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0" yWindow="360" windowWidth="24000" windowHeight="9630" tabRatio="934" firstSheet="1" activeTab="2"/>
  </bookViews>
  <sheets>
    <sheet name="StartUp" sheetId="1" state="veryHidden" r:id="rId1"/>
    <sheet name="9" sheetId="2" r:id="rId2"/>
    <sheet name="9-1소비자물가지수" sheetId="7" r:id="rId3"/>
    <sheet name="9-2농수산물도매시장별유통량" sheetId="9" r:id="rId4"/>
    <sheet name="9-3수출입통관실적" sheetId="10" r:id="rId5"/>
    <sheet name="9-3-1수출실적" sheetId="11" r:id="rId6"/>
    <sheet name="9-3-2수입실적" sheetId="12" r:id="rId7"/>
  </sheets>
  <definedNames>
    <definedName name="_Builtin1" localSheetId="5">'9-3-1수출실적'!$A$1:$M$34</definedName>
    <definedName name="_Builtin1" localSheetId="6">'9-3-2수입실적'!$A$1:$M$34</definedName>
    <definedName name="_Builtin1" localSheetId="4">'9-3수출입통관실적'!$A$1:$F$39</definedName>
    <definedName name="Document_array">{"Book1"}</definedName>
    <definedName name="_xlnm.Print_Area" localSheetId="1">'9'!$A$1:$S$41</definedName>
    <definedName name="_xlnm.Print_Area" localSheetId="2">'9-1소비자물가지수'!$A$1:$BH$33</definedName>
    <definedName name="_xlnm.Print_Area" localSheetId="3">'9-2농수산물도매시장별유통량'!$A$1:$J$16</definedName>
    <definedName name="_xlnm.Print_Area" localSheetId="5">'9-3-1수출실적'!$A$1:$M$34</definedName>
    <definedName name="_xlnm.Print_Area" localSheetId="6">'9-3-2수입실적'!$A$1:$M$34</definedName>
    <definedName name="_xlnm.Print_Area" localSheetId="4">'9-3수출입통관실적'!$A$1:$F$39</definedName>
  </definedNames>
  <calcPr calcId="162913"/>
</workbook>
</file>

<file path=xl/calcChain.xml><?xml version="1.0" encoding="utf-8"?>
<calcChain xmlns="http://schemas.openxmlformats.org/spreadsheetml/2006/main">
  <c r="BB19" i="7" l="1"/>
  <c r="BC19" i="7"/>
  <c r="BD19" i="7"/>
  <c r="BE19" i="7"/>
  <c r="BF19" i="7"/>
  <c r="BG19" i="7"/>
  <c r="BA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J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S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B19" i="7"/>
  <c r="C15" i="9" l="1"/>
  <c r="B15" i="9"/>
  <c r="B21" i="12" l="1"/>
  <c r="B22" i="12"/>
  <c r="B23" i="12"/>
  <c r="B24" i="12"/>
  <c r="B25" i="12"/>
  <c r="B26" i="12"/>
  <c r="B27" i="12"/>
  <c r="B28" i="12"/>
  <c r="B29" i="12"/>
  <c r="B30" i="12"/>
  <c r="B31" i="12"/>
  <c r="B20" i="12"/>
  <c r="B21" i="11"/>
  <c r="B22" i="11"/>
  <c r="B23" i="11"/>
  <c r="B24" i="11"/>
  <c r="B25" i="11"/>
  <c r="B26" i="11"/>
  <c r="B27" i="11"/>
  <c r="B28" i="11"/>
  <c r="B29" i="11"/>
  <c r="B30" i="11"/>
  <c r="B31" i="11"/>
  <c r="B20" i="1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15" i="10"/>
  <c r="Q19" i="7"/>
  <c r="AY19" i="7"/>
  <c r="BH19" i="7"/>
  <c r="AZ19" i="7"/>
  <c r="AI19" i="7"/>
  <c r="AH19" i="7"/>
  <c r="R19" i="7"/>
  <c r="A19" i="7"/>
  <c r="C19" i="12" l="1"/>
  <c r="D19" i="12"/>
  <c r="E19" i="12"/>
  <c r="F19" i="12"/>
  <c r="G19" i="12"/>
  <c r="H19" i="12"/>
  <c r="I19" i="12"/>
  <c r="J19" i="12"/>
  <c r="K19" i="12"/>
  <c r="L19" i="12"/>
  <c r="B19" i="12"/>
  <c r="C19" i="11"/>
  <c r="D19" i="11"/>
  <c r="E19" i="11"/>
  <c r="F19" i="11"/>
  <c r="G19" i="11"/>
  <c r="H19" i="11"/>
  <c r="I19" i="11"/>
  <c r="J19" i="11"/>
  <c r="K19" i="11"/>
  <c r="L19" i="11"/>
  <c r="B19" i="11"/>
  <c r="C14" i="10"/>
  <c r="D14" i="10"/>
  <c r="E14" i="10"/>
  <c r="B14" i="10"/>
  <c r="M19" i="12" l="1"/>
  <c r="A19" i="12"/>
  <c r="M19" i="11"/>
  <c r="A19" i="11"/>
  <c r="F14" i="10"/>
  <c r="A14" i="10"/>
  <c r="A15" i="9" l="1"/>
  <c r="J15" i="9" s="1"/>
</calcChain>
</file>

<file path=xl/sharedStrings.xml><?xml version="1.0" encoding="utf-8"?>
<sst xmlns="http://schemas.openxmlformats.org/spreadsheetml/2006/main" count="717" uniqueCount="418">
  <si>
    <t>6월</t>
  </si>
  <si>
    <t>유통량</t>
  </si>
  <si>
    <t>보성군</t>
  </si>
  <si>
    <t>(A)</t>
  </si>
  <si>
    <t>강진군</t>
  </si>
  <si>
    <t>12월</t>
  </si>
  <si>
    <t>원재료</t>
  </si>
  <si>
    <t>All</t>
  </si>
  <si>
    <t>나주시</t>
  </si>
  <si>
    <t>5월</t>
  </si>
  <si>
    <t>목포시</t>
  </si>
  <si>
    <t>무안군</t>
  </si>
  <si>
    <t>여수시</t>
  </si>
  <si>
    <t>총지수</t>
  </si>
  <si>
    <t>품목수</t>
  </si>
  <si>
    <t>4월</t>
  </si>
  <si>
    <t>기구</t>
  </si>
  <si>
    <t>화순군</t>
  </si>
  <si>
    <t>월 별</t>
  </si>
  <si>
    <t>곡성군</t>
  </si>
  <si>
    <t>통신</t>
  </si>
  <si>
    <t>3월</t>
  </si>
  <si>
    <t>주택</t>
  </si>
  <si>
    <t>8월</t>
  </si>
  <si>
    <t>물질</t>
  </si>
  <si>
    <t>2월</t>
  </si>
  <si>
    <t>May</t>
  </si>
  <si>
    <t>신발</t>
  </si>
  <si>
    <t>교통</t>
  </si>
  <si>
    <t>진도군</t>
  </si>
  <si>
    <t>장흥군</t>
  </si>
  <si>
    <t>교육</t>
  </si>
  <si>
    <t>완도군</t>
  </si>
  <si>
    <t>영암군</t>
  </si>
  <si>
    <t>9월</t>
  </si>
  <si>
    <t>and</t>
  </si>
  <si>
    <t>함평군</t>
  </si>
  <si>
    <t>신안군</t>
  </si>
  <si>
    <t>(B)</t>
  </si>
  <si>
    <t>가정용</t>
  </si>
  <si>
    <t>해남군</t>
  </si>
  <si>
    <t>&amp;</t>
  </si>
  <si>
    <t xml:space="preserve"> </t>
  </si>
  <si>
    <t>서비스</t>
  </si>
  <si>
    <t>1월</t>
  </si>
  <si>
    <t>7월</t>
  </si>
  <si>
    <t>보건</t>
  </si>
  <si>
    <t>비식용</t>
  </si>
  <si>
    <t>장성군</t>
  </si>
  <si>
    <t>연 별</t>
  </si>
  <si>
    <t>계</t>
  </si>
  <si>
    <t>11월</t>
  </si>
  <si>
    <t>고흥군</t>
  </si>
  <si>
    <t>10월</t>
  </si>
  <si>
    <t>우편</t>
  </si>
  <si>
    <t>숙박</t>
  </si>
  <si>
    <t>임차료</t>
  </si>
  <si>
    <t>의류</t>
  </si>
  <si>
    <t>가중치</t>
  </si>
  <si>
    <t>문방구</t>
  </si>
  <si>
    <t>담배</t>
  </si>
  <si>
    <t>영광군</t>
  </si>
  <si>
    <t>구례군</t>
  </si>
  <si>
    <t>담양군</t>
  </si>
  <si>
    <t>병원</t>
  </si>
  <si>
    <t>음식</t>
  </si>
  <si>
    <t>순천시</t>
  </si>
  <si>
    <t>문화</t>
  </si>
  <si>
    <t>기타</t>
  </si>
  <si>
    <t>왁스</t>
  </si>
  <si>
    <t>식료품</t>
  </si>
  <si>
    <t>광양시</t>
  </si>
  <si>
    <t>주류</t>
  </si>
  <si>
    <t>Trading Volume of Agricultural and Fishery Products by Wholesale Markets</t>
  </si>
  <si>
    <t>routine household</t>
  </si>
  <si>
    <t>The No. of items</t>
  </si>
  <si>
    <t xml:space="preserve"> carpets &amp; other</t>
  </si>
  <si>
    <t>house  &amp;  garden</t>
  </si>
  <si>
    <t>gardens and pets</t>
  </si>
  <si>
    <t>Excess of Export</t>
  </si>
  <si>
    <t xml:space="preserve"> photographic and</t>
  </si>
  <si>
    <t>Dec.</t>
  </si>
  <si>
    <t>개인용품</t>
  </si>
  <si>
    <t>운송장비</t>
  </si>
  <si>
    <t>Apr.</t>
  </si>
  <si>
    <t>일상생활용품</t>
  </si>
  <si>
    <t>주거관련</t>
  </si>
  <si>
    <t>되지않는</t>
  </si>
  <si>
    <t>Mar.</t>
  </si>
  <si>
    <t>neous</t>
  </si>
  <si>
    <t>Crude</t>
  </si>
  <si>
    <t>volume</t>
  </si>
  <si>
    <t>제조제품</t>
  </si>
  <si>
    <t>달리분류</t>
  </si>
  <si>
    <t>Food</t>
  </si>
  <si>
    <t>Package</t>
  </si>
  <si>
    <t xml:space="preserve"> gas &amp;</t>
  </si>
  <si>
    <t xml:space="preserve">Gas &amp; </t>
  </si>
  <si>
    <t>tions</t>
  </si>
  <si>
    <t>n.e.c.</t>
  </si>
  <si>
    <t>여수 도매시장</t>
  </si>
  <si>
    <t>운송서비스</t>
  </si>
  <si>
    <t>Feb.</t>
  </si>
  <si>
    <t>Aug.</t>
  </si>
  <si>
    <t>Oct.</t>
  </si>
  <si>
    <t>Value</t>
  </si>
  <si>
    <t>기타오락용품</t>
  </si>
  <si>
    <t>운수장비</t>
  </si>
  <si>
    <t>초등교육</t>
  </si>
  <si>
    <t>Jun.</t>
  </si>
  <si>
    <t>상품 및</t>
  </si>
  <si>
    <t>Jul.</t>
  </si>
  <si>
    <t>tobacco</t>
  </si>
  <si>
    <t xml:space="preserve">Actual </t>
  </si>
  <si>
    <t>섬유제품</t>
  </si>
  <si>
    <t>외래환자</t>
  </si>
  <si>
    <t>문화서비스</t>
  </si>
  <si>
    <t>화학물및</t>
  </si>
  <si>
    <t>Nov.</t>
  </si>
  <si>
    <t>Health</t>
  </si>
  <si>
    <t>Other</t>
  </si>
  <si>
    <t>취 급 물</t>
  </si>
  <si>
    <t>동식물성</t>
  </si>
  <si>
    <t>가사비품</t>
  </si>
  <si>
    <t>animals</t>
  </si>
  <si>
    <t>(A-B)</t>
  </si>
  <si>
    <t>음  료</t>
  </si>
  <si>
    <t>fuels,</t>
  </si>
  <si>
    <t>순천 도매시장</t>
  </si>
  <si>
    <t>정보처리장비</t>
  </si>
  <si>
    <t>월  별</t>
  </si>
  <si>
    <t>Medical</t>
  </si>
  <si>
    <t>화학물 및</t>
  </si>
  <si>
    <t>Postal</t>
  </si>
  <si>
    <t>tured</t>
  </si>
  <si>
    <t>&amp; Non-</t>
  </si>
  <si>
    <t>수출입초과</t>
  </si>
  <si>
    <t>차와음료</t>
  </si>
  <si>
    <t>연  별</t>
  </si>
  <si>
    <t>(A+B)</t>
  </si>
  <si>
    <t>live</t>
  </si>
  <si>
    <t>단체여행</t>
  </si>
  <si>
    <t>items</t>
  </si>
  <si>
    <t>기타연료</t>
  </si>
  <si>
    <t>Total</t>
  </si>
  <si>
    <t>Naju-si</t>
  </si>
  <si>
    <t>&amp; other</t>
  </si>
  <si>
    <t>Weight</t>
  </si>
  <si>
    <t>주방용품</t>
  </si>
  <si>
    <t>goods &amp;</t>
  </si>
  <si>
    <t>고등교육</t>
  </si>
  <si>
    <t>미용용품</t>
  </si>
  <si>
    <t>주거시설</t>
  </si>
  <si>
    <t>Month</t>
  </si>
  <si>
    <t>care</t>
  </si>
  <si>
    <t>미용서비스</t>
  </si>
  <si>
    <t>의료용품</t>
  </si>
  <si>
    <t>Sep.</t>
  </si>
  <si>
    <t>팩스장비</t>
  </si>
  <si>
    <t>기타교육</t>
  </si>
  <si>
    <t xml:space="preserve">water, </t>
  </si>
  <si>
    <t>Books,</t>
  </si>
  <si>
    <t>관련제품</t>
  </si>
  <si>
    <t>Year</t>
  </si>
  <si>
    <t>Mineral</t>
  </si>
  <si>
    <t>Jan.</t>
  </si>
  <si>
    <t>애완동물</t>
  </si>
  <si>
    <t>housing</t>
  </si>
  <si>
    <t>information processing</t>
  </si>
  <si>
    <t>items and equipment,</t>
  </si>
  <si>
    <t>Mokpo-si</t>
  </si>
  <si>
    <t>chiefly by</t>
  </si>
  <si>
    <t>Chemicals</t>
  </si>
  <si>
    <t>vegetable</t>
  </si>
  <si>
    <t xml:space="preserve">classified </t>
  </si>
  <si>
    <t>transac-</t>
  </si>
  <si>
    <t>articles</t>
  </si>
  <si>
    <t>Gangjin-gun</t>
  </si>
  <si>
    <t>Gurye-gun</t>
  </si>
  <si>
    <t>materials</t>
  </si>
  <si>
    <t>Muan-gun</t>
  </si>
  <si>
    <t xml:space="preserve"> Imports</t>
  </si>
  <si>
    <t>ties and</t>
  </si>
  <si>
    <t>Hwasun-gun</t>
  </si>
  <si>
    <t>Boseong-gun</t>
  </si>
  <si>
    <t>Haenam-gun</t>
  </si>
  <si>
    <t>material</t>
  </si>
  <si>
    <t>tured goods</t>
  </si>
  <si>
    <t>oils,  fats</t>
  </si>
  <si>
    <t>manufac-</t>
  </si>
  <si>
    <t>and related</t>
  </si>
  <si>
    <t>Yeosu-si</t>
  </si>
  <si>
    <t>equipment</t>
  </si>
  <si>
    <t>Commodi-</t>
  </si>
  <si>
    <t>Jindo-gun</t>
  </si>
  <si>
    <t>Yeongam-gun</t>
  </si>
  <si>
    <t>lubricants</t>
  </si>
  <si>
    <t>Miscella-</t>
  </si>
  <si>
    <t>Shinan-gun</t>
  </si>
  <si>
    <t>Beverage</t>
  </si>
  <si>
    <t>inedible</t>
  </si>
  <si>
    <t>Suncheon-si</t>
  </si>
  <si>
    <t>Machinery</t>
  </si>
  <si>
    <t>Wando-gun</t>
  </si>
  <si>
    <t>products</t>
  </si>
  <si>
    <t>transport</t>
  </si>
  <si>
    <t>and Import</t>
  </si>
  <si>
    <t>Damyang-gun</t>
  </si>
  <si>
    <t>Animal and</t>
  </si>
  <si>
    <t>Goheung-gun</t>
  </si>
  <si>
    <t>and waxes</t>
  </si>
  <si>
    <t>Food and</t>
  </si>
  <si>
    <t xml:space="preserve"> Exports</t>
  </si>
  <si>
    <t>Holidays</t>
  </si>
  <si>
    <t>Restaurants</t>
  </si>
  <si>
    <t xml:space="preserve">Outpatient </t>
  </si>
  <si>
    <t>Stantionery</t>
  </si>
  <si>
    <t>Personal</t>
  </si>
  <si>
    <t>Household</t>
  </si>
  <si>
    <t>Transport</t>
  </si>
  <si>
    <t xml:space="preserve">household </t>
  </si>
  <si>
    <t>&amp; repair of</t>
  </si>
  <si>
    <t>Education</t>
  </si>
  <si>
    <t>Recreation</t>
  </si>
  <si>
    <t>Trading </t>
  </si>
  <si>
    <t>&amp; Primary</t>
  </si>
  <si>
    <t>appliances</t>
  </si>
  <si>
    <t>education</t>
  </si>
  <si>
    <t>Glassware,</t>
  </si>
  <si>
    <t>Goods and</t>
  </si>
  <si>
    <t>Clothing</t>
  </si>
  <si>
    <t>services</t>
  </si>
  <si>
    <t>other fuels</t>
  </si>
  <si>
    <t xml:space="preserve">transport </t>
  </si>
  <si>
    <t>Alcoholic</t>
  </si>
  <si>
    <t>Pri-primary</t>
  </si>
  <si>
    <t xml:space="preserve"> personal </t>
  </si>
  <si>
    <t>Housing,</t>
  </si>
  <si>
    <t>Footwear</t>
  </si>
  <si>
    <t>Manufac-</t>
  </si>
  <si>
    <t xml:space="preserve"> and hotels</t>
  </si>
  <si>
    <t>alcoholic</t>
  </si>
  <si>
    <t xml:space="preserve">Tools &amp; </t>
  </si>
  <si>
    <t xml:space="preserve"> ustensils</t>
  </si>
  <si>
    <t>Newspaper &amp;</t>
  </si>
  <si>
    <t>Tertiary</t>
  </si>
  <si>
    <t>Maintenance</t>
  </si>
  <si>
    <t>목포 농산물 도매시장</t>
  </si>
  <si>
    <t xml:space="preserve">products, </t>
  </si>
  <si>
    <t>beverages</t>
  </si>
  <si>
    <t>Other fuels</t>
  </si>
  <si>
    <t>Cigarettes</t>
  </si>
  <si>
    <t>textiles</t>
  </si>
  <si>
    <t xml:space="preserve"> &amp; telefax</t>
  </si>
  <si>
    <t xml:space="preserve"> equipment</t>
  </si>
  <si>
    <t xml:space="preserve"> Hospital </t>
  </si>
  <si>
    <t>Telephone</t>
  </si>
  <si>
    <t>Catering</t>
  </si>
  <si>
    <t>Exports and Imports Cleared</t>
  </si>
  <si>
    <t>Furniture &amp; furnishings,</t>
  </si>
  <si>
    <t>Hampyeong-gun</t>
  </si>
  <si>
    <t xml:space="preserve"> Cultural and</t>
  </si>
  <si>
    <t>equipment for</t>
  </si>
  <si>
    <t xml:space="preserve"> maintenance</t>
  </si>
  <si>
    <t>Audio-visual,</t>
  </si>
  <si>
    <t xml:space="preserve"> services for </t>
  </si>
  <si>
    <t>Yeonggwang-gun</t>
  </si>
  <si>
    <t>Communication</t>
  </si>
  <si>
    <t>Miscellaneous</t>
  </si>
  <si>
    <t>Jangseong-gun</t>
  </si>
  <si>
    <t>Jangheung-gun</t>
  </si>
  <si>
    <t>Furnishings,</t>
  </si>
  <si>
    <t>Gokseong-gun</t>
  </si>
  <si>
    <t xml:space="preserve"> and routine </t>
  </si>
  <si>
    <t xml:space="preserve"> electricity,</t>
  </si>
  <si>
    <t>Total amount</t>
  </si>
  <si>
    <t>Electricity,</t>
  </si>
  <si>
    <t>floor coverings</t>
  </si>
  <si>
    <t xml:space="preserve">tableware &amp; </t>
  </si>
  <si>
    <t>the dwelling</t>
  </si>
  <si>
    <t>Gwangyang-si</t>
  </si>
  <si>
    <t>recreational</t>
  </si>
  <si>
    <t>Operation of</t>
  </si>
  <si>
    <t>Accommodation</t>
  </si>
  <si>
    <t xml:space="preserve"> rentals for</t>
  </si>
  <si>
    <t>appliances  &amp;</t>
  </si>
  <si>
    <t xml:space="preserve"> and culture</t>
  </si>
  <si>
    <r>
      <t xml:space="preserve">310 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  <phoneticPr fontId="21" type="noConversion"/>
  </si>
  <si>
    <r>
      <t>Ⅸ</t>
    </r>
    <r>
      <rPr>
        <sz val="10"/>
        <color indexed="8"/>
        <rFont val="Arial Narrow"/>
        <family val="2"/>
      </rPr>
      <t>. Trade, Banking, Insurance and Other Services   311</t>
    </r>
    <phoneticPr fontId="21" type="noConversion"/>
  </si>
  <si>
    <r>
      <t xml:space="preserve">312 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  <phoneticPr fontId="21" type="noConversion"/>
  </si>
  <si>
    <r>
      <t xml:space="preserve">318 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  <phoneticPr fontId="21" type="noConversion"/>
  </si>
  <si>
    <r>
      <t xml:space="preserve">Ⅸ. 유통·금융·보험 및 기타 서비스
</t>
    </r>
    <r>
      <rPr>
        <sz val="19"/>
        <color indexed="8"/>
        <rFont val="-윤명조340"/>
        <family val="1"/>
        <charset val="129"/>
      </rPr>
      <t>Trade, Banking, Insurance and Other Services</t>
    </r>
  </si>
  <si>
    <r>
      <t>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별</t>
    </r>
  </si>
  <si>
    <r>
      <t xml:space="preserve"> 식료품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비주류음료</t>
    </r>
  </si>
  <si>
    <r>
      <t xml:space="preserve"> 주류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담배</t>
    </r>
  </si>
  <si>
    <r>
      <t>월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별</t>
    </r>
  </si>
  <si>
    <r>
      <t>수도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</si>
  <si>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>전기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가스</t>
    </r>
  </si>
  <si>
    <r>
      <t>유지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보수</t>
    </r>
  </si>
  <si>
    <r>
      <t>및</t>
    </r>
    <r>
      <rPr>
        <sz val="10"/>
        <color indexed="8"/>
        <rFont val="-윤고딕320"/>
        <family val="1"/>
        <charset val="129"/>
      </rPr>
      <t xml:space="preserve"> </t>
    </r>
  </si>
  <si>
    <r>
      <t xml:space="preserve"> </t>
    </r>
    <r>
      <rPr>
        <sz val="10"/>
        <rFont val="-윤고딕320"/>
        <family val="1"/>
        <charset val="129"/>
      </rPr>
      <t>주택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수도</t>
    </r>
    <r>
      <rPr>
        <sz val="10"/>
        <color indexed="8"/>
        <rFont val="-윤고딕320"/>
        <family val="1"/>
        <charset val="129"/>
      </rPr>
      <t xml:space="preserve">,  </t>
    </r>
    <r>
      <rPr>
        <sz val="10"/>
        <rFont val="-윤고딕320"/>
        <family val="1"/>
        <charset val="129"/>
      </rPr>
      <t>전기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연료</t>
    </r>
  </si>
  <si>
    <r>
      <t>의복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신발</t>
    </r>
  </si>
  <si>
    <r>
      <t>음식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숙박</t>
    </r>
  </si>
  <si>
    <r>
      <t xml:space="preserve"> </t>
    </r>
    <r>
      <rPr>
        <sz val="10"/>
        <rFont val="-윤고딕320"/>
        <family val="1"/>
        <charset val="129"/>
      </rPr>
      <t>기타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상품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서비스</t>
    </r>
  </si>
  <si>
    <r>
      <t>오락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</si>
  <si>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>신문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서적</t>
    </r>
  </si>
  <si>
    <r>
      <t>유치원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</si>
  <si>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rPr>
        <sz val="10"/>
        <rFont val="-윤고딕320"/>
        <family val="1"/>
        <charset val="129"/>
      </rPr>
      <t>오락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문화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Recreation  and culture</t>
    </r>
    <phoneticPr fontId="21" type="noConversion"/>
  </si>
  <si>
    <r>
      <t>조경용품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</si>
  <si>
    <r>
      <t>기타오락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</si>
  <si>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>음향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영상</t>
    </r>
    <r>
      <rPr>
        <sz val="10"/>
        <color indexed="8"/>
        <rFont val="-윤고딕320"/>
        <family val="1"/>
        <charset val="129"/>
      </rPr>
      <t xml:space="preserve">, </t>
    </r>
    <r>
      <rPr>
        <sz val="10"/>
        <rFont val="-윤고딕320"/>
        <family val="1"/>
        <charset val="129"/>
      </rPr>
      <t>사진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</si>
  <si>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 xml:space="preserve"> </t>
    </r>
    <r>
      <rPr>
        <sz val="10"/>
        <rFont val="-윤고딕320"/>
        <family val="1"/>
        <charset val="129"/>
      </rPr>
      <t>가정용품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가사서비스</t>
    </r>
  </si>
  <si>
    <r>
      <t>가구</t>
    </r>
    <r>
      <rPr>
        <sz val="10"/>
        <color indexed="8"/>
        <rFont val="-윤고딕320"/>
        <family val="1"/>
        <charset val="129"/>
      </rPr>
      <t>,</t>
    </r>
  </si>
  <si>
    <r>
      <t>가정</t>
    </r>
    <r>
      <rPr>
        <sz val="10"/>
        <color indexed="8"/>
        <rFont val="-윤고딕320"/>
        <family val="1"/>
        <charset val="129"/>
      </rPr>
      <t>·</t>
    </r>
    <r>
      <rPr>
        <sz val="10"/>
        <rFont val="-윤고딕320"/>
        <family val="1"/>
        <charset val="129"/>
      </rPr>
      <t>정원용</t>
    </r>
  </si>
  <si>
    <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가정용품</t>
    </r>
  </si>
  <si>
    <r>
      <t>공구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장비</t>
    </r>
  </si>
  <si>
    <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가사서비스</t>
    </r>
  </si>
  <si>
    <r>
      <t>및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카페트</t>
    </r>
  </si>
  <si>
    <t>금  액</t>
  </si>
  <si>
    <t>금   액</t>
  </si>
  <si>
    <r>
      <t>총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>액</t>
    </r>
  </si>
  <si>
    <r>
      <t>수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출</t>
    </r>
  </si>
  <si>
    <r>
      <t>수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입</t>
    </r>
  </si>
  <si>
    <t>합   계</t>
  </si>
  <si>
    <t>식품 및</t>
  </si>
  <si>
    <t>음   료</t>
  </si>
  <si>
    <t>광 물 성</t>
  </si>
  <si>
    <t>재 료 별</t>
  </si>
  <si>
    <t>기계 및</t>
  </si>
  <si>
    <t>산 동 물</t>
  </si>
  <si>
    <t xml:space="preserve">및 </t>
  </si>
  <si>
    <t>연료, 윤활유</t>
  </si>
  <si>
    <t>유지 및</t>
  </si>
  <si>
    <t>담   배</t>
  </si>
  <si>
    <t>(연료제외)</t>
  </si>
  <si>
    <t>및 관련</t>
  </si>
  <si>
    <t>재  료  별</t>
  </si>
  <si>
    <t>연료,윤활</t>
  </si>
  <si>
    <t>유 및 관련</t>
  </si>
  <si>
    <r>
      <t xml:space="preserve">1 </t>
    </r>
    <r>
      <rPr>
        <sz val="10"/>
        <rFont val="-윤고딕320"/>
        <family val="1"/>
        <charset val="129"/>
      </rPr>
      <t>월</t>
    </r>
  </si>
  <si>
    <r>
      <t xml:space="preserve">2 </t>
    </r>
    <r>
      <rPr>
        <sz val="10"/>
        <rFont val="-윤고딕320"/>
        <family val="1"/>
        <charset val="129"/>
      </rPr>
      <t>월</t>
    </r>
  </si>
  <si>
    <r>
      <t xml:space="preserve">3 </t>
    </r>
    <r>
      <rPr>
        <sz val="10"/>
        <rFont val="-윤고딕320"/>
        <family val="1"/>
        <charset val="129"/>
      </rPr>
      <t>월</t>
    </r>
  </si>
  <si>
    <r>
      <t xml:space="preserve">4 </t>
    </r>
    <r>
      <rPr>
        <sz val="10"/>
        <rFont val="-윤고딕320"/>
        <family val="1"/>
        <charset val="129"/>
      </rPr>
      <t>월</t>
    </r>
  </si>
  <si>
    <r>
      <t xml:space="preserve">5 </t>
    </r>
    <r>
      <rPr>
        <sz val="10"/>
        <rFont val="-윤고딕320"/>
        <family val="1"/>
        <charset val="129"/>
      </rPr>
      <t>월</t>
    </r>
  </si>
  <si>
    <r>
      <t xml:space="preserve">6 </t>
    </r>
    <r>
      <rPr>
        <sz val="10"/>
        <rFont val="-윤고딕320"/>
        <family val="1"/>
        <charset val="129"/>
      </rPr>
      <t>월</t>
    </r>
  </si>
  <si>
    <r>
      <t xml:space="preserve">7 </t>
    </r>
    <r>
      <rPr>
        <sz val="10"/>
        <rFont val="-윤고딕320"/>
        <family val="1"/>
        <charset val="129"/>
      </rPr>
      <t>월</t>
    </r>
  </si>
  <si>
    <r>
      <t xml:space="preserve">8 </t>
    </r>
    <r>
      <rPr>
        <sz val="10"/>
        <rFont val="-윤고딕320"/>
        <family val="1"/>
        <charset val="129"/>
      </rPr>
      <t>월</t>
    </r>
  </si>
  <si>
    <r>
      <t xml:space="preserve">9 </t>
    </r>
    <r>
      <rPr>
        <sz val="10"/>
        <rFont val="-윤고딕320"/>
        <family val="1"/>
        <charset val="129"/>
      </rPr>
      <t>월</t>
    </r>
  </si>
  <si>
    <r>
      <t xml:space="preserve">10 </t>
    </r>
    <r>
      <rPr>
        <sz val="10"/>
        <rFont val="-윤고딕320"/>
        <family val="1"/>
        <charset val="129"/>
      </rPr>
      <t>월</t>
    </r>
  </si>
  <si>
    <r>
      <t xml:space="preserve">11 </t>
    </r>
    <r>
      <rPr>
        <sz val="10"/>
        <rFont val="-윤고딕320"/>
        <family val="1"/>
        <charset val="129"/>
      </rPr>
      <t>월</t>
    </r>
  </si>
  <si>
    <r>
      <t xml:space="preserve">12 </t>
    </r>
    <r>
      <rPr>
        <sz val="10"/>
        <rFont val="-윤고딕320"/>
        <family val="1"/>
        <charset val="129"/>
      </rPr>
      <t>월</t>
    </r>
  </si>
  <si>
    <t>개인 운송</t>
  </si>
  <si>
    <t xml:space="preserve">전화 및 </t>
  </si>
  <si>
    <t>전화 및</t>
  </si>
  <si>
    <t>및 장비</t>
  </si>
  <si>
    <t>장비 운영</t>
  </si>
  <si>
    <t>팩스 서비스</t>
  </si>
  <si>
    <t>Apr.</t>
    <phoneticPr fontId="21" type="noConversion"/>
  </si>
  <si>
    <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통계청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바탕체"/>
        <family val="1"/>
        <charset val="129"/>
      </rPr>
      <t>「소비자물가조사」</t>
    </r>
    <phoneticPr fontId="21" type="noConversion"/>
  </si>
  <si>
    <t>Source: Statistics Korea</t>
    <phoneticPr fontId="21" type="noConversion"/>
  </si>
  <si>
    <t>단위: 톤, 천원</t>
    <phoneticPr fontId="21" type="noConversion"/>
  </si>
  <si>
    <t>Unit: ton, 1,000won</t>
    <phoneticPr fontId="21" type="noConversion"/>
  </si>
  <si>
    <t>자료: 농식품유통과</t>
    <phoneticPr fontId="21" type="noConversion"/>
  </si>
  <si>
    <t>Source: Agrifood Distribution Division</t>
    <phoneticPr fontId="21" type="noConversion"/>
  </si>
  <si>
    <t>Suncheon Wholesale market</t>
    <phoneticPr fontId="21" type="noConversion"/>
  </si>
  <si>
    <t>Mokpo Sang-dong Wholesale market</t>
    <phoneticPr fontId="21" type="noConversion"/>
  </si>
  <si>
    <t>Yeosu Wholesale Market</t>
    <phoneticPr fontId="21" type="noConversion"/>
  </si>
  <si>
    <t>Non-</t>
    <phoneticPr fontId="21" type="noConversion"/>
  </si>
  <si>
    <t>alcoholic</t>
    <phoneticPr fontId="21" type="noConversion"/>
  </si>
  <si>
    <t xml:space="preserve">beverage </t>
    <phoneticPr fontId="21" type="noConversion"/>
  </si>
  <si>
    <t>footwear</t>
    <phoneticPr fontId="21" type="noConversion"/>
  </si>
  <si>
    <t>Water supply</t>
    <phoneticPr fontId="21" type="noConversion"/>
  </si>
  <si>
    <t>of vehicles</t>
    <phoneticPr fontId="21" type="noConversion"/>
  </si>
  <si>
    <t>Purchase</t>
    <phoneticPr fontId="21" type="noConversion"/>
  </si>
  <si>
    <t>durables for</t>
    <phoneticPr fontId="21" type="noConversion"/>
  </si>
  <si>
    <t>recreation &amp; culture</t>
    <phoneticPr fontId="21" type="noConversion"/>
  </si>
  <si>
    <t>Other major</t>
    <phoneticPr fontId="21" type="noConversion"/>
  </si>
  <si>
    <t>문화용</t>
    <phoneticPr fontId="21" type="noConversion"/>
  </si>
  <si>
    <t>주요내구재</t>
    <phoneticPr fontId="21" type="noConversion"/>
  </si>
  <si>
    <t>Other recreational</t>
    <phoneticPr fontId="21" type="noConversion"/>
  </si>
  <si>
    <t>Education</t>
    <phoneticPr fontId="21" type="noConversion"/>
  </si>
  <si>
    <t>not</t>
    <phoneticPr fontId="21" type="noConversion"/>
  </si>
  <si>
    <t>definable</t>
    <phoneticPr fontId="21" type="noConversion"/>
  </si>
  <si>
    <t>by level</t>
    <phoneticPr fontId="21" type="noConversion"/>
  </si>
  <si>
    <t>effects n.e.c.</t>
    <phoneticPr fontId="21" type="noConversion"/>
  </si>
  <si>
    <r>
      <rPr>
        <sz val="10"/>
        <color indexed="8"/>
        <rFont val="바탕체"/>
        <family val="1"/>
        <charset val="129"/>
      </rPr>
      <t>Ⅸ.</t>
    </r>
    <r>
      <rPr>
        <sz val="10"/>
        <color indexed="8"/>
        <rFont val="Arial Narrow"/>
        <family val="2"/>
      </rPr>
      <t xml:space="preserve"> Trade, Banking, Insurance and Other Services   319</t>
    </r>
  </si>
  <si>
    <t>단위: 천불</t>
  </si>
  <si>
    <t>Unit: USD 1,000</t>
  </si>
  <si>
    <t>Export</t>
  </si>
  <si>
    <t>Import</t>
  </si>
  <si>
    <t>주: 1) 통관기준, 사업체소재지기준</t>
  </si>
  <si>
    <t>Note: 1) Based on customs clearance</t>
  </si>
  <si>
    <t>자료: 국제협력관</t>
  </si>
  <si>
    <t>Source: International Cooperation Office</t>
  </si>
  <si>
    <r>
      <t xml:space="preserve">320 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</si>
  <si>
    <t>기  타</t>
  </si>
  <si>
    <t>제  조</t>
  </si>
  <si>
    <t>제  품</t>
  </si>
  <si>
    <t>except fuels</t>
  </si>
  <si>
    <t>주: 1) 통관기준</t>
  </si>
  <si>
    <r>
      <rPr>
        <sz val="10"/>
        <color indexed="8"/>
        <rFont val="바탕체"/>
        <family val="1"/>
        <charset val="129"/>
      </rPr>
      <t>Ⅸ</t>
    </r>
    <r>
      <rPr>
        <sz val="10"/>
        <color indexed="8"/>
        <rFont val="Arial Narrow"/>
        <family val="2"/>
      </rPr>
      <t>. Trade, Banking, Insurance and Other Services   321</t>
    </r>
  </si>
  <si>
    <t>기    타</t>
  </si>
  <si>
    <t>주: 1) 통관기준, 반올림으로 인해 항목과 그 합계가 일치되지 않는 경우도 있음</t>
  </si>
  <si>
    <t>Consumer Price Indexes(Cont'd)</t>
    <phoneticPr fontId="21" type="noConversion"/>
  </si>
  <si>
    <t>Consumer Price Indexes</t>
    <phoneticPr fontId="21" type="noConversion"/>
  </si>
  <si>
    <r>
      <t>Ⅸ</t>
    </r>
    <r>
      <rPr>
        <sz val="10"/>
        <color indexed="8"/>
        <rFont val="Arial Narrow"/>
        <family val="2"/>
      </rPr>
      <t>. Trade, Banking, Insurance and Other Services   307</t>
    </r>
    <phoneticPr fontId="21" type="noConversion"/>
  </si>
  <si>
    <r>
      <t xml:space="preserve">308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  <phoneticPr fontId="21" type="noConversion"/>
  </si>
  <si>
    <r>
      <t>Ⅸ</t>
    </r>
    <r>
      <rPr>
        <sz val="10"/>
        <color indexed="8"/>
        <rFont val="Arial Narrow"/>
        <family val="2"/>
      </rPr>
      <t>. Trade, Banking, Insurance and Other Services  309</t>
    </r>
    <phoneticPr fontId="21" type="noConversion"/>
  </si>
  <si>
    <r>
      <t>Ⅸ</t>
    </r>
    <r>
      <rPr>
        <sz val="10"/>
        <color indexed="8"/>
        <rFont val="Arial Narrow"/>
        <family val="2"/>
      </rPr>
      <t>. Trade, Banking, Insurance and Other Services   312</t>
    </r>
    <phoneticPr fontId="21" type="noConversion"/>
  </si>
  <si>
    <r>
      <t xml:space="preserve">306  </t>
    </r>
    <r>
      <rPr>
        <sz val="10"/>
        <color indexed="8"/>
        <rFont val="바탕"/>
        <family val="1"/>
        <charset val="129"/>
      </rPr>
      <t>Ⅸ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유통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금융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"/>
        <family val="1"/>
        <charset val="129"/>
      </rPr>
      <t>보험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기타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서비스</t>
    </r>
    <r>
      <rPr>
        <sz val="10"/>
        <color indexed="8"/>
        <rFont val="Arial Narrow"/>
        <family val="2"/>
      </rPr>
      <t xml:space="preserve">   </t>
    </r>
    <phoneticPr fontId="21" type="noConversion"/>
  </si>
  <si>
    <t>1. 소 비 자 물 가 지 수</t>
    <phoneticPr fontId="21" type="noConversion"/>
  </si>
  <si>
    <t>1. 소 비 자 물 가 지 수(속)</t>
    <phoneticPr fontId="21" type="noConversion"/>
  </si>
  <si>
    <t>2. 농수산물 도매시장별 유통량</t>
    <phoneticPr fontId="21" type="noConversion"/>
  </si>
  <si>
    <t>3. 수 출·입 통 관 실 적</t>
    <phoneticPr fontId="21" type="noConversion"/>
  </si>
  <si>
    <t>3-1. 수  출  실  적</t>
    <phoneticPr fontId="21" type="noConversion"/>
  </si>
  <si>
    <t>3-2. 수  입  실  적</t>
    <phoneticPr fontId="21" type="noConversion"/>
  </si>
  <si>
    <t>2015=100</t>
  </si>
  <si>
    <t>2015=100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</si>
</sst>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_ ;_ * \-#,##0.0_ ;_ * &quot;-&quot;_ ;_ @_ "/>
    <numFmt numFmtId="178" formatCode="_-* #,##0.00_-;\-* #,##0.00_-;_-* &quot;-&quot;_-;_-@_-"/>
    <numFmt numFmtId="179" formatCode="#0.0"/>
    <numFmt numFmtId="180" formatCode="##0.0"/>
    <numFmt numFmtId="181" formatCode="##0"/>
    <numFmt numFmtId="182" formatCode="_-* #,##0_-;\-* #,##0_-;_-* &quot;-&quot;??_-;_-@_-"/>
  </numFmts>
  <fonts count="34">
    <font>
      <sz val="10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바탕"/>
      <family val="1"/>
      <charset val="129"/>
    </font>
    <font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color indexed="8"/>
      <name val="바탕체"/>
      <family val="1"/>
      <charset val="129"/>
    </font>
    <font>
      <sz val="10"/>
      <color indexed="10"/>
      <name val="바탕체"/>
      <family val="1"/>
      <charset val="129"/>
    </font>
    <font>
      <b/>
      <sz val="20"/>
      <color indexed="8"/>
      <name val="Arial Narrow"/>
      <family val="2"/>
    </font>
    <font>
      <sz val="18"/>
      <color indexed="8"/>
      <name val="바탕체"/>
      <family val="1"/>
      <charset val="129"/>
    </font>
    <font>
      <sz val="20"/>
      <color indexed="8"/>
      <name val="바탕체"/>
      <family val="1"/>
      <charset val="129"/>
    </font>
    <font>
      <b/>
      <sz val="24"/>
      <color indexed="8"/>
      <name val="바탕체"/>
      <family val="1"/>
      <charset val="129"/>
    </font>
    <font>
      <b/>
      <sz val="10"/>
      <color indexed="8"/>
      <name val="Arial Narrow"/>
      <family val="2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sz val="20"/>
      <color indexed="10"/>
      <name val="Arial Narrow"/>
      <family val="2"/>
    </font>
    <font>
      <sz val="18"/>
      <color indexed="8"/>
      <name val="Arial Narrow"/>
      <family val="2"/>
    </font>
    <font>
      <sz val="10"/>
      <color indexed="63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b/>
      <sz val="10"/>
      <color indexed="8"/>
      <name val="바탕체"/>
      <family val="1"/>
      <charset val="129"/>
    </font>
    <font>
      <sz val="8"/>
      <name val="돋움"/>
      <family val="3"/>
      <charset val="129"/>
    </font>
    <font>
      <sz val="10"/>
      <color indexed="8"/>
      <name val="바탕체"/>
      <family val="1"/>
      <charset val="129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name val="-윤고딕320"/>
      <family val="1"/>
      <charset val="129"/>
    </font>
    <font>
      <sz val="10"/>
      <color indexed="8"/>
      <name val="-윤고딕320"/>
      <family val="1"/>
      <charset val="129"/>
    </font>
    <font>
      <sz val="22"/>
      <color indexed="8"/>
      <name val="-윤명조340"/>
      <family val="1"/>
      <charset val="129"/>
    </font>
    <font>
      <sz val="19"/>
      <color indexed="8"/>
      <name val="-윤명조340"/>
      <family val="1"/>
      <charset val="129"/>
    </font>
    <font>
      <sz val="10"/>
      <color theme="1"/>
      <name val="-윤고딕320"/>
      <family val="1"/>
      <charset val="129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3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>
      <alignment vertical="center"/>
    </xf>
  </cellStyleXfs>
  <cellXfs count="266">
    <xf numFmtId="0" fontId="0" fillId="0" borderId="0" xfId="0" applyNumberFormat="1"/>
    <xf numFmtId="177" fontId="3" fillId="0" borderId="0" xfId="0" applyNumberFormat="1" applyFont="1" applyFill="1" applyBorder="1" applyProtection="1">
      <protection locked="0"/>
    </xf>
    <xf numFmtId="0" fontId="0" fillId="0" borderId="0" xfId="0" applyNumberFormat="1" applyFill="1"/>
    <xf numFmtId="3" fontId="3" fillId="0" borderId="0" xfId="0" applyNumberFormat="1" applyFont="1" applyFill="1" applyBorder="1"/>
    <xf numFmtId="0" fontId="0" fillId="0" borderId="0" xfId="0" applyNumberFormat="1" applyFill="1" applyAlignment="1"/>
    <xf numFmtId="0" fontId="3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right"/>
    </xf>
    <xf numFmtId="0" fontId="4" fillId="0" borderId="0" xfId="0" applyNumberFormat="1" applyFont="1" applyFill="1"/>
    <xf numFmtId="0" fontId="6" fillId="0" borderId="0" xfId="0" applyNumberFormat="1" applyFont="1" applyFill="1"/>
    <xf numFmtId="0" fontId="3" fillId="0" borderId="0" xfId="0" applyNumberFormat="1" applyFont="1" applyFill="1"/>
    <xf numFmtId="0" fontId="10" fillId="0" borderId="0" xfId="0" applyNumberFormat="1" applyFont="1" applyBorder="1"/>
    <xf numFmtId="0" fontId="1" fillId="0" borderId="0" xfId="0" applyNumberFormat="1" applyFont="1"/>
    <xf numFmtId="0" fontId="11" fillId="0" borderId="0" xfId="0" applyNumberFormat="1" applyFont="1" applyFill="1" applyAlignment="1">
      <alignment vertical="center"/>
    </xf>
    <xf numFmtId="177" fontId="11" fillId="0" borderId="0" xfId="0" applyNumberFormat="1" applyFont="1" applyFill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41" fontId="1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Alignment="1">
      <alignment vertical="top"/>
    </xf>
    <xf numFmtId="41" fontId="0" fillId="0" borderId="0" xfId="0" applyNumberFormat="1" applyFill="1"/>
    <xf numFmtId="41" fontId="11" fillId="0" borderId="0" xfId="0" applyNumberFormat="1" applyFont="1" applyFill="1" applyBorder="1" applyAlignment="1" applyProtection="1">
      <alignment vertical="center" shrinkToFit="1"/>
    </xf>
    <xf numFmtId="0" fontId="13" fillId="0" borderId="0" xfId="0" applyNumberFormat="1" applyFont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 applyProtection="1">
      <protection locked="0"/>
    </xf>
    <xf numFmtId="177" fontId="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>
      <alignment vertical="top"/>
    </xf>
    <xf numFmtId="0" fontId="18" fillId="0" borderId="0" xfId="0" applyNumberFormat="1" applyFont="1" applyFill="1" applyAlignment="1">
      <alignment vertical="center"/>
    </xf>
    <xf numFmtId="177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/>
    <xf numFmtId="0" fontId="5" fillId="0" borderId="0" xfId="0" applyNumberFormat="1" applyFont="1" applyFill="1"/>
    <xf numFmtId="0" fontId="0" fillId="0" borderId="19" xfId="0" applyNumberFormat="1" applyFill="1" applyBorder="1"/>
    <xf numFmtId="41" fontId="11" fillId="0" borderId="19" xfId="0" applyNumberFormat="1" applyFont="1" applyFill="1" applyBorder="1" applyAlignment="1" applyProtection="1">
      <alignment vertical="center"/>
    </xf>
    <xf numFmtId="41" fontId="0" fillId="0" borderId="19" xfId="0" applyNumberFormat="1" applyFill="1" applyBorder="1"/>
    <xf numFmtId="0" fontId="0" fillId="0" borderId="0" xfId="0" applyNumberFormat="1" applyFill="1" applyBorder="1"/>
    <xf numFmtId="0" fontId="11" fillId="0" borderId="0" xfId="0" applyNumberFormat="1" applyFont="1" applyFill="1"/>
    <xf numFmtId="0" fontId="12" fillId="0" borderId="0" xfId="0" applyNumberFormat="1" applyFont="1" applyFill="1" applyAlignment="1" applyProtection="1">
      <alignment vertical="top"/>
      <protection locked="0"/>
    </xf>
    <xf numFmtId="0" fontId="14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>
      <alignment horizontal="right" vertical="top"/>
    </xf>
    <xf numFmtId="0" fontId="19" fillId="0" borderId="0" xfId="0" applyNumberFormat="1" applyFont="1" applyFill="1" applyAlignment="1">
      <alignment horizontal="centerContinuous" vertical="center"/>
    </xf>
    <xf numFmtId="0" fontId="7" fillId="0" borderId="0" xfId="0" applyNumberFormat="1" applyFont="1" applyFill="1" applyAlignment="1">
      <alignment horizontal="centerContinuous" vertical="center"/>
    </xf>
    <xf numFmtId="0" fontId="8" fillId="0" borderId="0" xfId="0" applyNumberFormat="1" applyFont="1" applyFill="1" applyBorder="1" applyAlignment="1">
      <alignment horizontal="centerContinuous"/>
    </xf>
    <xf numFmtId="0" fontId="25" fillId="0" borderId="5" xfId="0" applyNumberFormat="1" applyFont="1" applyFill="1" applyBorder="1" applyAlignment="1">
      <alignment horizontal="center" vertical="center"/>
    </xf>
    <xf numFmtId="0" fontId="26" fillId="0" borderId="7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16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 applyProtection="1">
      <alignment horizontal="right"/>
    </xf>
    <xf numFmtId="0" fontId="3" fillId="0" borderId="8" xfId="0" applyNumberFormat="1" applyFont="1" applyFill="1" applyBorder="1" applyAlignment="1">
      <alignment horizontal="center"/>
    </xf>
    <xf numFmtId="0" fontId="11" fillId="0" borderId="7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 applyProtection="1">
      <alignment horizontal="right" vertical="center"/>
    </xf>
    <xf numFmtId="0" fontId="5" fillId="0" borderId="15" xfId="0" applyNumberFormat="1" applyFont="1" applyFill="1" applyBorder="1" applyProtection="1"/>
    <xf numFmtId="0" fontId="5" fillId="0" borderId="0" xfId="0" applyNumberFormat="1" applyFont="1" applyFill="1" applyProtection="1"/>
    <xf numFmtId="0" fontId="5" fillId="0" borderId="0" xfId="0" applyNumberFormat="1" applyFont="1" applyFill="1" applyAlignment="1"/>
    <xf numFmtId="0" fontId="15" fillId="0" borderId="0" xfId="0" applyNumberFormat="1" applyFont="1" applyFill="1" applyAlignment="1" applyProtection="1">
      <alignment vertical="top"/>
      <protection locked="0"/>
    </xf>
    <xf numFmtId="0" fontId="0" fillId="0" borderId="0" xfId="0" applyNumberFormat="1" applyFill="1" applyAlignment="1">
      <alignment horizontal="right" vertical="top"/>
    </xf>
    <xf numFmtId="0" fontId="3" fillId="0" borderId="0" xfId="0" applyNumberFormat="1" applyFont="1" applyFill="1" applyAlignment="1">
      <alignment horizontal="left" vertical="top"/>
    </xf>
    <xf numFmtId="0" fontId="18" fillId="0" borderId="0" xfId="0" applyNumberFormat="1" applyFont="1" applyFill="1" applyAlignment="1">
      <alignment horizontal="centerContinuous" vertical="center"/>
    </xf>
    <xf numFmtId="0" fontId="18" fillId="0" borderId="0" xfId="0" applyNumberFormat="1" applyFont="1" applyFill="1" applyBorder="1" applyAlignment="1">
      <alignment horizontal="centerContinuous" vertical="center"/>
    </xf>
    <xf numFmtId="0" fontId="7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/>
    <xf numFmtId="0" fontId="16" fillId="0" borderId="0" xfId="0" applyNumberFormat="1" applyFont="1" applyFill="1" applyAlignment="1"/>
    <xf numFmtId="0" fontId="4" fillId="0" borderId="0" xfId="0" applyNumberFormat="1" applyFont="1" applyFill="1" applyAlignment="1"/>
    <xf numFmtId="0" fontId="4" fillId="0" borderId="1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1" xfId="0" applyNumberFormat="1" applyFont="1" applyFill="1" applyBorder="1"/>
    <xf numFmtId="0" fontId="25" fillId="0" borderId="6" xfId="0" applyNumberFormat="1" applyFont="1" applyFill="1" applyBorder="1" applyAlignment="1">
      <alignment vertical="center"/>
    </xf>
    <xf numFmtId="0" fontId="26" fillId="0" borderId="13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horizontal="center" vertical="center"/>
    </xf>
    <xf numFmtId="0" fontId="25" fillId="0" borderId="13" xfId="0" applyNumberFormat="1" applyFont="1" applyFill="1" applyBorder="1" applyAlignment="1">
      <alignment horizontal="center" vertical="center"/>
    </xf>
    <xf numFmtId="0" fontId="26" fillId="0" borderId="18" xfId="0" applyNumberFormat="1" applyFont="1" applyFill="1" applyBorder="1" applyAlignment="1">
      <alignment vertical="center"/>
    </xf>
    <xf numFmtId="0" fontId="26" fillId="0" borderId="18" xfId="0" applyNumberFormat="1" applyFont="1" applyFill="1" applyBorder="1" applyAlignment="1">
      <alignment horizontal="centerContinuous" vertical="center"/>
    </xf>
    <xf numFmtId="0" fontId="29" fillId="0" borderId="6" xfId="0" applyNumberFormat="1" applyFont="1" applyFill="1" applyBorder="1" applyAlignment="1">
      <alignment horizontal="center" vertical="center"/>
    </xf>
    <xf numFmtId="0" fontId="24" fillId="0" borderId="18" xfId="0" applyNumberFormat="1" applyFont="1" applyFill="1" applyBorder="1" applyAlignment="1">
      <alignment horizontal="centerContinuous" vertical="center"/>
    </xf>
    <xf numFmtId="0" fontId="24" fillId="0" borderId="13" xfId="0" applyNumberFormat="1" applyFont="1" applyFill="1" applyBorder="1" applyAlignment="1">
      <alignment horizontal="centerContinuous" vertical="center"/>
    </xf>
    <xf numFmtId="0" fontId="24" fillId="0" borderId="18" xfId="0" applyNumberFormat="1" applyFont="1" applyFill="1" applyBorder="1" applyAlignment="1">
      <alignment horizontal="center" vertical="center"/>
    </xf>
    <xf numFmtId="0" fontId="25" fillId="0" borderId="6" xfId="0" applyNumberFormat="1" applyFont="1" applyFill="1" applyBorder="1" applyAlignment="1">
      <alignment horizontal="center" vertical="center"/>
    </xf>
    <xf numFmtId="0" fontId="26" fillId="0" borderId="13" xfId="0" applyNumberFormat="1" applyFont="1" applyFill="1" applyBorder="1" applyAlignment="1">
      <alignment horizontal="centerContinuous" vertical="center"/>
    </xf>
    <xf numFmtId="0" fontId="25" fillId="0" borderId="6" xfId="0" applyNumberFormat="1" applyFont="1" applyFill="1" applyBorder="1" applyAlignment="1">
      <alignment horizontal="left" vertical="center"/>
    </xf>
    <xf numFmtId="0" fontId="26" fillId="0" borderId="17" xfId="0" applyNumberFormat="1" applyFont="1" applyFill="1" applyBorder="1" applyAlignment="1">
      <alignment horizontal="centerContinuous" vertical="center"/>
    </xf>
    <xf numFmtId="0" fontId="26" fillId="0" borderId="13" xfId="0" applyNumberFormat="1" applyFont="1" applyFill="1" applyBorder="1" applyAlignment="1">
      <alignment horizontal="left" vertical="center"/>
    </xf>
    <xf numFmtId="0" fontId="24" fillId="0" borderId="12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0" fontId="26" fillId="0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 applyProtection="1">
      <alignment horizontal="center"/>
    </xf>
    <xf numFmtId="178" fontId="3" fillId="0" borderId="0" xfId="0" applyNumberFormat="1" applyFont="1" applyFill="1" applyBorder="1" applyAlignment="1" applyProtection="1">
      <alignment horizontal="right"/>
    </xf>
    <xf numFmtId="0" fontId="3" fillId="0" borderId="8" xfId="0" applyNumberFormat="1" applyFont="1" applyFill="1" applyBorder="1" applyAlignment="1" applyProtection="1">
      <alignment horizontal="center"/>
    </xf>
    <xf numFmtId="178" fontId="3" fillId="0" borderId="15" xfId="0" applyNumberFormat="1" applyFont="1" applyFill="1" applyBorder="1" applyAlignment="1">
      <alignment horizontal="right"/>
    </xf>
    <xf numFmtId="43" fontId="3" fillId="0" borderId="0" xfId="0" applyNumberFormat="1" applyFont="1" applyFill="1" applyBorder="1" applyAlignment="1" applyProtection="1">
      <alignment horizontal="right"/>
    </xf>
    <xf numFmtId="178" fontId="3" fillId="0" borderId="0" xfId="0" applyNumberFormat="1" applyFont="1" applyFill="1" applyAlignment="1" applyProtection="1">
      <alignment horizontal="right"/>
      <protection locked="0"/>
    </xf>
    <xf numFmtId="43" fontId="3" fillId="0" borderId="0" xfId="0" applyNumberFormat="1" applyFont="1" applyFill="1" applyAlignment="1" applyProtection="1">
      <alignment horizontal="right"/>
      <protection locked="0"/>
    </xf>
    <xf numFmtId="178" fontId="3" fillId="0" borderId="0" xfId="0" applyNumberFormat="1" applyFont="1" applyFill="1" applyAlignment="1" applyProtection="1">
      <alignment horizontal="right"/>
    </xf>
    <xf numFmtId="43" fontId="3" fillId="0" borderId="0" xfId="0" applyNumberFormat="1" applyFont="1" applyFill="1" applyAlignment="1" applyProtection="1">
      <alignment horizontal="right"/>
    </xf>
    <xf numFmtId="43" fontId="17" fillId="0" borderId="0" xfId="0" applyNumberFormat="1" applyFont="1" applyFill="1" applyBorder="1" applyAlignment="1">
      <alignment horizontal="right" wrapText="1"/>
    </xf>
    <xf numFmtId="43" fontId="3" fillId="0" borderId="0" xfId="0" applyNumberFormat="1" applyFont="1" applyFill="1" applyBorder="1" applyAlignment="1" applyProtection="1">
      <alignment horizontal="right"/>
      <protection locked="0"/>
    </xf>
    <xf numFmtId="178" fontId="11" fillId="0" borderId="0" xfId="0" applyNumberFormat="1" applyFont="1" applyFill="1" applyAlignment="1" applyProtection="1">
      <alignment horizontal="right" vertical="center"/>
      <protection locked="0"/>
    </xf>
    <xf numFmtId="0" fontId="11" fillId="0" borderId="8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 applyProtection="1">
      <alignment horizontal="right" vertical="center"/>
    </xf>
    <xf numFmtId="43" fontId="11" fillId="0" borderId="0" xfId="0" applyNumberFormat="1" applyFont="1" applyFill="1" applyBorder="1" applyAlignment="1" applyProtection="1">
      <alignment horizontal="right" vertical="center"/>
    </xf>
    <xf numFmtId="43" fontId="11" fillId="0" borderId="0" xfId="0" applyNumberFormat="1" applyFont="1" applyFill="1" applyAlignment="1" applyProtection="1">
      <alignment horizontal="right" vertical="center"/>
      <protection locked="0"/>
    </xf>
    <xf numFmtId="0" fontId="26" fillId="0" borderId="7" xfId="0" applyNumberFormat="1" applyFont="1" applyFill="1" applyBorder="1" applyAlignment="1">
      <alignment horizontal="center"/>
    </xf>
    <xf numFmtId="178" fontId="3" fillId="0" borderId="0" xfId="0" applyNumberFormat="1" applyFont="1" applyFill="1" applyAlignment="1">
      <alignment horizontal="right"/>
    </xf>
    <xf numFmtId="0" fontId="3" fillId="0" borderId="8" xfId="0" applyNumberFormat="1" applyFont="1" applyFill="1" applyBorder="1" applyAlignment="1" applyProtection="1">
      <alignment horizontal="center"/>
      <protection locked="0"/>
    </xf>
    <xf numFmtId="178" fontId="23" fillId="0" borderId="0" xfId="0" applyNumberFormat="1" applyFont="1" applyFill="1" applyAlignment="1"/>
    <xf numFmtId="178" fontId="23" fillId="0" borderId="0" xfId="0" applyNumberFormat="1" applyFont="1" applyFill="1" applyBorder="1" applyAlignment="1"/>
    <xf numFmtId="43" fontId="23" fillId="0" borderId="0" xfId="0" applyNumberFormat="1" applyFont="1" applyFill="1" applyAlignment="1"/>
    <xf numFmtId="178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3" xfId="0" applyNumberFormat="1" applyFont="1" applyFill="1" applyBorder="1" applyAlignment="1">
      <alignment horizontal="center"/>
    </xf>
    <xf numFmtId="177" fontId="3" fillId="0" borderId="2" xfId="0" applyNumberFormat="1" applyFont="1" applyFill="1" applyBorder="1" applyProtection="1">
      <protection locked="0"/>
    </xf>
    <xf numFmtId="177" fontId="3" fillId="0" borderId="3" xfId="0" applyNumberFormat="1" applyFont="1" applyFill="1" applyBorder="1" applyProtection="1">
      <protection locked="0"/>
    </xf>
    <xf numFmtId="0" fontId="3" fillId="0" borderId="2" xfId="0" applyNumberFormat="1" applyFont="1" applyFill="1" applyBorder="1" applyAlignment="1">
      <alignment horizontal="center"/>
    </xf>
    <xf numFmtId="180" fontId="3" fillId="0" borderId="3" xfId="0" applyNumberFormat="1" applyFont="1" applyFill="1" applyBorder="1" applyProtection="1"/>
    <xf numFmtId="177" fontId="3" fillId="0" borderId="3" xfId="0" applyNumberFormat="1" applyFont="1" applyFill="1" applyBorder="1" applyProtection="1"/>
    <xf numFmtId="179" fontId="3" fillId="0" borderId="0" xfId="0" applyNumberFormat="1" applyFont="1" applyFill="1" applyProtection="1"/>
    <xf numFmtId="180" fontId="3" fillId="0" borderId="0" xfId="0" applyNumberFormat="1" applyFont="1" applyFill="1" applyProtection="1"/>
    <xf numFmtId="180" fontId="3" fillId="0" borderId="0" xfId="0" applyNumberFormat="1" applyFont="1" applyFill="1" applyBorder="1" applyProtection="1"/>
    <xf numFmtId="177" fontId="3" fillId="0" borderId="4" xfId="0" applyNumberFormat="1" applyFont="1" applyFill="1" applyBorder="1" applyProtection="1">
      <protection locked="0"/>
    </xf>
    <xf numFmtId="0" fontId="4" fillId="0" borderId="15" xfId="0" applyNumberFormat="1" applyFont="1" applyFill="1" applyBorder="1" applyAlignment="1">
      <alignment horizontal="right"/>
    </xf>
    <xf numFmtId="0" fontId="4" fillId="0" borderId="15" xfId="0" applyNumberFormat="1" applyFont="1" applyFill="1" applyBorder="1" applyAlignment="1"/>
    <xf numFmtId="0" fontId="31" fillId="0" borderId="0" xfId="0" applyNumberFormat="1" applyFont="1" applyFill="1"/>
    <xf numFmtId="0" fontId="31" fillId="0" borderId="15" xfId="0" applyNumberFormat="1" applyFont="1" applyFill="1" applyBorder="1" applyAlignment="1">
      <alignment horizontal="right"/>
    </xf>
    <xf numFmtId="180" fontId="11" fillId="0" borderId="0" xfId="0" applyNumberFormat="1" applyFont="1" applyFill="1" applyBorder="1" applyAlignment="1">
      <alignment horizontal="right" vertical="center"/>
    </xf>
    <xf numFmtId="181" fontId="11" fillId="0" borderId="0" xfId="0" applyNumberFormat="1" applyFont="1" applyFill="1" applyBorder="1" applyAlignment="1">
      <alignment horizontal="right" vertical="center"/>
    </xf>
    <xf numFmtId="180" fontId="20" fillId="0" borderId="0" xfId="0" applyNumberFormat="1" applyFont="1" applyFill="1" applyBorder="1" applyAlignment="1">
      <alignment horizontal="right" vertical="center"/>
    </xf>
    <xf numFmtId="179" fontId="20" fillId="0" borderId="0" xfId="0" applyNumberFormat="1" applyFon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79" fontId="0" fillId="0" borderId="0" xfId="0" applyNumberFormat="1" applyFill="1" applyBorder="1" applyAlignment="1">
      <alignment horizontal="right" vertical="center"/>
    </xf>
    <xf numFmtId="181" fontId="0" fillId="0" borderId="0" xfId="0" applyNumberFormat="1" applyFill="1" applyBorder="1" applyAlignment="1">
      <alignment horizontal="right" vertical="center"/>
    </xf>
    <xf numFmtId="0" fontId="7" fillId="0" borderId="0" xfId="0" applyNumberFormat="1" applyFont="1" applyFill="1" applyAlignment="1">
      <alignment horizontal="centerContinuous" vertical="center" shrinkToFit="1"/>
    </xf>
    <xf numFmtId="41" fontId="3" fillId="0" borderId="0" xfId="0" applyNumberFormat="1" applyFont="1" applyFill="1" applyBorder="1" applyAlignment="1" applyProtection="1">
      <alignment horizontal="right" vertical="center" shrinkToFit="1"/>
    </xf>
    <xf numFmtId="41" fontId="11" fillId="0" borderId="0" xfId="0" applyNumberFormat="1" applyFont="1" applyFill="1" applyBorder="1" applyAlignment="1" applyProtection="1">
      <alignment horizontal="right" vertical="center" shrinkToFit="1"/>
    </xf>
    <xf numFmtId="0" fontId="7" fillId="0" borderId="0" xfId="0" applyNumberFormat="1" applyFont="1" applyFill="1" applyAlignment="1">
      <alignment horizontal="centerContinuous"/>
    </xf>
    <xf numFmtId="0" fontId="8" fillId="0" borderId="0" xfId="0" applyNumberFormat="1" applyFont="1" applyFill="1" applyAlignment="1">
      <alignment horizontal="centerContinuous"/>
    </xf>
    <xf numFmtId="0" fontId="3" fillId="0" borderId="21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/>
    </xf>
    <xf numFmtId="176" fontId="3" fillId="0" borderId="0" xfId="0" applyNumberFormat="1" applyFont="1" applyFill="1" applyAlignment="1" applyProtection="1">
      <alignment horizontal="right"/>
    </xf>
    <xf numFmtId="176" fontId="3" fillId="0" borderId="0" xfId="0" applyNumberFormat="1" applyFont="1" applyFill="1" applyBorder="1" applyAlignment="1" applyProtection="1">
      <alignment horizontal="right" vertical="center"/>
    </xf>
    <xf numFmtId="0" fontId="11" fillId="0" borderId="21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right" vertical="center"/>
    </xf>
    <xf numFmtId="0" fontId="25" fillId="0" borderId="2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 applyProtection="1">
      <alignment horizontal="right"/>
    </xf>
    <xf numFmtId="176" fontId="3" fillId="0" borderId="8" xfId="0" applyNumberFormat="1" applyFont="1" applyFill="1" applyBorder="1" applyAlignment="1" applyProtection="1"/>
    <xf numFmtId="0" fontId="0" fillId="0" borderId="21" xfId="0" applyNumberFormat="1" applyFont="1" applyFill="1" applyBorder="1" applyAlignment="1">
      <alignment horizontal="center"/>
    </xf>
    <xf numFmtId="176" fontId="3" fillId="0" borderId="0" xfId="0" applyNumberFormat="1" applyFont="1" applyFill="1" applyProtection="1"/>
    <xf numFmtId="176" fontId="3" fillId="0" borderId="8" xfId="0" applyNumberFormat="1" applyFont="1" applyFill="1" applyBorder="1" applyProtection="1"/>
    <xf numFmtId="0" fontId="4" fillId="0" borderId="15" xfId="0" applyNumberFormat="1" applyFont="1" applyFill="1" applyBorder="1"/>
    <xf numFmtId="0" fontId="5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 applyAlignment="1">
      <alignment horizontal="right"/>
    </xf>
    <xf numFmtId="0" fontId="26" fillId="0" borderId="14" xfId="0" applyNumberFormat="1" applyFont="1" applyFill="1" applyBorder="1" applyAlignment="1">
      <alignment horizontal="center" vertical="center"/>
    </xf>
    <xf numFmtId="0" fontId="26" fillId="0" borderId="6" xfId="0" applyNumberFormat="1" applyFont="1" applyFill="1" applyBorder="1" applyAlignment="1">
      <alignment horizontal="centerContinuous" vertical="center"/>
    </xf>
    <xf numFmtId="0" fontId="26" fillId="0" borderId="14" xfId="0" applyNumberFormat="1" applyFont="1" applyFill="1" applyBorder="1" applyAlignment="1">
      <alignment horizontal="centerContinuous" vertical="center"/>
    </xf>
    <xf numFmtId="0" fontId="26" fillId="0" borderId="5" xfId="0" applyNumberFormat="1" applyFont="1" applyFill="1" applyBorder="1" applyAlignment="1">
      <alignment horizontal="centerContinuous" vertical="center"/>
    </xf>
    <xf numFmtId="0" fontId="26" fillId="0" borderId="5" xfId="0" applyNumberFormat="1" applyFont="1" applyFill="1" applyBorder="1" applyAlignment="1">
      <alignment horizontal="centerContinuous" vertical="center" shrinkToFit="1"/>
    </xf>
    <xf numFmtId="0" fontId="26" fillId="0" borderId="21" xfId="0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horizontal="centerContinuous" vertical="center" shrinkToFit="1"/>
    </xf>
    <xf numFmtId="0" fontId="26" fillId="0" borderId="12" xfId="0" applyNumberFormat="1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shrinkToFit="1"/>
    </xf>
    <xf numFmtId="0" fontId="4" fillId="0" borderId="8" xfId="0" applyNumberFormat="1" applyFont="1" applyFill="1" applyBorder="1" applyAlignment="1">
      <alignment horizontal="center" vertical="center" shrinkToFit="1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 shrinkToFit="1"/>
    </xf>
    <xf numFmtId="41" fontId="3" fillId="0" borderId="8" xfId="0" applyNumberFormat="1" applyFont="1" applyFill="1" applyBorder="1" applyAlignment="1" applyProtection="1">
      <alignment horizontal="right"/>
    </xf>
    <xf numFmtId="41" fontId="3" fillId="0" borderId="0" xfId="0" applyNumberFormat="1" applyFont="1" applyFill="1" applyBorder="1" applyAlignment="1" applyProtection="1">
      <alignment horizontal="right" shrinkToFit="1"/>
    </xf>
    <xf numFmtId="41" fontId="3" fillId="0" borderId="21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/>
    <xf numFmtId="41" fontId="11" fillId="0" borderId="8" xfId="0" applyNumberFormat="1" applyFont="1" applyFill="1" applyBorder="1" applyAlignment="1" applyProtection="1">
      <alignment horizontal="right" vertical="center"/>
    </xf>
    <xf numFmtId="41" fontId="23" fillId="0" borderId="8" xfId="0" applyNumberFormat="1" applyFont="1" applyFill="1" applyBorder="1" applyAlignment="1" applyProtection="1">
      <alignment horizontal="right"/>
    </xf>
    <xf numFmtId="41" fontId="23" fillId="0" borderId="0" xfId="0" applyNumberFormat="1" applyFont="1" applyFill="1" applyBorder="1" applyAlignment="1" applyProtection="1">
      <alignment horizontal="right"/>
    </xf>
    <xf numFmtId="41" fontId="23" fillId="0" borderId="0" xfId="0" applyNumberFormat="1" applyFont="1" applyFill="1" applyBorder="1" applyAlignment="1" applyProtection="1">
      <alignment horizontal="right" shrinkToFit="1"/>
    </xf>
    <xf numFmtId="41" fontId="23" fillId="0" borderId="21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 applyProtection="1"/>
    <xf numFmtId="41" fontId="3" fillId="0" borderId="3" xfId="0" applyNumberFormat="1" applyFont="1" applyFill="1" applyBorder="1" applyAlignment="1" applyProtection="1"/>
    <xf numFmtId="41" fontId="3" fillId="0" borderId="4" xfId="0" applyNumberFormat="1" applyFont="1" applyFill="1" applyBorder="1" applyAlignment="1" applyProtection="1"/>
    <xf numFmtId="0" fontId="9" fillId="0" borderId="0" xfId="0" applyNumberFormat="1" applyFont="1" applyFill="1" applyAlignment="1">
      <alignment horizontal="centerContinuous"/>
    </xf>
    <xf numFmtId="0" fontId="25" fillId="0" borderId="21" xfId="0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horizontal="centerContinuous" vertical="center"/>
    </xf>
    <xf numFmtId="0" fontId="0" fillId="0" borderId="2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 applyProtection="1">
      <alignment horizontal="right" shrinkToFit="1"/>
    </xf>
    <xf numFmtId="176" fontId="11" fillId="0" borderId="0" xfId="0" applyNumberFormat="1" applyFont="1" applyFill="1" applyAlignment="1" applyProtection="1">
      <alignment horizontal="right" vertical="center"/>
    </xf>
    <xf numFmtId="176" fontId="23" fillId="0" borderId="0" xfId="0" applyNumberFormat="1" applyFont="1" applyFill="1" applyAlignment="1" applyProtection="1">
      <alignment horizontal="right"/>
    </xf>
    <xf numFmtId="176" fontId="3" fillId="0" borderId="2" xfId="0" applyNumberFormat="1" applyFont="1" applyFill="1" applyBorder="1" applyAlignment="1" applyProtection="1">
      <alignment vertical="center"/>
    </xf>
    <xf numFmtId="3" fontId="3" fillId="0" borderId="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 applyProtection="1">
      <alignment horizontal="center" shrinkToFit="1"/>
      <protection locked="0"/>
    </xf>
    <xf numFmtId="41" fontId="3" fillId="0" borderId="0" xfId="0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 applyProtection="1">
      <alignment horizontal="right"/>
    </xf>
    <xf numFmtId="0" fontId="3" fillId="0" borderId="8" xfId="0" applyNumberFormat="1" applyFont="1" applyFill="1" applyBorder="1" applyAlignment="1" applyProtection="1">
      <alignment horizontal="center" shrinkToFit="1"/>
    </xf>
    <xf numFmtId="41" fontId="23" fillId="0" borderId="0" xfId="0" applyNumberFormat="1" applyFont="1" applyFill="1" applyBorder="1" applyAlignment="1" applyProtection="1"/>
    <xf numFmtId="0" fontId="25" fillId="0" borderId="5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26" fillId="0" borderId="21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11" fillId="0" borderId="0" xfId="0" applyNumberFormat="1" applyFont="1" applyFill="1" applyBorder="1" applyAlignment="1" applyProtection="1">
      <alignment horizontal="right" vertical="center" shrinkToFit="1"/>
    </xf>
    <xf numFmtId="3" fontId="3" fillId="0" borderId="0" xfId="1" applyNumberFormat="1" applyFont="1" applyFill="1" applyBorder="1" applyAlignment="1">
      <alignment horizontal="right" vertical="center" wrapText="1"/>
    </xf>
    <xf numFmtId="3" fontId="2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wrapText="1" shrinkToFit="1"/>
    </xf>
    <xf numFmtId="0" fontId="26" fillId="0" borderId="18" xfId="0" applyNumberFormat="1" applyFont="1" applyFill="1" applyBorder="1" applyAlignment="1">
      <alignment horizontal="center" vertical="center"/>
    </xf>
    <xf numFmtId="0" fontId="29" fillId="0" borderId="13" xfId="0" applyNumberFormat="1" applyFont="1" applyFill="1" applyBorder="1" applyAlignment="1">
      <alignment horizontal="center" vertical="center"/>
    </xf>
    <xf numFmtId="0" fontId="24" fillId="0" borderId="21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 shrinkToFit="1"/>
    </xf>
    <xf numFmtId="0" fontId="25" fillId="0" borderId="8" xfId="0" applyNumberFormat="1" applyFont="1" applyFill="1" applyBorder="1" applyAlignment="1">
      <alignment horizontal="center" vertical="center"/>
    </xf>
    <xf numFmtId="0" fontId="32" fillId="0" borderId="8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center" wrapText="1"/>
    </xf>
    <xf numFmtId="0" fontId="5" fillId="0" borderId="15" xfId="0" applyNumberFormat="1" applyFont="1" applyFill="1" applyBorder="1" applyAlignment="1">
      <alignment horizontal="left"/>
    </xf>
    <xf numFmtId="0" fontId="19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5" fillId="0" borderId="6" xfId="0" applyNumberFormat="1" applyFont="1" applyFill="1" applyBorder="1" applyAlignment="1">
      <alignment horizontal="left" vertical="center"/>
    </xf>
    <xf numFmtId="0" fontId="26" fillId="0" borderId="13" xfId="0" applyNumberFormat="1" applyFont="1" applyFill="1" applyBorder="1" applyAlignment="1">
      <alignment horizontal="left" vertical="center"/>
    </xf>
    <xf numFmtId="0" fontId="26" fillId="0" borderId="5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/>
    </xf>
    <xf numFmtId="0" fontId="26" fillId="0" borderId="6" xfId="0" applyNumberFormat="1" applyFont="1" applyFill="1" applyBorder="1" applyAlignment="1">
      <alignment horizontal="center" vertical="center"/>
    </xf>
    <xf numFmtId="0" fontId="26" fillId="0" borderId="13" xfId="0" applyNumberFormat="1" applyFon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/>
    </xf>
    <xf numFmtId="0" fontId="29" fillId="0" borderId="18" xfId="0" applyNumberFormat="1" applyFont="1" applyFill="1" applyBorder="1" applyAlignment="1">
      <alignment horizontal="center" vertical="center"/>
    </xf>
    <xf numFmtId="0" fontId="29" fillId="0" borderId="17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Alignment="1">
      <alignment horizontal="left"/>
    </xf>
    <xf numFmtId="41" fontId="4" fillId="0" borderId="15" xfId="0" applyNumberFormat="1" applyFont="1" applyFill="1" applyBorder="1" applyAlignment="1" applyProtection="1">
      <alignment horizontal="right" vertical="center" shrinkToFit="1"/>
    </xf>
    <xf numFmtId="0" fontId="5" fillId="0" borderId="15" xfId="0" applyNumberFormat="1" applyFont="1" applyFill="1" applyBorder="1" applyAlignment="1">
      <alignment horizontal="left" vertical="center"/>
    </xf>
    <xf numFmtId="0" fontId="25" fillId="0" borderId="6" xfId="0" applyNumberFormat="1" applyFont="1" applyFill="1" applyBorder="1" applyAlignment="1">
      <alignment horizontal="center" vertical="center"/>
    </xf>
    <xf numFmtId="0" fontId="25" fillId="0" borderId="5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25" fillId="0" borderId="13" xfId="0" applyNumberFormat="1" applyFont="1" applyFill="1" applyBorder="1" applyAlignment="1">
      <alignment horizontal="center" vertical="center"/>
    </xf>
    <xf numFmtId="0" fontId="25" fillId="0" borderId="6" xfId="0" applyNumberFormat="1" applyFont="1" applyFill="1" applyBorder="1" applyAlignment="1">
      <alignment horizontal="center" vertical="center" shrinkToFit="1"/>
    </xf>
    <xf numFmtId="0" fontId="25" fillId="0" borderId="13" xfId="0" applyNumberFormat="1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3" fillId="0" borderId="8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768" zoomScaleSheetLayoutView="68" workbookViewId="0"/>
  </sheetViews>
  <sheetFormatPr defaultRowHeight="12"/>
  <sheetData/>
  <phoneticPr fontId="2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75" zoomScaleNormal="100" workbookViewId="0"/>
  </sheetViews>
  <sheetFormatPr defaultColWidth="10.28515625" defaultRowHeight="15.75"/>
  <cols>
    <col min="1" max="16384" width="10.28515625" style="11"/>
  </cols>
  <sheetData>
    <row r="1" spans="1:9" s="19" customFormat="1"/>
    <row r="11" spans="1:9" s="10" customFormat="1" ht="109.5" customHeight="1">
      <c r="A11" s="237" t="s">
        <v>291</v>
      </c>
      <c r="B11" s="237"/>
      <c r="C11" s="237"/>
      <c r="D11" s="237"/>
      <c r="E11" s="237"/>
      <c r="F11" s="237"/>
      <c r="G11" s="237"/>
      <c r="H11" s="237"/>
      <c r="I11" s="237"/>
    </row>
  </sheetData>
  <mergeCells count="1">
    <mergeCell ref="A11:I11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view="pageBreakPreview" zoomScale="80" zoomScaleNormal="79" zoomScaleSheetLayoutView="80" workbookViewId="0">
      <selection activeCell="A2" sqref="A2:H2"/>
    </sheetView>
  </sheetViews>
  <sheetFormatPr defaultRowHeight="12.75"/>
  <cols>
    <col min="1" max="1" width="10.7109375" style="9" customWidth="1"/>
    <col min="2" max="8" width="12.7109375" style="9" customWidth="1"/>
    <col min="9" max="11" width="9.7109375" style="9" customWidth="1"/>
    <col min="12" max="16" width="12.140625" style="9" customWidth="1"/>
    <col min="17" max="17" width="13.28515625" style="9" customWidth="1"/>
    <col min="18" max="18" width="9.5703125" style="9" customWidth="1"/>
    <col min="19" max="19" width="13.28515625" style="28" customWidth="1"/>
    <col min="20" max="20" width="13.28515625" style="9" customWidth="1"/>
    <col min="21" max="22" width="12" style="9" customWidth="1"/>
    <col min="23" max="24" width="13.28515625" style="9" customWidth="1"/>
    <col min="25" max="25" width="13.5703125" style="9" customWidth="1"/>
    <col min="26" max="26" width="9.7109375" style="9" customWidth="1"/>
    <col min="27" max="29" width="11.7109375" style="9" customWidth="1"/>
    <col min="30" max="30" width="9.85546875" style="9" customWidth="1"/>
    <col min="31" max="31" width="13.140625" style="9" customWidth="1"/>
    <col min="32" max="32" width="13.85546875" style="9" customWidth="1"/>
    <col min="33" max="33" width="11.85546875" style="9" customWidth="1"/>
    <col min="34" max="34" width="12.7109375" style="9" customWidth="1"/>
    <col min="35" max="35" width="9.28515625" style="9" customWidth="1"/>
    <col min="36" max="36" width="10" style="9" customWidth="1"/>
    <col min="37" max="37" width="10.7109375" style="9" customWidth="1"/>
    <col min="38" max="38" width="11.5703125" style="9" customWidth="1"/>
    <col min="39" max="40" width="10.85546875" style="9" customWidth="1"/>
    <col min="41" max="41" width="15.7109375" style="9" customWidth="1"/>
    <col min="42" max="42" width="13.140625" style="9" customWidth="1"/>
    <col min="43" max="43" width="15.7109375" style="9" customWidth="1"/>
    <col min="44" max="45" width="11.42578125" style="9" customWidth="1"/>
    <col min="46" max="50" width="9.7109375" style="9" customWidth="1"/>
    <col min="51" max="51" width="9.42578125" style="9" customWidth="1"/>
    <col min="52" max="52" width="12" style="9" customWidth="1"/>
    <col min="53" max="53" width="10.85546875" style="9" customWidth="1"/>
    <col min="54" max="54" width="8.5703125" style="9" customWidth="1"/>
    <col min="55" max="55" width="10.42578125" style="9" customWidth="1"/>
    <col min="56" max="56" width="11.85546875" style="9" customWidth="1"/>
    <col min="57" max="58" width="10.85546875" style="9" customWidth="1"/>
    <col min="59" max="59" width="10.28515625" style="9" customWidth="1"/>
    <col min="60" max="60" width="12.140625" style="9" customWidth="1"/>
    <col min="61" max="16384" width="9.140625" style="9"/>
  </cols>
  <sheetData>
    <row r="1" spans="1:60" s="16" customFormat="1" ht="24.95" customHeight="1">
      <c r="A1" s="65" t="s">
        <v>409</v>
      </c>
      <c r="B1" s="35"/>
      <c r="C1" s="63"/>
      <c r="Q1" s="64" t="s">
        <v>405</v>
      </c>
      <c r="R1" s="65" t="s">
        <v>406</v>
      </c>
      <c r="S1" s="25"/>
      <c r="AH1" s="64" t="s">
        <v>407</v>
      </c>
      <c r="AI1" s="65" t="s">
        <v>287</v>
      </c>
      <c r="AY1" s="64" t="s">
        <v>288</v>
      </c>
      <c r="AZ1" s="65" t="s">
        <v>289</v>
      </c>
      <c r="BH1" s="64" t="s">
        <v>408</v>
      </c>
    </row>
    <row r="2" spans="1:60" s="5" customFormat="1" ht="24.95" customHeight="1">
      <c r="A2" s="239" t="s">
        <v>410</v>
      </c>
      <c r="B2" s="239"/>
      <c r="C2" s="239"/>
      <c r="D2" s="239"/>
      <c r="E2" s="239"/>
      <c r="F2" s="239"/>
      <c r="G2" s="239"/>
      <c r="H2" s="239"/>
      <c r="I2" s="240" t="s">
        <v>404</v>
      </c>
      <c r="J2" s="240"/>
      <c r="K2" s="240"/>
      <c r="L2" s="240"/>
      <c r="M2" s="240"/>
      <c r="N2" s="240"/>
      <c r="O2" s="240"/>
      <c r="P2" s="240"/>
      <c r="Q2" s="240"/>
      <c r="R2" s="239" t="s">
        <v>411</v>
      </c>
      <c r="S2" s="239"/>
      <c r="T2" s="239"/>
      <c r="U2" s="239"/>
      <c r="V2" s="239"/>
      <c r="W2" s="239"/>
      <c r="X2" s="239"/>
      <c r="Y2" s="239"/>
      <c r="Z2" s="240" t="s">
        <v>403</v>
      </c>
      <c r="AA2" s="240"/>
      <c r="AB2" s="240"/>
      <c r="AC2" s="240"/>
      <c r="AD2" s="240"/>
      <c r="AE2" s="240"/>
      <c r="AF2" s="240"/>
      <c r="AG2" s="240"/>
      <c r="AH2" s="240"/>
      <c r="AI2" s="239" t="s">
        <v>411</v>
      </c>
      <c r="AJ2" s="239"/>
      <c r="AK2" s="239"/>
      <c r="AL2" s="239"/>
      <c r="AM2" s="239"/>
      <c r="AN2" s="239"/>
      <c r="AO2" s="239"/>
      <c r="AP2" s="239"/>
      <c r="AQ2" s="240" t="s">
        <v>403</v>
      </c>
      <c r="AR2" s="240"/>
      <c r="AS2" s="240"/>
      <c r="AT2" s="240"/>
      <c r="AU2" s="240"/>
      <c r="AV2" s="240"/>
      <c r="AW2" s="240"/>
      <c r="AX2" s="240"/>
      <c r="AY2" s="240"/>
      <c r="AZ2" s="239" t="s">
        <v>411</v>
      </c>
      <c r="BA2" s="239"/>
      <c r="BB2" s="239"/>
      <c r="BC2" s="239"/>
      <c r="BD2" s="239"/>
      <c r="BE2" s="239"/>
      <c r="BF2" s="239"/>
      <c r="BG2" s="239"/>
      <c r="BH2" s="239"/>
    </row>
    <row r="3" spans="1:60" s="21" customFormat="1" ht="23.1" customHeight="1">
      <c r="A3" s="240"/>
      <c r="B3" s="240"/>
      <c r="C3" s="240"/>
      <c r="D3" s="240"/>
      <c r="E3" s="240"/>
      <c r="F3" s="240"/>
      <c r="G3" s="240"/>
      <c r="H3" s="240"/>
      <c r="Q3" s="70"/>
      <c r="R3" s="39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X3" s="68"/>
      <c r="AY3" s="68"/>
      <c r="AZ3" s="68"/>
      <c r="BA3" s="68"/>
      <c r="BB3" s="68" t="s">
        <v>403</v>
      </c>
      <c r="BC3" s="68"/>
      <c r="BD3" s="68"/>
      <c r="BE3" s="68"/>
      <c r="BF3" s="68"/>
      <c r="BG3" s="68"/>
      <c r="BH3" s="68"/>
    </row>
    <row r="4" spans="1:60" s="7" customFormat="1" ht="15" customHeight="1" thickBot="1">
      <c r="A4" s="7" t="s">
        <v>417</v>
      </c>
      <c r="B4" s="71"/>
      <c r="C4" s="71"/>
      <c r="D4" s="71"/>
      <c r="E4" s="71"/>
      <c r="F4" s="71"/>
      <c r="G4" s="71"/>
      <c r="H4" s="71"/>
      <c r="I4" s="72"/>
      <c r="J4" s="73"/>
      <c r="K4" s="73"/>
      <c r="L4" s="73"/>
      <c r="M4" s="73"/>
      <c r="N4" s="73"/>
      <c r="O4" s="73"/>
      <c r="P4" s="73"/>
      <c r="Q4" s="6" t="s">
        <v>416</v>
      </c>
      <c r="R4" s="7" t="s">
        <v>416</v>
      </c>
      <c r="S4" s="73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6" t="s">
        <v>416</v>
      </c>
      <c r="AI4" s="74" t="s">
        <v>416</v>
      </c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6" t="s">
        <v>416</v>
      </c>
      <c r="AZ4" s="74" t="s">
        <v>416</v>
      </c>
      <c r="BA4" s="71"/>
      <c r="BB4" s="71"/>
      <c r="BC4" s="71"/>
      <c r="BD4" s="71"/>
      <c r="BE4" s="71"/>
      <c r="BF4" s="71"/>
      <c r="BG4" s="71"/>
      <c r="BH4" s="6" t="s">
        <v>416</v>
      </c>
    </row>
    <row r="5" spans="1:60" s="5" customFormat="1" ht="15" customHeight="1">
      <c r="A5" s="41" t="s">
        <v>292</v>
      </c>
      <c r="B5" s="41" t="s">
        <v>13</v>
      </c>
      <c r="C5" s="241" t="s">
        <v>293</v>
      </c>
      <c r="D5" s="242"/>
      <c r="E5" s="243"/>
      <c r="F5" s="75" t="s">
        <v>294</v>
      </c>
      <c r="G5" s="76"/>
      <c r="H5" s="230"/>
      <c r="I5" s="78" t="s">
        <v>301</v>
      </c>
      <c r="J5" s="79"/>
      <c r="K5" s="80"/>
      <c r="L5" s="245" t="s">
        <v>300</v>
      </c>
      <c r="M5" s="246"/>
      <c r="N5" s="246"/>
      <c r="O5" s="246"/>
      <c r="P5" s="246"/>
      <c r="Q5" s="77" t="s">
        <v>163</v>
      </c>
      <c r="R5" s="218" t="s">
        <v>292</v>
      </c>
      <c r="S5" s="245" t="s">
        <v>311</v>
      </c>
      <c r="T5" s="246"/>
      <c r="U5" s="246"/>
      <c r="V5" s="246"/>
      <c r="W5" s="246"/>
      <c r="X5" s="246"/>
      <c r="Y5" s="246"/>
      <c r="Z5" s="231" t="s">
        <v>46</v>
      </c>
      <c r="AA5" s="82"/>
      <c r="AB5" s="82"/>
      <c r="AC5" s="83"/>
      <c r="AD5" s="81" t="s">
        <v>28</v>
      </c>
      <c r="AE5" s="82"/>
      <c r="AF5" s="82"/>
      <c r="AG5" s="83"/>
      <c r="AH5" s="77" t="s">
        <v>163</v>
      </c>
      <c r="AI5" s="218" t="s">
        <v>292</v>
      </c>
      <c r="AJ5" s="81" t="s">
        <v>20</v>
      </c>
      <c r="AK5" s="84"/>
      <c r="AL5" s="251"/>
      <c r="AM5" s="252"/>
      <c r="AN5" s="78" t="s">
        <v>304</v>
      </c>
      <c r="AO5" s="80"/>
      <c r="AP5" s="247" t="s">
        <v>307</v>
      </c>
      <c r="AQ5" s="248"/>
      <c r="AR5" s="248"/>
      <c r="AS5" s="248"/>
      <c r="AT5" s="249"/>
      <c r="AU5" s="85" t="s">
        <v>31</v>
      </c>
      <c r="AV5" s="80"/>
      <c r="AW5" s="86"/>
      <c r="AX5" s="79"/>
      <c r="AY5" s="77" t="s">
        <v>163</v>
      </c>
      <c r="AZ5" s="218" t="s">
        <v>292</v>
      </c>
      <c r="BA5" s="87" t="s">
        <v>302</v>
      </c>
      <c r="BB5" s="80"/>
      <c r="BC5" s="88"/>
      <c r="BD5" s="89" t="s">
        <v>303</v>
      </c>
      <c r="BE5" s="80"/>
      <c r="BF5" s="86"/>
      <c r="BG5" s="88"/>
      <c r="BH5" s="77" t="s">
        <v>163</v>
      </c>
    </row>
    <row r="6" spans="1:60" s="22" customFormat="1" ht="15" customHeight="1">
      <c r="A6" s="42"/>
      <c r="B6" s="42"/>
      <c r="C6" s="42"/>
      <c r="D6" s="47" t="s">
        <v>70</v>
      </c>
      <c r="E6" s="47" t="s">
        <v>137</v>
      </c>
      <c r="F6" s="42"/>
      <c r="G6" s="47" t="s">
        <v>72</v>
      </c>
      <c r="H6" s="45" t="s">
        <v>60</v>
      </c>
      <c r="I6" s="42"/>
      <c r="J6" s="47" t="s">
        <v>57</v>
      </c>
      <c r="K6" s="45" t="s">
        <v>27</v>
      </c>
      <c r="L6" s="50"/>
      <c r="M6" s="47" t="s">
        <v>22</v>
      </c>
      <c r="N6" s="47" t="s">
        <v>152</v>
      </c>
      <c r="O6" s="47" t="s">
        <v>296</v>
      </c>
      <c r="P6" s="45" t="s">
        <v>297</v>
      </c>
      <c r="Q6" s="220"/>
      <c r="R6" s="42"/>
      <c r="S6" s="49" t="s">
        <v>271</v>
      </c>
      <c r="T6" s="46" t="s">
        <v>312</v>
      </c>
      <c r="U6" s="47" t="s">
        <v>39</v>
      </c>
      <c r="V6" s="47" t="s">
        <v>39</v>
      </c>
      <c r="W6" s="45" t="s">
        <v>148</v>
      </c>
      <c r="X6" s="47" t="s">
        <v>313</v>
      </c>
      <c r="Y6" s="233" t="s">
        <v>85</v>
      </c>
      <c r="Z6" s="232"/>
      <c r="AA6" s="91" t="s">
        <v>156</v>
      </c>
      <c r="AB6" s="91" t="s">
        <v>115</v>
      </c>
      <c r="AC6" s="91" t="s">
        <v>64</v>
      </c>
      <c r="AD6" s="90"/>
      <c r="AE6" s="91" t="s">
        <v>83</v>
      </c>
      <c r="AF6" s="92" t="s">
        <v>351</v>
      </c>
      <c r="AG6" s="91" t="s">
        <v>101</v>
      </c>
      <c r="AH6" s="220"/>
      <c r="AI6" s="42"/>
      <c r="AJ6" s="90"/>
      <c r="AK6" s="91" t="s">
        <v>54</v>
      </c>
      <c r="AL6" s="91" t="s">
        <v>352</v>
      </c>
      <c r="AM6" s="91" t="s">
        <v>353</v>
      </c>
      <c r="AN6" s="43" t="s">
        <v>67</v>
      </c>
      <c r="AO6" s="47" t="s">
        <v>310</v>
      </c>
      <c r="AP6" s="45" t="s">
        <v>309</v>
      </c>
      <c r="AQ6" s="46" t="s">
        <v>106</v>
      </c>
      <c r="AR6" s="47" t="s">
        <v>304</v>
      </c>
      <c r="AS6" s="47" t="s">
        <v>305</v>
      </c>
      <c r="AT6" s="47" t="s">
        <v>141</v>
      </c>
      <c r="AU6" s="93"/>
      <c r="AV6" s="47" t="s">
        <v>306</v>
      </c>
      <c r="AW6" s="47" t="s">
        <v>150</v>
      </c>
      <c r="AX6" s="47" t="s">
        <v>159</v>
      </c>
      <c r="AY6" s="220"/>
      <c r="AZ6" s="42"/>
      <c r="BA6" s="93"/>
      <c r="BB6" s="47" t="s">
        <v>65</v>
      </c>
      <c r="BC6" s="47" t="s">
        <v>55</v>
      </c>
      <c r="BD6" s="42"/>
      <c r="BE6" s="47" t="s">
        <v>151</v>
      </c>
      <c r="BF6" s="47" t="s">
        <v>68</v>
      </c>
      <c r="BG6" s="47" t="s">
        <v>68</v>
      </c>
      <c r="BH6" s="50"/>
    </row>
    <row r="7" spans="1:60" s="22" customFormat="1" ht="15" customHeight="1">
      <c r="A7" s="48"/>
      <c r="B7" s="48"/>
      <c r="C7" s="48"/>
      <c r="D7" s="49"/>
      <c r="E7" s="49"/>
      <c r="F7" s="49"/>
      <c r="G7" s="49"/>
      <c r="H7" s="228"/>
      <c r="I7" s="48"/>
      <c r="J7" s="49"/>
      <c r="K7" s="50"/>
      <c r="L7" s="50" t="s">
        <v>237</v>
      </c>
      <c r="M7" s="44" t="s">
        <v>56</v>
      </c>
      <c r="N7" s="44" t="s">
        <v>298</v>
      </c>
      <c r="O7" s="43" t="s">
        <v>86</v>
      </c>
      <c r="P7" s="94" t="s">
        <v>299</v>
      </c>
      <c r="Q7" s="220"/>
      <c r="R7" s="42"/>
      <c r="S7" s="49" t="s">
        <v>220</v>
      </c>
      <c r="T7" s="44" t="s">
        <v>123</v>
      </c>
      <c r="U7" s="44" t="s">
        <v>114</v>
      </c>
      <c r="V7" s="203" t="s">
        <v>16</v>
      </c>
      <c r="W7" s="94" t="s">
        <v>314</v>
      </c>
      <c r="X7" s="44" t="s">
        <v>315</v>
      </c>
      <c r="Y7" s="94" t="s">
        <v>316</v>
      </c>
      <c r="Z7" s="232"/>
      <c r="AA7" s="95" t="s">
        <v>354</v>
      </c>
      <c r="AB7" s="95" t="s">
        <v>43</v>
      </c>
      <c r="AC7" s="95" t="s">
        <v>43</v>
      </c>
      <c r="AD7" s="90"/>
      <c r="AE7" s="90"/>
      <c r="AF7" s="96" t="s">
        <v>355</v>
      </c>
      <c r="AG7" s="95"/>
      <c r="AH7" s="220"/>
      <c r="AI7" s="42"/>
      <c r="AJ7" s="90"/>
      <c r="AK7" s="95" t="s">
        <v>43</v>
      </c>
      <c r="AL7" s="95" t="s">
        <v>158</v>
      </c>
      <c r="AM7" s="95" t="s">
        <v>356</v>
      </c>
      <c r="AN7" s="42"/>
      <c r="AO7" s="44" t="s">
        <v>129</v>
      </c>
      <c r="AP7" s="235" t="s">
        <v>377</v>
      </c>
      <c r="AQ7" s="203" t="s">
        <v>308</v>
      </c>
      <c r="AR7" s="44" t="s">
        <v>116</v>
      </c>
      <c r="AS7" s="43" t="s">
        <v>59</v>
      </c>
      <c r="AT7" s="93"/>
      <c r="AU7" s="93"/>
      <c r="AV7" s="44" t="s">
        <v>108</v>
      </c>
      <c r="AW7" s="93"/>
      <c r="AX7" s="93"/>
      <c r="AY7" s="220"/>
      <c r="AZ7" s="42"/>
      <c r="BA7" s="93"/>
      <c r="BB7" s="44" t="s">
        <v>43</v>
      </c>
      <c r="BC7" s="44" t="s">
        <v>43</v>
      </c>
      <c r="BD7" s="42"/>
      <c r="BE7" s="44" t="s">
        <v>299</v>
      </c>
      <c r="BF7" s="43" t="s">
        <v>82</v>
      </c>
      <c r="BG7" s="44" t="s">
        <v>43</v>
      </c>
      <c r="BH7" s="50"/>
    </row>
    <row r="8" spans="1:60" s="5" customFormat="1" ht="15" customHeight="1">
      <c r="A8" s="48"/>
      <c r="B8" s="48"/>
      <c r="C8" s="48" t="s">
        <v>94</v>
      </c>
      <c r="D8" s="49"/>
      <c r="E8" s="48"/>
      <c r="F8" s="48" t="s">
        <v>234</v>
      </c>
      <c r="G8" s="48"/>
      <c r="H8" s="98"/>
      <c r="I8" s="48"/>
      <c r="J8" s="48"/>
      <c r="K8" s="48"/>
      <c r="L8" s="50" t="s">
        <v>160</v>
      </c>
      <c r="M8" s="93"/>
      <c r="N8" s="42"/>
      <c r="O8" s="43" t="s">
        <v>43</v>
      </c>
      <c r="P8" s="94" t="s">
        <v>143</v>
      </c>
      <c r="Q8" s="220"/>
      <c r="R8" s="42"/>
      <c r="S8" s="49" t="s">
        <v>192</v>
      </c>
      <c r="T8" s="44" t="s">
        <v>317</v>
      </c>
      <c r="U8" s="153"/>
      <c r="V8" s="153"/>
      <c r="W8" s="98" t="s">
        <v>228</v>
      </c>
      <c r="X8" s="49"/>
      <c r="Y8" s="98" t="s">
        <v>229</v>
      </c>
      <c r="Z8" s="153"/>
      <c r="AA8" s="48" t="s">
        <v>131</v>
      </c>
      <c r="AB8" s="48"/>
      <c r="AC8" s="49"/>
      <c r="AD8" s="48"/>
      <c r="AE8" s="48"/>
      <c r="AF8" s="50" t="s">
        <v>282</v>
      </c>
      <c r="AG8" s="49"/>
      <c r="AH8" s="220"/>
      <c r="AI8" s="42"/>
      <c r="AJ8" s="48"/>
      <c r="AK8" s="49"/>
      <c r="AL8" s="48"/>
      <c r="AM8" s="49"/>
      <c r="AN8" s="48"/>
      <c r="AO8" s="48" t="s">
        <v>264</v>
      </c>
      <c r="AP8" s="236" t="s">
        <v>378</v>
      </c>
      <c r="AQ8" s="203" t="s">
        <v>166</v>
      </c>
      <c r="AR8" s="42"/>
      <c r="AS8" s="42"/>
      <c r="AT8" s="42"/>
      <c r="AU8" s="93"/>
      <c r="AV8" s="93"/>
      <c r="AW8" s="93"/>
      <c r="AX8" s="42" t="s">
        <v>380</v>
      </c>
      <c r="AY8" s="220"/>
      <c r="AZ8" s="42"/>
      <c r="BA8" s="42"/>
      <c r="BB8" s="42"/>
      <c r="BC8" s="42"/>
      <c r="BD8" s="42"/>
      <c r="BE8" s="43" t="s">
        <v>155</v>
      </c>
      <c r="BF8" s="42"/>
      <c r="BG8" s="99"/>
      <c r="BH8" s="50"/>
    </row>
    <row r="9" spans="1:60" s="5" customFormat="1" ht="15" customHeight="1">
      <c r="A9" s="48"/>
      <c r="B9" s="48"/>
      <c r="C9" s="48" t="s">
        <v>135</v>
      </c>
      <c r="D9" s="49"/>
      <c r="E9" s="48" t="s">
        <v>367</v>
      </c>
      <c r="F9" s="48" t="s">
        <v>249</v>
      </c>
      <c r="G9" s="48"/>
      <c r="H9" s="98"/>
      <c r="I9" s="48" t="s">
        <v>230</v>
      </c>
      <c r="J9" s="48"/>
      <c r="K9" s="48"/>
      <c r="L9" s="98" t="s">
        <v>274</v>
      </c>
      <c r="M9" s="49" t="s">
        <v>113</v>
      </c>
      <c r="N9" s="48" t="s">
        <v>246</v>
      </c>
      <c r="O9" s="48" t="s">
        <v>371</v>
      </c>
      <c r="P9" s="98" t="s">
        <v>276</v>
      </c>
      <c r="Q9" s="220"/>
      <c r="R9" s="42"/>
      <c r="S9" s="49" t="s">
        <v>273</v>
      </c>
      <c r="T9" s="100" t="s">
        <v>259</v>
      </c>
      <c r="U9" s="153"/>
      <c r="V9" s="153"/>
      <c r="W9" s="98" t="s">
        <v>278</v>
      </c>
      <c r="X9" s="49" t="s">
        <v>242</v>
      </c>
      <c r="Y9" s="98" t="s">
        <v>265</v>
      </c>
      <c r="Z9" s="153"/>
      <c r="AA9" s="48" t="s">
        <v>248</v>
      </c>
      <c r="AB9" s="48"/>
      <c r="AC9" s="48"/>
      <c r="AD9" s="48"/>
      <c r="AE9" s="48"/>
      <c r="AF9" s="50" t="s">
        <v>236</v>
      </c>
      <c r="AG9" s="49"/>
      <c r="AH9" s="220"/>
      <c r="AI9" s="42"/>
      <c r="AJ9" s="48"/>
      <c r="AK9" s="49"/>
      <c r="AL9" s="48" t="s">
        <v>256</v>
      </c>
      <c r="AM9" s="49" t="s">
        <v>256</v>
      </c>
      <c r="AN9" s="48"/>
      <c r="AO9" s="48" t="s">
        <v>80</v>
      </c>
      <c r="AP9" s="228" t="s">
        <v>376</v>
      </c>
      <c r="AQ9" s="153" t="s">
        <v>379</v>
      </c>
      <c r="AR9" s="48" t="s">
        <v>261</v>
      </c>
      <c r="AS9" s="48" t="s">
        <v>161</v>
      </c>
      <c r="AT9" s="48"/>
      <c r="AU9" s="49"/>
      <c r="AV9" s="49" t="s">
        <v>235</v>
      </c>
      <c r="AW9" s="49"/>
      <c r="AX9" s="48" t="s">
        <v>381</v>
      </c>
      <c r="AY9" s="220"/>
      <c r="AZ9" s="42"/>
      <c r="BA9" s="48"/>
      <c r="BB9" s="48"/>
      <c r="BC9" s="48"/>
      <c r="BD9" s="48" t="s">
        <v>268</v>
      </c>
      <c r="BE9" s="48"/>
      <c r="BF9" s="48"/>
      <c r="BG9" s="48"/>
      <c r="BH9" s="50"/>
    </row>
    <row r="10" spans="1:60" s="5" customFormat="1" ht="15" customHeight="1">
      <c r="A10" s="48"/>
      <c r="B10" s="48" t="s">
        <v>7</v>
      </c>
      <c r="C10" s="48" t="s">
        <v>241</v>
      </c>
      <c r="D10" s="49"/>
      <c r="E10" s="48" t="s">
        <v>368</v>
      </c>
      <c r="F10" s="48" t="s">
        <v>41</v>
      </c>
      <c r="G10" s="48" t="s">
        <v>234</v>
      </c>
      <c r="H10" s="98"/>
      <c r="I10" s="48" t="s">
        <v>41</v>
      </c>
      <c r="J10" s="48"/>
      <c r="K10" s="48"/>
      <c r="L10" s="50" t="s">
        <v>96</v>
      </c>
      <c r="M10" s="49" t="s">
        <v>284</v>
      </c>
      <c r="N10" s="49" t="s">
        <v>221</v>
      </c>
      <c r="O10" s="48" t="s">
        <v>146</v>
      </c>
      <c r="P10" s="98" t="s">
        <v>97</v>
      </c>
      <c r="Q10" s="220"/>
      <c r="R10" s="42"/>
      <c r="S10" s="49" t="s">
        <v>220</v>
      </c>
      <c r="T10" s="100" t="s">
        <v>76</v>
      </c>
      <c r="U10" s="153" t="s">
        <v>218</v>
      </c>
      <c r="V10" s="153" t="s">
        <v>218</v>
      </c>
      <c r="W10" s="98" t="s">
        <v>220</v>
      </c>
      <c r="X10" s="49" t="s">
        <v>262</v>
      </c>
      <c r="Y10" s="98" t="s">
        <v>74</v>
      </c>
      <c r="Z10" s="153"/>
      <c r="AA10" s="48" t="s">
        <v>285</v>
      </c>
      <c r="AB10" s="48" t="s">
        <v>215</v>
      </c>
      <c r="AC10" s="48" t="s">
        <v>255</v>
      </c>
      <c r="AD10" s="48"/>
      <c r="AE10" s="48" t="s">
        <v>373</v>
      </c>
      <c r="AF10" s="50" t="s">
        <v>233</v>
      </c>
      <c r="AG10" s="49" t="s">
        <v>219</v>
      </c>
      <c r="AH10" s="220"/>
      <c r="AI10" s="42"/>
      <c r="AJ10" s="48"/>
      <c r="AK10" s="49" t="s">
        <v>133</v>
      </c>
      <c r="AL10" s="48" t="s">
        <v>253</v>
      </c>
      <c r="AM10" s="49" t="s">
        <v>253</v>
      </c>
      <c r="AN10" s="49" t="s">
        <v>223</v>
      </c>
      <c r="AO10" s="48" t="s">
        <v>168</v>
      </c>
      <c r="AP10" s="228" t="s">
        <v>374</v>
      </c>
      <c r="AQ10" s="234" t="s">
        <v>169</v>
      </c>
      <c r="AR10" s="48" t="s">
        <v>281</v>
      </c>
      <c r="AS10" s="48" t="s">
        <v>244</v>
      </c>
      <c r="AT10" s="48" t="s">
        <v>95</v>
      </c>
      <c r="AU10" s="49"/>
      <c r="AV10" s="49" t="s">
        <v>225</v>
      </c>
      <c r="AW10" s="49" t="s">
        <v>245</v>
      </c>
      <c r="AX10" s="48" t="s">
        <v>382</v>
      </c>
      <c r="AY10" s="220"/>
      <c r="AZ10" s="42"/>
      <c r="BA10" s="48" t="s">
        <v>214</v>
      </c>
      <c r="BB10" s="48" t="s">
        <v>257</v>
      </c>
      <c r="BC10" s="101" t="s">
        <v>283</v>
      </c>
      <c r="BD10" s="48" t="s">
        <v>149</v>
      </c>
      <c r="BE10" s="48" t="s">
        <v>217</v>
      </c>
      <c r="BF10" s="48" t="s">
        <v>217</v>
      </c>
      <c r="BG10" s="48" t="s">
        <v>120</v>
      </c>
      <c r="BH10" s="50"/>
    </row>
    <row r="11" spans="1:60" s="5" customFormat="1" ht="15" customHeight="1">
      <c r="A11" s="51" t="s">
        <v>295</v>
      </c>
      <c r="B11" s="52" t="s">
        <v>142</v>
      </c>
      <c r="C11" s="52" t="s">
        <v>249</v>
      </c>
      <c r="D11" s="53" t="s">
        <v>94</v>
      </c>
      <c r="E11" s="52" t="s">
        <v>369</v>
      </c>
      <c r="F11" s="53" t="s">
        <v>251</v>
      </c>
      <c r="G11" s="52" t="s">
        <v>249</v>
      </c>
      <c r="H11" s="226" t="s">
        <v>251</v>
      </c>
      <c r="I11" s="52" t="s">
        <v>238</v>
      </c>
      <c r="J11" s="52" t="s">
        <v>230</v>
      </c>
      <c r="K11" s="53" t="s">
        <v>370</v>
      </c>
      <c r="L11" s="54" t="s">
        <v>232</v>
      </c>
      <c r="M11" s="53" t="s">
        <v>167</v>
      </c>
      <c r="N11" s="53" t="s">
        <v>279</v>
      </c>
      <c r="O11" s="52" t="s">
        <v>167</v>
      </c>
      <c r="P11" s="102" t="s">
        <v>250</v>
      </c>
      <c r="Q11" s="219" t="s">
        <v>153</v>
      </c>
      <c r="R11" s="51" t="s">
        <v>295</v>
      </c>
      <c r="S11" s="53" t="s">
        <v>263</v>
      </c>
      <c r="T11" s="103" t="s">
        <v>277</v>
      </c>
      <c r="U11" s="227" t="s">
        <v>252</v>
      </c>
      <c r="V11" s="227" t="s">
        <v>226</v>
      </c>
      <c r="W11" s="102" t="s">
        <v>243</v>
      </c>
      <c r="X11" s="53" t="s">
        <v>77</v>
      </c>
      <c r="Y11" s="102" t="s">
        <v>263</v>
      </c>
      <c r="Z11" s="227" t="s">
        <v>119</v>
      </c>
      <c r="AA11" s="52" t="s">
        <v>192</v>
      </c>
      <c r="AB11" s="52" t="s">
        <v>231</v>
      </c>
      <c r="AC11" s="52" t="s">
        <v>231</v>
      </c>
      <c r="AD11" s="52" t="s">
        <v>219</v>
      </c>
      <c r="AE11" s="53" t="s">
        <v>372</v>
      </c>
      <c r="AF11" s="54" t="s">
        <v>254</v>
      </c>
      <c r="AG11" s="53" t="s">
        <v>231</v>
      </c>
      <c r="AH11" s="219" t="s">
        <v>153</v>
      </c>
      <c r="AI11" s="51" t="s">
        <v>295</v>
      </c>
      <c r="AJ11" s="52" t="s">
        <v>267</v>
      </c>
      <c r="AK11" s="53" t="s">
        <v>231</v>
      </c>
      <c r="AL11" s="52" t="s">
        <v>254</v>
      </c>
      <c r="AM11" s="53" t="s">
        <v>231</v>
      </c>
      <c r="AN11" s="52" t="s">
        <v>286</v>
      </c>
      <c r="AO11" s="52" t="s">
        <v>254</v>
      </c>
      <c r="AP11" s="226" t="s">
        <v>375</v>
      </c>
      <c r="AQ11" s="227" t="s">
        <v>78</v>
      </c>
      <c r="AR11" s="52" t="s">
        <v>231</v>
      </c>
      <c r="AS11" s="52" t="s">
        <v>216</v>
      </c>
      <c r="AT11" s="52" t="s">
        <v>213</v>
      </c>
      <c r="AU11" s="53" t="s">
        <v>222</v>
      </c>
      <c r="AV11" s="53" t="s">
        <v>227</v>
      </c>
      <c r="AW11" s="53" t="s">
        <v>227</v>
      </c>
      <c r="AX11" s="52" t="s">
        <v>383</v>
      </c>
      <c r="AY11" s="219" t="s">
        <v>153</v>
      </c>
      <c r="AZ11" s="51" t="s">
        <v>295</v>
      </c>
      <c r="BA11" s="52" t="s">
        <v>240</v>
      </c>
      <c r="BB11" s="52" t="s">
        <v>231</v>
      </c>
      <c r="BC11" s="52" t="s">
        <v>231</v>
      </c>
      <c r="BD11" s="52" t="s">
        <v>231</v>
      </c>
      <c r="BE11" s="52" t="s">
        <v>154</v>
      </c>
      <c r="BF11" s="52" t="s">
        <v>384</v>
      </c>
      <c r="BG11" s="52" t="s">
        <v>231</v>
      </c>
      <c r="BH11" s="54" t="s">
        <v>153</v>
      </c>
    </row>
    <row r="12" spans="1:60" s="21" customFormat="1" ht="24.95" customHeight="1">
      <c r="A12" s="104" t="s">
        <v>58</v>
      </c>
      <c r="B12" s="105">
        <v>1000</v>
      </c>
      <c r="C12" s="105">
        <v>154.5</v>
      </c>
      <c r="D12" s="105">
        <v>144.19999999999999</v>
      </c>
      <c r="E12" s="105">
        <v>10.299999999999999</v>
      </c>
      <c r="F12" s="105">
        <v>16.5</v>
      </c>
      <c r="G12" s="105">
        <v>6.3</v>
      </c>
      <c r="H12" s="105">
        <v>10.199999999999999</v>
      </c>
      <c r="I12" s="105">
        <v>48.6</v>
      </c>
      <c r="J12" s="105">
        <v>41.6</v>
      </c>
      <c r="K12" s="105">
        <v>7</v>
      </c>
      <c r="L12" s="105">
        <v>171.6</v>
      </c>
      <c r="M12" s="105">
        <v>98.3</v>
      </c>
      <c r="N12" s="105">
        <v>10.199999999999999</v>
      </c>
      <c r="O12" s="105">
        <v>30.4</v>
      </c>
      <c r="P12" s="105">
        <v>32.699999999999996</v>
      </c>
      <c r="Q12" s="106" t="s">
        <v>147</v>
      </c>
      <c r="R12" s="104" t="s">
        <v>58</v>
      </c>
      <c r="S12" s="105">
        <v>53.9</v>
      </c>
      <c r="T12" s="107">
        <v>10.1</v>
      </c>
      <c r="U12" s="105">
        <v>3.5</v>
      </c>
      <c r="V12" s="105">
        <v>21.4</v>
      </c>
      <c r="W12" s="105">
        <v>4.5</v>
      </c>
      <c r="X12" s="105">
        <v>3.2</v>
      </c>
      <c r="Y12" s="105">
        <v>11.199999999999998</v>
      </c>
      <c r="Z12" s="108">
        <v>87.2</v>
      </c>
      <c r="AA12" s="108">
        <v>36.20000000000001</v>
      </c>
      <c r="AB12" s="108">
        <v>37.599999999999994</v>
      </c>
      <c r="AC12" s="108">
        <v>13.4</v>
      </c>
      <c r="AD12" s="108">
        <v>106</v>
      </c>
      <c r="AE12" s="108">
        <v>32.5</v>
      </c>
      <c r="AF12" s="108">
        <v>52.79999999999999</v>
      </c>
      <c r="AG12" s="108">
        <v>20.70000000000001</v>
      </c>
      <c r="AH12" s="106" t="s">
        <v>147</v>
      </c>
      <c r="AI12" s="104" t="s">
        <v>58</v>
      </c>
      <c r="AJ12" s="108">
        <v>48.4</v>
      </c>
      <c r="AK12" s="108">
        <v>0.1</v>
      </c>
      <c r="AL12" s="108">
        <v>11</v>
      </c>
      <c r="AM12" s="108">
        <v>37.299999999999997</v>
      </c>
      <c r="AN12" s="108">
        <v>57.5</v>
      </c>
      <c r="AO12" s="108">
        <v>9.5999999999999979</v>
      </c>
      <c r="AP12" s="108">
        <v>0.7</v>
      </c>
      <c r="AQ12" s="108">
        <v>12.1</v>
      </c>
      <c r="AR12" s="108">
        <v>24.9</v>
      </c>
      <c r="AS12" s="108">
        <v>6.2999999999999989</v>
      </c>
      <c r="AT12" s="108">
        <v>3.9</v>
      </c>
      <c r="AU12" s="108">
        <v>70.3</v>
      </c>
      <c r="AV12" s="108">
        <v>1.9</v>
      </c>
      <c r="AW12" s="108">
        <v>15.9</v>
      </c>
      <c r="AX12" s="108">
        <v>52.5</v>
      </c>
      <c r="AY12" s="106" t="s">
        <v>147</v>
      </c>
      <c r="AZ12" s="104" t="s">
        <v>58</v>
      </c>
      <c r="BA12" s="108">
        <v>131.30000000000001</v>
      </c>
      <c r="BB12" s="108">
        <v>126.70000000000002</v>
      </c>
      <c r="BC12" s="108">
        <v>4.5999999999999996</v>
      </c>
      <c r="BD12" s="108">
        <v>54.2</v>
      </c>
      <c r="BE12" s="108">
        <v>26.100000000000009</v>
      </c>
      <c r="BF12" s="108">
        <v>6.3</v>
      </c>
      <c r="BG12" s="108">
        <v>21.799999999999997</v>
      </c>
      <c r="BH12" s="106" t="s">
        <v>147</v>
      </c>
    </row>
    <row r="13" spans="1:60" s="21" customFormat="1" ht="36" customHeight="1">
      <c r="A13" s="104" t="s">
        <v>14</v>
      </c>
      <c r="B13" s="56">
        <v>458</v>
      </c>
      <c r="C13" s="56">
        <v>140</v>
      </c>
      <c r="D13" s="56">
        <v>132</v>
      </c>
      <c r="E13" s="56">
        <v>8</v>
      </c>
      <c r="F13" s="56">
        <v>7</v>
      </c>
      <c r="G13" s="56">
        <v>6</v>
      </c>
      <c r="H13" s="56">
        <v>1</v>
      </c>
      <c r="I13" s="56">
        <v>25</v>
      </c>
      <c r="J13" s="56">
        <v>21</v>
      </c>
      <c r="K13" s="56">
        <v>4</v>
      </c>
      <c r="L13" s="56">
        <v>15</v>
      </c>
      <c r="M13" s="56">
        <v>2</v>
      </c>
      <c r="N13" s="56">
        <v>2</v>
      </c>
      <c r="O13" s="56">
        <v>5</v>
      </c>
      <c r="P13" s="56">
        <v>6</v>
      </c>
      <c r="Q13" s="213" t="s">
        <v>75</v>
      </c>
      <c r="R13" s="104" t="s">
        <v>14</v>
      </c>
      <c r="S13" s="56">
        <v>50</v>
      </c>
      <c r="T13" s="214">
        <v>8</v>
      </c>
      <c r="U13" s="56">
        <v>2</v>
      </c>
      <c r="V13" s="56">
        <v>17</v>
      </c>
      <c r="W13" s="56">
        <v>8</v>
      </c>
      <c r="X13" s="56">
        <v>3</v>
      </c>
      <c r="Y13" s="56">
        <v>12</v>
      </c>
      <c r="Z13" s="215">
        <v>34</v>
      </c>
      <c r="AA13" s="215">
        <v>26</v>
      </c>
      <c r="AB13" s="215">
        <v>6</v>
      </c>
      <c r="AC13" s="215">
        <v>2</v>
      </c>
      <c r="AD13" s="215">
        <v>33</v>
      </c>
      <c r="AE13" s="215">
        <v>8</v>
      </c>
      <c r="AF13" s="215">
        <v>15</v>
      </c>
      <c r="AG13" s="215">
        <v>10</v>
      </c>
      <c r="AH13" s="216" t="s">
        <v>75</v>
      </c>
      <c r="AI13" s="104" t="s">
        <v>14</v>
      </c>
      <c r="AJ13" s="215">
        <v>6</v>
      </c>
      <c r="AK13" s="215">
        <v>1</v>
      </c>
      <c r="AL13" s="215">
        <v>1</v>
      </c>
      <c r="AM13" s="215">
        <v>4</v>
      </c>
      <c r="AN13" s="215">
        <v>47</v>
      </c>
      <c r="AO13" s="215">
        <v>7</v>
      </c>
      <c r="AP13" s="215">
        <v>2</v>
      </c>
      <c r="AQ13" s="215">
        <v>7</v>
      </c>
      <c r="AR13" s="215">
        <v>18</v>
      </c>
      <c r="AS13" s="215">
        <v>11</v>
      </c>
      <c r="AT13" s="215">
        <v>2</v>
      </c>
      <c r="AU13" s="215">
        <v>20</v>
      </c>
      <c r="AV13" s="215">
        <v>1</v>
      </c>
      <c r="AW13" s="215">
        <v>5</v>
      </c>
      <c r="AX13" s="215">
        <v>14</v>
      </c>
      <c r="AY13" s="229" t="s">
        <v>75</v>
      </c>
      <c r="AZ13" s="104" t="s">
        <v>14</v>
      </c>
      <c r="BA13" s="215">
        <v>44</v>
      </c>
      <c r="BB13" s="215">
        <v>39</v>
      </c>
      <c r="BC13" s="215">
        <v>5</v>
      </c>
      <c r="BD13" s="215">
        <v>37</v>
      </c>
      <c r="BE13" s="215">
        <v>18</v>
      </c>
      <c r="BF13" s="215">
        <v>8</v>
      </c>
      <c r="BG13" s="215">
        <v>11</v>
      </c>
      <c r="BH13" s="216" t="s">
        <v>75</v>
      </c>
    </row>
    <row r="14" spans="1:60" s="5" customFormat="1" ht="24" customHeight="1">
      <c r="A14" s="55">
        <v>2016</v>
      </c>
      <c r="B14" s="109">
        <v>100.94083333333333</v>
      </c>
      <c r="C14" s="109">
        <v>103.45333333333332</v>
      </c>
      <c r="D14" s="109">
        <v>103.62166666666667</v>
      </c>
      <c r="E14" s="109">
        <v>100.39749999999999</v>
      </c>
      <c r="F14" s="109">
        <v>100.15833333333335</v>
      </c>
      <c r="G14" s="109">
        <v>100.51916666666665</v>
      </c>
      <c r="H14" s="109">
        <v>100</v>
      </c>
      <c r="I14" s="109">
        <v>101.7</v>
      </c>
      <c r="J14" s="109">
        <v>101.5</v>
      </c>
      <c r="K14" s="109">
        <v>102.9</v>
      </c>
      <c r="L14" s="109">
        <v>98.3</v>
      </c>
      <c r="M14" s="109">
        <v>100.3</v>
      </c>
      <c r="N14" s="109">
        <v>102.2</v>
      </c>
      <c r="O14" s="109">
        <v>109.8</v>
      </c>
      <c r="P14" s="109">
        <v>90.5</v>
      </c>
      <c r="Q14" s="57">
        <v>2016</v>
      </c>
      <c r="R14" s="55">
        <v>2016</v>
      </c>
      <c r="S14" s="109">
        <v>101.8</v>
      </c>
      <c r="T14" s="109">
        <v>105.2</v>
      </c>
      <c r="U14" s="109">
        <v>100.9</v>
      </c>
      <c r="V14" s="109">
        <v>101.5</v>
      </c>
      <c r="W14" s="109">
        <v>100.3</v>
      </c>
      <c r="X14" s="109">
        <v>100</v>
      </c>
      <c r="Y14" s="109">
        <v>99.9</v>
      </c>
      <c r="Z14" s="110">
        <v>100.9</v>
      </c>
      <c r="AA14" s="110">
        <v>99.7</v>
      </c>
      <c r="AB14" s="110">
        <v>101.4</v>
      </c>
      <c r="AC14" s="110">
        <v>102.1</v>
      </c>
      <c r="AD14" s="110">
        <v>96.4</v>
      </c>
      <c r="AE14" s="110">
        <v>100.3</v>
      </c>
      <c r="AF14" s="110">
        <v>93.7</v>
      </c>
      <c r="AG14" s="110">
        <v>99.5</v>
      </c>
      <c r="AH14" s="57">
        <v>2016</v>
      </c>
      <c r="AI14" s="55">
        <v>2016</v>
      </c>
      <c r="AJ14" s="110">
        <v>100.1</v>
      </c>
      <c r="AK14" s="110">
        <v>100</v>
      </c>
      <c r="AL14" s="110">
        <v>100.3</v>
      </c>
      <c r="AM14" s="110">
        <v>100.1</v>
      </c>
      <c r="AN14" s="110">
        <v>101.7</v>
      </c>
      <c r="AO14" s="110">
        <v>98.7</v>
      </c>
      <c r="AP14" s="110">
        <v>100.3</v>
      </c>
      <c r="AQ14" s="110">
        <v>103.4</v>
      </c>
      <c r="AR14" s="110">
        <v>101.6</v>
      </c>
      <c r="AS14" s="110">
        <v>101</v>
      </c>
      <c r="AT14" s="110">
        <v>102.5</v>
      </c>
      <c r="AU14" s="110">
        <v>102.8</v>
      </c>
      <c r="AV14" s="110">
        <v>101.6</v>
      </c>
      <c r="AW14" s="110">
        <v>100</v>
      </c>
      <c r="AX14" s="110">
        <v>104.2</v>
      </c>
      <c r="AY14" s="57">
        <v>2016</v>
      </c>
      <c r="AZ14" s="55">
        <v>2016</v>
      </c>
      <c r="BA14" s="110">
        <v>101.2</v>
      </c>
      <c r="BB14" s="110">
        <v>101.2</v>
      </c>
      <c r="BC14" s="110">
        <v>101.6</v>
      </c>
      <c r="BD14" s="110">
        <v>104.3</v>
      </c>
      <c r="BE14" s="110">
        <v>100.9</v>
      </c>
      <c r="BF14" s="110">
        <v>102.1</v>
      </c>
      <c r="BG14" s="110">
        <v>109.6</v>
      </c>
      <c r="BH14" s="57">
        <v>2016</v>
      </c>
    </row>
    <row r="15" spans="1:60" s="5" customFormat="1" ht="24" customHeight="1">
      <c r="A15" s="55">
        <v>2017</v>
      </c>
      <c r="B15" s="109">
        <v>103.08</v>
      </c>
      <c r="C15" s="109">
        <v>106.75</v>
      </c>
      <c r="D15" s="109">
        <v>107.18</v>
      </c>
      <c r="E15" s="109">
        <v>98.88</v>
      </c>
      <c r="F15" s="109">
        <v>101.82</v>
      </c>
      <c r="G15" s="109">
        <v>105.94</v>
      </c>
      <c r="H15" s="109">
        <v>100</v>
      </c>
      <c r="I15" s="109">
        <v>102.78</v>
      </c>
      <c r="J15" s="109">
        <v>102.67</v>
      </c>
      <c r="K15" s="109">
        <v>103.56</v>
      </c>
      <c r="L15" s="109">
        <v>100.04</v>
      </c>
      <c r="M15" s="109">
        <v>101.02</v>
      </c>
      <c r="N15" s="109">
        <v>107.24</v>
      </c>
      <c r="O15" s="109">
        <v>116.85</v>
      </c>
      <c r="P15" s="109">
        <v>89.68</v>
      </c>
      <c r="Q15" s="57">
        <v>2017</v>
      </c>
      <c r="R15" s="55">
        <v>2017</v>
      </c>
      <c r="S15" s="109">
        <v>103.57</v>
      </c>
      <c r="T15" s="109">
        <v>108.65</v>
      </c>
      <c r="U15" s="109">
        <v>102.14</v>
      </c>
      <c r="V15" s="109">
        <v>101.2</v>
      </c>
      <c r="W15" s="109">
        <v>100.32</v>
      </c>
      <c r="X15" s="109">
        <v>101.14</v>
      </c>
      <c r="Y15" s="109">
        <v>103.93</v>
      </c>
      <c r="Z15" s="110">
        <v>101.84</v>
      </c>
      <c r="AA15" s="110">
        <v>99.15</v>
      </c>
      <c r="AB15" s="110">
        <v>102.85</v>
      </c>
      <c r="AC15" s="110">
        <v>104.55</v>
      </c>
      <c r="AD15" s="110">
        <v>100.92</v>
      </c>
      <c r="AE15" s="110">
        <v>101.22</v>
      </c>
      <c r="AF15" s="110">
        <v>99.73</v>
      </c>
      <c r="AG15" s="110">
        <v>104.93</v>
      </c>
      <c r="AH15" s="57">
        <v>2017</v>
      </c>
      <c r="AI15" s="55">
        <v>2017</v>
      </c>
      <c r="AJ15" s="110">
        <v>100.37</v>
      </c>
      <c r="AK15" s="110">
        <v>106.8</v>
      </c>
      <c r="AL15" s="110">
        <v>101.89</v>
      </c>
      <c r="AM15" s="110">
        <v>100.09</v>
      </c>
      <c r="AN15" s="110">
        <v>101.6</v>
      </c>
      <c r="AO15" s="110">
        <v>94.67</v>
      </c>
      <c r="AP15" s="110">
        <v>102.59</v>
      </c>
      <c r="AQ15" s="110">
        <v>103.69</v>
      </c>
      <c r="AR15" s="110">
        <v>102.74</v>
      </c>
      <c r="AS15" s="110">
        <v>102.55</v>
      </c>
      <c r="AT15" s="110">
        <v>100.92</v>
      </c>
      <c r="AU15" s="110">
        <v>103.98</v>
      </c>
      <c r="AV15" s="110">
        <v>103.91</v>
      </c>
      <c r="AW15" s="110">
        <v>100.04</v>
      </c>
      <c r="AX15" s="110">
        <v>106.02</v>
      </c>
      <c r="AY15" s="57">
        <v>2017</v>
      </c>
      <c r="AZ15" s="55">
        <v>2017</v>
      </c>
      <c r="BA15" s="110">
        <v>102.98</v>
      </c>
      <c r="BB15" s="110">
        <v>102.92</v>
      </c>
      <c r="BC15" s="110">
        <v>104.02</v>
      </c>
      <c r="BD15" s="110">
        <v>108.85</v>
      </c>
      <c r="BE15" s="110">
        <v>102.28</v>
      </c>
      <c r="BF15" s="110">
        <v>104.38</v>
      </c>
      <c r="BG15" s="110">
        <v>119</v>
      </c>
      <c r="BH15" s="57">
        <v>2017</v>
      </c>
    </row>
    <row r="16" spans="1:60" s="5" customFormat="1" ht="24" customHeight="1">
      <c r="A16" s="55">
        <v>2018</v>
      </c>
      <c r="B16" s="109">
        <v>104.63</v>
      </c>
      <c r="C16" s="109">
        <v>109.43</v>
      </c>
      <c r="D16" s="109">
        <v>110.03</v>
      </c>
      <c r="E16" s="109">
        <v>99.05</v>
      </c>
      <c r="F16" s="109">
        <v>101.76</v>
      </c>
      <c r="G16" s="109">
        <v>105.75</v>
      </c>
      <c r="H16" s="109">
        <v>100</v>
      </c>
      <c r="I16" s="109">
        <v>104.01</v>
      </c>
      <c r="J16" s="109">
        <v>103.75</v>
      </c>
      <c r="K16" s="109">
        <v>105.7</v>
      </c>
      <c r="L16" s="109">
        <v>100.92</v>
      </c>
      <c r="M16" s="109">
        <v>101.85</v>
      </c>
      <c r="N16" s="109">
        <v>110.28</v>
      </c>
      <c r="O16" s="109">
        <v>120.57</v>
      </c>
      <c r="P16" s="109">
        <v>88.87</v>
      </c>
      <c r="Q16" s="57">
        <v>2018</v>
      </c>
      <c r="R16" s="55">
        <v>2018</v>
      </c>
      <c r="S16" s="109">
        <v>105.13</v>
      </c>
      <c r="T16" s="109">
        <v>114.57</v>
      </c>
      <c r="U16" s="109">
        <v>102.77</v>
      </c>
      <c r="V16" s="109">
        <v>101.59</v>
      </c>
      <c r="W16" s="109">
        <v>100.93</v>
      </c>
      <c r="X16" s="109">
        <v>101.01</v>
      </c>
      <c r="Y16" s="109">
        <v>105.74</v>
      </c>
      <c r="Z16" s="110">
        <v>101.67</v>
      </c>
      <c r="AA16" s="110">
        <v>98.31</v>
      </c>
      <c r="AB16" s="110">
        <v>104.25</v>
      </c>
      <c r="AC16" s="110">
        <v>102.22</v>
      </c>
      <c r="AD16" s="110">
        <v>103.28</v>
      </c>
      <c r="AE16" s="110">
        <v>100.03</v>
      </c>
      <c r="AF16" s="110">
        <v>105.18</v>
      </c>
      <c r="AG16" s="110">
        <v>104.47</v>
      </c>
      <c r="AH16" s="57">
        <v>2018</v>
      </c>
      <c r="AI16" s="55">
        <v>2018</v>
      </c>
      <c r="AJ16" s="110">
        <v>99.49</v>
      </c>
      <c r="AK16" s="110">
        <v>109.07</v>
      </c>
      <c r="AL16" s="110">
        <v>102.93</v>
      </c>
      <c r="AM16" s="110">
        <v>98.8</v>
      </c>
      <c r="AN16" s="110">
        <v>102.21</v>
      </c>
      <c r="AO16" s="110">
        <v>89.12</v>
      </c>
      <c r="AP16" s="110">
        <v>105.38</v>
      </c>
      <c r="AQ16" s="110">
        <v>104.35</v>
      </c>
      <c r="AR16" s="110">
        <v>104.66</v>
      </c>
      <c r="AS16" s="110">
        <v>103.41</v>
      </c>
      <c r="AT16" s="110">
        <v>101.64</v>
      </c>
      <c r="AU16" s="110">
        <v>105.64</v>
      </c>
      <c r="AV16" s="110">
        <v>106.92</v>
      </c>
      <c r="AW16" s="110">
        <v>99.77</v>
      </c>
      <c r="AX16" s="110">
        <v>108.52</v>
      </c>
      <c r="AY16" s="57">
        <v>2018</v>
      </c>
      <c r="AZ16" s="55">
        <v>2018</v>
      </c>
      <c r="BA16" s="110">
        <v>106.3</v>
      </c>
      <c r="BB16" s="110">
        <v>106.32</v>
      </c>
      <c r="BC16" s="110">
        <v>106.23</v>
      </c>
      <c r="BD16" s="110">
        <v>109.29</v>
      </c>
      <c r="BE16" s="110">
        <v>102.15</v>
      </c>
      <c r="BF16" s="110">
        <v>105.59</v>
      </c>
      <c r="BG16" s="110">
        <v>120.09</v>
      </c>
      <c r="BH16" s="57">
        <v>2018</v>
      </c>
    </row>
    <row r="17" spans="1:60" s="5" customFormat="1" ht="24" customHeight="1">
      <c r="A17" s="55">
        <v>2019</v>
      </c>
      <c r="B17" s="109">
        <v>104.97</v>
      </c>
      <c r="C17" s="109">
        <v>110.52</v>
      </c>
      <c r="D17" s="109">
        <v>111.01</v>
      </c>
      <c r="E17" s="109">
        <v>101.62</v>
      </c>
      <c r="F17" s="109">
        <v>102.17</v>
      </c>
      <c r="G17" s="109">
        <v>106.96</v>
      </c>
      <c r="H17" s="109">
        <v>100</v>
      </c>
      <c r="I17" s="105">
        <v>103.98</v>
      </c>
      <c r="J17" s="105">
        <v>103.56</v>
      </c>
      <c r="K17" s="105">
        <v>106.86</v>
      </c>
      <c r="L17" s="105">
        <v>102.55</v>
      </c>
      <c r="M17" s="105">
        <v>102.7</v>
      </c>
      <c r="N17" s="105">
        <v>113.64</v>
      </c>
      <c r="O17" s="105">
        <v>123.33</v>
      </c>
      <c r="P17" s="105">
        <v>90.26</v>
      </c>
      <c r="Q17" s="57">
        <v>2019</v>
      </c>
      <c r="R17" s="55">
        <v>2019</v>
      </c>
      <c r="S17" s="105">
        <v>107.13</v>
      </c>
      <c r="T17" s="111">
        <v>121.78</v>
      </c>
      <c r="U17" s="111">
        <v>104.72</v>
      </c>
      <c r="V17" s="111">
        <v>102.15</v>
      </c>
      <c r="W17" s="111">
        <v>100.47</v>
      </c>
      <c r="X17" s="111">
        <v>99.93</v>
      </c>
      <c r="Y17" s="105">
        <v>108.72</v>
      </c>
      <c r="Z17" s="108">
        <v>102.1</v>
      </c>
      <c r="AA17" s="112">
        <v>99.35</v>
      </c>
      <c r="AB17" s="112">
        <v>104.99</v>
      </c>
      <c r="AC17" s="112">
        <v>100.71</v>
      </c>
      <c r="AD17" s="112">
        <v>100.97</v>
      </c>
      <c r="AE17" s="112">
        <v>98.81</v>
      </c>
      <c r="AF17" s="112">
        <v>100.72</v>
      </c>
      <c r="AG17" s="112">
        <v>107.25</v>
      </c>
      <c r="AH17" s="57">
        <v>2019</v>
      </c>
      <c r="AI17" s="55">
        <v>2019</v>
      </c>
      <c r="AJ17" s="112">
        <v>97.18</v>
      </c>
      <c r="AK17" s="112">
        <v>117.47</v>
      </c>
      <c r="AL17" s="112">
        <v>102.26</v>
      </c>
      <c r="AM17" s="112">
        <v>96.12</v>
      </c>
      <c r="AN17" s="112">
        <v>101.92</v>
      </c>
      <c r="AO17" s="112">
        <v>85.45</v>
      </c>
      <c r="AP17" s="110">
        <v>105.5</v>
      </c>
      <c r="AQ17" s="113">
        <v>103.81</v>
      </c>
      <c r="AR17" s="110">
        <v>106.19</v>
      </c>
      <c r="AS17" s="110">
        <v>104.27</v>
      </c>
      <c r="AT17" s="110">
        <v>99.97</v>
      </c>
      <c r="AU17" s="110">
        <v>104.85</v>
      </c>
      <c r="AV17" s="110">
        <v>106.18</v>
      </c>
      <c r="AW17" s="114">
        <v>99.42</v>
      </c>
      <c r="AX17" s="110">
        <v>110.7</v>
      </c>
      <c r="AY17" s="57">
        <v>2019</v>
      </c>
      <c r="AZ17" s="55">
        <v>2019</v>
      </c>
      <c r="BA17" s="110">
        <v>108.57</v>
      </c>
      <c r="BB17" s="110">
        <v>108.7</v>
      </c>
      <c r="BC17" s="110">
        <v>107.19</v>
      </c>
      <c r="BD17" s="110">
        <v>110.71</v>
      </c>
      <c r="BE17" s="110">
        <v>102.7</v>
      </c>
      <c r="BF17" s="110">
        <v>107.84</v>
      </c>
      <c r="BG17" s="114">
        <v>122.59</v>
      </c>
      <c r="BH17" s="57">
        <v>2019</v>
      </c>
    </row>
    <row r="18" spans="1:60" s="5" customFormat="1" ht="24" customHeight="1">
      <c r="A18" s="55">
        <v>2020</v>
      </c>
      <c r="B18" s="109">
        <v>105.71333333333335</v>
      </c>
      <c r="C18" s="109">
        <v>116.26083333333334</v>
      </c>
      <c r="D18" s="109">
        <v>117.10250000000001</v>
      </c>
      <c r="E18" s="109">
        <v>102.05499999999999</v>
      </c>
      <c r="F18" s="109">
        <v>102.3175</v>
      </c>
      <c r="G18" s="109">
        <v>107.40333333333332</v>
      </c>
      <c r="H18" s="109">
        <v>100</v>
      </c>
      <c r="I18" s="105">
        <v>104.07833333333336</v>
      </c>
      <c r="J18" s="105">
        <v>103.43499999999999</v>
      </c>
      <c r="K18" s="105">
        <v>108.44999999999999</v>
      </c>
      <c r="L18" s="105">
        <v>102.53000000000002</v>
      </c>
      <c r="M18" s="105">
        <v>102.96</v>
      </c>
      <c r="N18" s="105">
        <v>115.63333333333333</v>
      </c>
      <c r="O18" s="105">
        <v>127.70416666666667</v>
      </c>
      <c r="P18" s="105">
        <v>87.664166666666645</v>
      </c>
      <c r="Q18" s="57">
        <v>2020</v>
      </c>
      <c r="R18" s="55">
        <v>2020</v>
      </c>
      <c r="S18" s="105">
        <v>107.45083333333336</v>
      </c>
      <c r="T18" s="111">
        <v>122.25416666666666</v>
      </c>
      <c r="U18" s="111">
        <v>107.85583333333331</v>
      </c>
      <c r="V18" s="111">
        <v>100.59916666666665</v>
      </c>
      <c r="W18" s="111">
        <v>102.58416666666665</v>
      </c>
      <c r="X18" s="111">
        <v>100.98833333333333</v>
      </c>
      <c r="Y18" s="105">
        <v>109.65000000000002</v>
      </c>
      <c r="Z18" s="108">
        <v>103.40166666666666</v>
      </c>
      <c r="AA18" s="112">
        <v>100.45916666666666</v>
      </c>
      <c r="AB18" s="112">
        <v>106.98000000000002</v>
      </c>
      <c r="AC18" s="112">
        <v>100.85750000000002</v>
      </c>
      <c r="AD18" s="112">
        <v>98.968333333333348</v>
      </c>
      <c r="AE18" s="112">
        <v>99.94916666666667</v>
      </c>
      <c r="AF18" s="112">
        <v>95.655833333333362</v>
      </c>
      <c r="AG18" s="112">
        <v>108.91250000000001</v>
      </c>
      <c r="AH18" s="57">
        <v>2020</v>
      </c>
      <c r="AI18" s="55">
        <v>2020</v>
      </c>
      <c r="AJ18" s="112">
        <v>95.130833333333342</v>
      </c>
      <c r="AK18" s="112">
        <v>121.67000000000002</v>
      </c>
      <c r="AL18" s="112">
        <v>103.17250000000001</v>
      </c>
      <c r="AM18" s="112">
        <v>93.435833333333335</v>
      </c>
      <c r="AN18" s="112">
        <v>100.90333333333335</v>
      </c>
      <c r="AO18" s="112">
        <v>82.578333333333333</v>
      </c>
      <c r="AP18" s="110">
        <v>103.71416666666666</v>
      </c>
      <c r="AQ18" s="113">
        <v>106.60583333333335</v>
      </c>
      <c r="AR18" s="110">
        <v>107.29833333333335</v>
      </c>
      <c r="AS18" s="110">
        <v>103.96083333333333</v>
      </c>
      <c r="AT18" s="110">
        <v>95.028333333333322</v>
      </c>
      <c r="AU18" s="110">
        <v>101.23416666666667</v>
      </c>
      <c r="AV18" s="110">
        <v>76.12</v>
      </c>
      <c r="AW18" s="114">
        <v>97.566666666666677</v>
      </c>
      <c r="AX18" s="110">
        <v>111.37333333333335</v>
      </c>
      <c r="AY18" s="57">
        <v>2020</v>
      </c>
      <c r="AZ18" s="55">
        <v>2020</v>
      </c>
      <c r="BA18" s="110">
        <v>110.35833333333333</v>
      </c>
      <c r="BB18" s="110">
        <v>110.15750000000001</v>
      </c>
      <c r="BC18" s="110">
        <v>113.5025</v>
      </c>
      <c r="BD18" s="110">
        <v>112.9525</v>
      </c>
      <c r="BE18" s="110">
        <v>104.01166666666666</v>
      </c>
      <c r="BF18" s="110">
        <v>108.03166666666665</v>
      </c>
      <c r="BG18" s="114">
        <v>127.18166666666666</v>
      </c>
      <c r="BH18" s="57">
        <v>2020</v>
      </c>
    </row>
    <row r="19" spans="1:60" s="12" customFormat="1" ht="45" customHeight="1">
      <c r="A19" s="58">
        <f>A18+1</f>
        <v>2021</v>
      </c>
      <c r="B19" s="115">
        <f>AVERAGE(B20:B31)</f>
        <v>102.61749999999999</v>
      </c>
      <c r="C19" s="115">
        <f t="shared" ref="C19:P19" si="0">AVERAGE(C20:C31)</f>
        <v>105.05833333333332</v>
      </c>
      <c r="D19" s="115">
        <f t="shared" si="0"/>
        <v>105.29833333333335</v>
      </c>
      <c r="E19" s="115">
        <f t="shared" si="0"/>
        <v>101.33916666666666</v>
      </c>
      <c r="F19" s="115">
        <f t="shared" si="0"/>
        <v>100.07166666666666</v>
      </c>
      <c r="G19" s="115">
        <f t="shared" si="0"/>
        <v>100.18749999999999</v>
      </c>
      <c r="H19" s="115">
        <f t="shared" si="0"/>
        <v>100</v>
      </c>
      <c r="I19" s="115">
        <f t="shared" si="0"/>
        <v>100.6675</v>
      </c>
      <c r="J19" s="115">
        <f t="shared" si="0"/>
        <v>100.56166666666668</v>
      </c>
      <c r="K19" s="115">
        <f t="shared" si="0"/>
        <v>101.3075</v>
      </c>
      <c r="L19" s="115">
        <f t="shared" si="0"/>
        <v>101.88833333333334</v>
      </c>
      <c r="M19" s="115">
        <f t="shared" si="0"/>
        <v>100.58166666666665</v>
      </c>
      <c r="N19" s="115">
        <f t="shared" si="0"/>
        <v>105.69666666666666</v>
      </c>
      <c r="O19" s="115">
        <f t="shared" si="0"/>
        <v>103.985</v>
      </c>
      <c r="P19" s="115">
        <f t="shared" si="0"/>
        <v>100.53916666666667</v>
      </c>
      <c r="Q19" s="116">
        <f>Q18+1</f>
        <v>2021</v>
      </c>
      <c r="R19" s="58">
        <f>R18+1</f>
        <v>2021</v>
      </c>
      <c r="S19" s="117">
        <f>AVERAGE(S20:S31)</f>
        <v>101.73</v>
      </c>
      <c r="T19" s="117">
        <f t="shared" ref="T19:AG19" si="1">AVERAGE(T20:T31)</f>
        <v>104.58666666666669</v>
      </c>
      <c r="U19" s="117">
        <f t="shared" si="1"/>
        <v>100.76250000000003</v>
      </c>
      <c r="V19" s="117">
        <f t="shared" si="1"/>
        <v>99.760833333333323</v>
      </c>
      <c r="W19" s="117">
        <f t="shared" si="1"/>
        <v>99.610833333333332</v>
      </c>
      <c r="X19" s="117">
        <f t="shared" si="1"/>
        <v>104.90666666666668</v>
      </c>
      <c r="Y19" s="117">
        <f t="shared" si="1"/>
        <v>103.32916666666667</v>
      </c>
      <c r="Z19" s="117">
        <f t="shared" si="1"/>
        <v>99.848333333333315</v>
      </c>
      <c r="AA19" s="117">
        <f t="shared" si="1"/>
        <v>98.333333333333357</v>
      </c>
      <c r="AB19" s="117">
        <f t="shared" si="1"/>
        <v>101.5125</v>
      </c>
      <c r="AC19" s="117">
        <f t="shared" si="1"/>
        <v>99.220000000000027</v>
      </c>
      <c r="AD19" s="117">
        <f t="shared" si="1"/>
        <v>107.455</v>
      </c>
      <c r="AE19" s="117">
        <f t="shared" si="1"/>
        <v>101.54333333333334</v>
      </c>
      <c r="AF19" s="117">
        <f t="shared" si="1"/>
        <v>111.24416666666667</v>
      </c>
      <c r="AG19" s="117">
        <f t="shared" si="1"/>
        <v>104.72916666666667</v>
      </c>
      <c r="AH19" s="116">
        <f>AH18+1</f>
        <v>2021</v>
      </c>
      <c r="AI19" s="58">
        <f>AI18+1</f>
        <v>2021</v>
      </c>
      <c r="AJ19" s="118">
        <f>AVERAGE(AJ20:AJ31)</f>
        <v>98.854166666666686</v>
      </c>
      <c r="AK19" s="118">
        <f t="shared" ref="AK19:AX19" si="2">AVERAGE(AK20:AK31)</f>
        <v>103.33</v>
      </c>
      <c r="AL19" s="118">
        <f t="shared" si="2"/>
        <v>92.709166666666661</v>
      </c>
      <c r="AM19" s="118">
        <f t="shared" si="2"/>
        <v>100.97416666666668</v>
      </c>
      <c r="AN19" s="118">
        <f t="shared" si="2"/>
        <v>100.72750000000002</v>
      </c>
      <c r="AO19" s="118">
        <f t="shared" si="2"/>
        <v>98.535833333333343</v>
      </c>
      <c r="AP19" s="118">
        <f t="shared" si="2"/>
        <v>100.5575</v>
      </c>
      <c r="AQ19" s="118">
        <f t="shared" si="2"/>
        <v>100.03083333333332</v>
      </c>
      <c r="AR19" s="118">
        <f t="shared" si="2"/>
        <v>101.62416666666667</v>
      </c>
      <c r="AS19" s="118">
        <f t="shared" si="2"/>
        <v>100.78833333333334</v>
      </c>
      <c r="AT19" s="118">
        <f t="shared" si="2"/>
        <v>101.51416666666665</v>
      </c>
      <c r="AU19" s="118">
        <f t="shared" si="2"/>
        <v>100.45416666666667</v>
      </c>
      <c r="AV19" s="118">
        <f t="shared" si="2"/>
        <v>65.97166666666665</v>
      </c>
      <c r="AW19" s="118">
        <f t="shared" si="2"/>
        <v>100.56666666666668</v>
      </c>
      <c r="AX19" s="118">
        <f t="shared" si="2"/>
        <v>101.30416666666666</v>
      </c>
      <c r="AY19" s="116">
        <f>AY18+1</f>
        <v>2021</v>
      </c>
      <c r="AZ19" s="58">
        <f>AZ18+1</f>
        <v>2021</v>
      </c>
      <c r="BA19" s="119">
        <f>AVERAGE(BA20:BA31)</f>
        <v>102.65083333333332</v>
      </c>
      <c r="BB19" s="119">
        <f t="shared" ref="BB19:BG19" si="3">AVERAGE(BB20:BB31)</f>
        <v>102.71583333333335</v>
      </c>
      <c r="BC19" s="119">
        <f t="shared" si="3"/>
        <v>100.69000000000001</v>
      </c>
      <c r="BD19" s="119">
        <f t="shared" si="3"/>
        <v>101.89249999999998</v>
      </c>
      <c r="BE19" s="119">
        <f t="shared" si="3"/>
        <v>100.89</v>
      </c>
      <c r="BF19" s="119">
        <f t="shared" si="3"/>
        <v>99.642499999999998</v>
      </c>
      <c r="BG19" s="119">
        <f t="shared" si="3"/>
        <v>103.58499999999998</v>
      </c>
      <c r="BH19" s="116">
        <f>BH18+1</f>
        <v>2021</v>
      </c>
    </row>
    <row r="20" spans="1:60" ht="20.100000000000001" customHeight="1">
      <c r="A20" s="120" t="s">
        <v>339</v>
      </c>
      <c r="B20" s="109">
        <v>101.02</v>
      </c>
      <c r="C20" s="109">
        <v>102.57</v>
      </c>
      <c r="D20" s="109">
        <v>102.63</v>
      </c>
      <c r="E20" s="121">
        <v>101.64</v>
      </c>
      <c r="F20" s="109">
        <v>100.11</v>
      </c>
      <c r="G20" s="109">
        <v>100.28</v>
      </c>
      <c r="H20" s="109">
        <v>100</v>
      </c>
      <c r="I20" s="105">
        <v>100.16</v>
      </c>
      <c r="J20" s="123">
        <v>100.1</v>
      </c>
      <c r="K20" s="123">
        <v>100.55</v>
      </c>
      <c r="L20" s="123">
        <v>100.15</v>
      </c>
      <c r="M20" s="123">
        <v>100.08</v>
      </c>
      <c r="N20" s="123">
        <v>100.56</v>
      </c>
      <c r="O20" s="123">
        <v>102.11</v>
      </c>
      <c r="P20" s="123">
        <v>98.84</v>
      </c>
      <c r="Q20" s="122" t="s">
        <v>165</v>
      </c>
      <c r="R20" s="120" t="s">
        <v>339</v>
      </c>
      <c r="S20" s="124">
        <v>101.26</v>
      </c>
      <c r="T20" s="123">
        <v>100.57</v>
      </c>
      <c r="U20" s="123">
        <v>100.61</v>
      </c>
      <c r="V20" s="123">
        <v>100.96</v>
      </c>
      <c r="W20" s="123">
        <v>101.89</v>
      </c>
      <c r="X20" s="123">
        <v>103.63</v>
      </c>
      <c r="Y20" s="123">
        <v>101.66</v>
      </c>
      <c r="Z20" s="125">
        <v>100.14</v>
      </c>
      <c r="AA20" s="125">
        <v>98.43</v>
      </c>
      <c r="AB20" s="125">
        <v>101.38</v>
      </c>
      <c r="AC20" s="125">
        <v>101.09</v>
      </c>
      <c r="AD20" s="125">
        <v>102.46</v>
      </c>
      <c r="AE20" s="125">
        <v>100.69</v>
      </c>
      <c r="AF20" s="125">
        <v>102.68</v>
      </c>
      <c r="AG20" s="125">
        <v>106.36</v>
      </c>
      <c r="AH20" s="122" t="s">
        <v>165</v>
      </c>
      <c r="AI20" s="120" t="s">
        <v>339</v>
      </c>
      <c r="AJ20" s="125">
        <v>99.01</v>
      </c>
      <c r="AK20" s="125">
        <v>100</v>
      </c>
      <c r="AL20" s="125">
        <v>93.74</v>
      </c>
      <c r="AM20" s="125">
        <v>100.84</v>
      </c>
      <c r="AN20" s="125">
        <v>100.37</v>
      </c>
      <c r="AO20" s="125">
        <v>99.37</v>
      </c>
      <c r="AP20" s="125">
        <v>99.37</v>
      </c>
      <c r="AQ20" s="125">
        <v>100.62</v>
      </c>
      <c r="AR20" s="125">
        <v>100.95</v>
      </c>
      <c r="AS20" s="125">
        <v>100.45</v>
      </c>
      <c r="AT20" s="125">
        <v>97.88</v>
      </c>
      <c r="AU20" s="125">
        <v>99.34</v>
      </c>
      <c r="AV20" s="125">
        <v>84.38</v>
      </c>
      <c r="AW20" s="125">
        <v>96.45</v>
      </c>
      <c r="AX20" s="125">
        <v>100.42</v>
      </c>
      <c r="AY20" s="122" t="s">
        <v>165</v>
      </c>
      <c r="AZ20" s="120" t="s">
        <v>339</v>
      </c>
      <c r="BA20" s="125">
        <v>101.04</v>
      </c>
      <c r="BB20" s="125">
        <v>101.12</v>
      </c>
      <c r="BC20" s="125">
        <v>98.4</v>
      </c>
      <c r="BD20" s="125">
        <v>101.31</v>
      </c>
      <c r="BE20" s="125">
        <v>100.37</v>
      </c>
      <c r="BF20" s="125">
        <v>99.82</v>
      </c>
      <c r="BG20" s="125">
        <v>102.73</v>
      </c>
      <c r="BH20" s="122" t="s">
        <v>165</v>
      </c>
    </row>
    <row r="21" spans="1:60" ht="20.100000000000001" customHeight="1">
      <c r="A21" s="120" t="s">
        <v>340</v>
      </c>
      <c r="B21" s="109">
        <v>101.47</v>
      </c>
      <c r="C21" s="109">
        <v>104.4</v>
      </c>
      <c r="D21" s="109">
        <v>104.66</v>
      </c>
      <c r="E21" s="121">
        <v>100.42</v>
      </c>
      <c r="F21" s="109">
        <v>100.1</v>
      </c>
      <c r="G21" s="109">
        <v>100.26</v>
      </c>
      <c r="H21" s="109">
        <v>100</v>
      </c>
      <c r="I21" s="105">
        <v>100.2</v>
      </c>
      <c r="J21" s="123">
        <v>99.99</v>
      </c>
      <c r="K21" s="123">
        <v>101.46</v>
      </c>
      <c r="L21" s="123">
        <v>100.76</v>
      </c>
      <c r="M21" s="123">
        <v>100.16</v>
      </c>
      <c r="N21" s="123">
        <v>101.88</v>
      </c>
      <c r="O21" s="123">
        <v>103.51</v>
      </c>
      <c r="P21" s="123">
        <v>99.32</v>
      </c>
      <c r="Q21" s="122" t="s">
        <v>102</v>
      </c>
      <c r="R21" s="120" t="s">
        <v>340</v>
      </c>
      <c r="S21" s="124">
        <v>100.82</v>
      </c>
      <c r="T21" s="123">
        <v>99.89</v>
      </c>
      <c r="U21" s="123">
        <v>100.61</v>
      </c>
      <c r="V21" s="123">
        <v>100.24</v>
      </c>
      <c r="W21" s="123">
        <v>102.11</v>
      </c>
      <c r="X21" s="123">
        <v>104.09</v>
      </c>
      <c r="Y21" s="123">
        <v>101.37</v>
      </c>
      <c r="Z21" s="125">
        <v>100.15</v>
      </c>
      <c r="AA21" s="125">
        <v>98.44</v>
      </c>
      <c r="AB21" s="125">
        <v>101.38</v>
      </c>
      <c r="AC21" s="125">
        <v>101.09</v>
      </c>
      <c r="AD21" s="125">
        <v>103.16</v>
      </c>
      <c r="AE21" s="125">
        <v>100.63</v>
      </c>
      <c r="AF21" s="125">
        <v>103.94</v>
      </c>
      <c r="AG21" s="125">
        <v>106.34</v>
      </c>
      <c r="AH21" s="122" t="s">
        <v>102</v>
      </c>
      <c r="AI21" s="120" t="s">
        <v>340</v>
      </c>
      <c r="AJ21" s="125">
        <v>99.04</v>
      </c>
      <c r="AK21" s="125">
        <v>100</v>
      </c>
      <c r="AL21" s="125">
        <v>93.6</v>
      </c>
      <c r="AM21" s="125">
        <v>100.92</v>
      </c>
      <c r="AN21" s="125">
        <v>100.17</v>
      </c>
      <c r="AO21" s="125">
        <v>99.96</v>
      </c>
      <c r="AP21" s="125">
        <v>98.29</v>
      </c>
      <c r="AQ21" s="125">
        <v>99.95</v>
      </c>
      <c r="AR21" s="125">
        <v>100.89</v>
      </c>
      <c r="AS21" s="125">
        <v>100.43</v>
      </c>
      <c r="AT21" s="125">
        <v>96.83</v>
      </c>
      <c r="AU21" s="125">
        <v>99.35</v>
      </c>
      <c r="AV21" s="125">
        <v>84.38</v>
      </c>
      <c r="AW21" s="125">
        <v>96.45</v>
      </c>
      <c r="AX21" s="125">
        <v>100.42</v>
      </c>
      <c r="AY21" s="122" t="s">
        <v>102</v>
      </c>
      <c r="AZ21" s="120" t="s">
        <v>340</v>
      </c>
      <c r="BA21" s="125">
        <v>101.13</v>
      </c>
      <c r="BB21" s="125">
        <v>101.21</v>
      </c>
      <c r="BC21" s="125">
        <v>98.86</v>
      </c>
      <c r="BD21" s="125">
        <v>101.26</v>
      </c>
      <c r="BE21" s="125">
        <v>100.44</v>
      </c>
      <c r="BF21" s="125">
        <v>99.12</v>
      </c>
      <c r="BG21" s="125">
        <v>102.73</v>
      </c>
      <c r="BH21" s="122" t="s">
        <v>102</v>
      </c>
    </row>
    <row r="22" spans="1:60" ht="20.100000000000001" customHeight="1">
      <c r="A22" s="120" t="s">
        <v>341</v>
      </c>
      <c r="B22" s="109">
        <v>101.91</v>
      </c>
      <c r="C22" s="109">
        <v>104.82</v>
      </c>
      <c r="D22" s="109">
        <v>105.08</v>
      </c>
      <c r="E22" s="121">
        <v>100.8</v>
      </c>
      <c r="F22" s="109">
        <v>99.66</v>
      </c>
      <c r="G22" s="109">
        <v>99.1</v>
      </c>
      <c r="H22" s="109">
        <v>100</v>
      </c>
      <c r="I22" s="105">
        <v>100.34</v>
      </c>
      <c r="J22" s="123">
        <v>100.15</v>
      </c>
      <c r="K22" s="123">
        <v>101.46</v>
      </c>
      <c r="L22" s="123">
        <v>101.45</v>
      </c>
      <c r="M22" s="123">
        <v>100.29</v>
      </c>
      <c r="N22" s="123">
        <v>102.81</v>
      </c>
      <c r="O22" s="123">
        <v>105.23</v>
      </c>
      <c r="P22" s="123">
        <v>99.96</v>
      </c>
      <c r="Q22" s="122" t="s">
        <v>88</v>
      </c>
      <c r="R22" s="120" t="s">
        <v>341</v>
      </c>
      <c r="S22" s="124">
        <v>99.81</v>
      </c>
      <c r="T22" s="123">
        <v>98.4</v>
      </c>
      <c r="U22" s="123">
        <v>100.31</v>
      </c>
      <c r="V22" s="123">
        <v>99.47</v>
      </c>
      <c r="W22" s="123">
        <v>98.78</v>
      </c>
      <c r="X22" s="123">
        <v>105.08</v>
      </c>
      <c r="Y22" s="123">
        <v>100.34</v>
      </c>
      <c r="Z22" s="125">
        <v>100.21</v>
      </c>
      <c r="AA22" s="125">
        <v>98.6</v>
      </c>
      <c r="AB22" s="125">
        <v>101.38</v>
      </c>
      <c r="AC22" s="125">
        <v>101.09</v>
      </c>
      <c r="AD22" s="125">
        <v>104.83</v>
      </c>
      <c r="AE22" s="125">
        <v>101.53</v>
      </c>
      <c r="AF22" s="125">
        <v>106.37</v>
      </c>
      <c r="AG22" s="125">
        <v>106.3</v>
      </c>
      <c r="AH22" s="122" t="s">
        <v>88</v>
      </c>
      <c r="AI22" s="120" t="s">
        <v>341</v>
      </c>
      <c r="AJ22" s="125">
        <v>99.1</v>
      </c>
      <c r="AK22" s="125">
        <v>100</v>
      </c>
      <c r="AL22" s="125">
        <v>93.6</v>
      </c>
      <c r="AM22" s="125">
        <v>101</v>
      </c>
      <c r="AN22" s="125">
        <v>100.13</v>
      </c>
      <c r="AO22" s="125">
        <v>99.4</v>
      </c>
      <c r="AP22" s="125">
        <v>98.48</v>
      </c>
      <c r="AQ22" s="125">
        <v>100.31</v>
      </c>
      <c r="AR22" s="125">
        <v>101.17</v>
      </c>
      <c r="AS22" s="125">
        <v>100.66</v>
      </c>
      <c r="AT22" s="125">
        <v>94.06</v>
      </c>
      <c r="AU22" s="125">
        <v>100.23</v>
      </c>
      <c r="AV22" s="125">
        <v>62.29</v>
      </c>
      <c r="AW22" s="125">
        <v>101.39</v>
      </c>
      <c r="AX22" s="125">
        <v>100.92</v>
      </c>
      <c r="AY22" s="122" t="s">
        <v>88</v>
      </c>
      <c r="AZ22" s="120" t="s">
        <v>341</v>
      </c>
      <c r="BA22" s="125">
        <v>101.7</v>
      </c>
      <c r="BB22" s="125">
        <v>101.9</v>
      </c>
      <c r="BC22" s="125">
        <v>95.71</v>
      </c>
      <c r="BD22" s="125">
        <v>101.51</v>
      </c>
      <c r="BE22" s="125">
        <v>100.68</v>
      </c>
      <c r="BF22" s="125">
        <v>100.29</v>
      </c>
      <c r="BG22" s="125">
        <v>102.75</v>
      </c>
      <c r="BH22" s="122" t="s">
        <v>88</v>
      </c>
    </row>
    <row r="23" spans="1:60" ht="39" customHeight="1">
      <c r="A23" s="120" t="s">
        <v>342</v>
      </c>
      <c r="B23" s="109">
        <v>102</v>
      </c>
      <c r="C23" s="109">
        <v>104.26</v>
      </c>
      <c r="D23" s="109">
        <v>104.48</v>
      </c>
      <c r="E23" s="121">
        <v>100.77</v>
      </c>
      <c r="F23" s="109">
        <v>99.93</v>
      </c>
      <c r="G23" s="109">
        <v>99.82</v>
      </c>
      <c r="H23" s="109">
        <v>100</v>
      </c>
      <c r="I23" s="105">
        <v>100.32</v>
      </c>
      <c r="J23" s="123">
        <v>100.31</v>
      </c>
      <c r="K23" s="123">
        <v>100.39</v>
      </c>
      <c r="L23" s="123">
        <v>101.26</v>
      </c>
      <c r="M23" s="123">
        <v>100.39</v>
      </c>
      <c r="N23" s="123">
        <v>104.07</v>
      </c>
      <c r="O23" s="123">
        <v>102.83</v>
      </c>
      <c r="P23" s="123">
        <v>100.13</v>
      </c>
      <c r="Q23" s="122" t="s">
        <v>84</v>
      </c>
      <c r="R23" s="120" t="s">
        <v>342</v>
      </c>
      <c r="S23" s="124">
        <v>100.03</v>
      </c>
      <c r="T23" s="123">
        <v>98.51</v>
      </c>
      <c r="U23" s="123">
        <v>100.6</v>
      </c>
      <c r="V23" s="123">
        <v>99.71</v>
      </c>
      <c r="W23" s="123">
        <v>97.81</v>
      </c>
      <c r="X23" s="123">
        <v>105.06</v>
      </c>
      <c r="Y23" s="123">
        <v>101.11</v>
      </c>
      <c r="Z23" s="125">
        <v>99.91</v>
      </c>
      <c r="AA23" s="125">
        <v>98.58</v>
      </c>
      <c r="AB23" s="125">
        <v>101.38</v>
      </c>
      <c r="AC23" s="125">
        <v>99.33</v>
      </c>
      <c r="AD23" s="125">
        <v>105.75</v>
      </c>
      <c r="AE23" s="125">
        <v>101.47</v>
      </c>
      <c r="AF23" s="125">
        <v>107.95</v>
      </c>
      <c r="AG23" s="125">
        <v>106.55</v>
      </c>
      <c r="AH23" s="122" t="s">
        <v>357</v>
      </c>
      <c r="AI23" s="120" t="s">
        <v>342</v>
      </c>
      <c r="AJ23" s="125">
        <v>99.11</v>
      </c>
      <c r="AK23" s="125">
        <v>100</v>
      </c>
      <c r="AL23" s="125">
        <v>93.6</v>
      </c>
      <c r="AM23" s="125">
        <v>101.01</v>
      </c>
      <c r="AN23" s="125">
        <v>100.62</v>
      </c>
      <c r="AO23" s="125">
        <v>99.55</v>
      </c>
      <c r="AP23" s="125">
        <v>101</v>
      </c>
      <c r="AQ23" s="125">
        <v>99.58</v>
      </c>
      <c r="AR23" s="125">
        <v>101.29</v>
      </c>
      <c r="AS23" s="125">
        <v>100.64</v>
      </c>
      <c r="AT23" s="125">
        <v>101.9</v>
      </c>
      <c r="AU23" s="125">
        <v>100.5</v>
      </c>
      <c r="AV23" s="125">
        <v>62.29</v>
      </c>
      <c r="AW23" s="125">
        <v>101.39</v>
      </c>
      <c r="AX23" s="125">
        <v>101.25</v>
      </c>
      <c r="AY23" s="122" t="s">
        <v>357</v>
      </c>
      <c r="AZ23" s="120" t="s">
        <v>342</v>
      </c>
      <c r="BA23" s="125">
        <v>102.01</v>
      </c>
      <c r="BB23" s="125">
        <v>102.17</v>
      </c>
      <c r="BC23" s="125">
        <v>97.08</v>
      </c>
      <c r="BD23" s="125">
        <v>102.09</v>
      </c>
      <c r="BE23" s="125">
        <v>101.15</v>
      </c>
      <c r="BF23" s="125">
        <v>98.9</v>
      </c>
      <c r="BG23" s="125">
        <v>103.95</v>
      </c>
      <c r="BH23" s="122" t="s">
        <v>84</v>
      </c>
    </row>
    <row r="24" spans="1:60" ht="20.100000000000001" customHeight="1">
      <c r="A24" s="120" t="s">
        <v>343</v>
      </c>
      <c r="B24" s="109">
        <v>102.17</v>
      </c>
      <c r="C24" s="109">
        <v>104.45</v>
      </c>
      <c r="D24" s="109">
        <v>104.73</v>
      </c>
      <c r="E24" s="121">
        <v>100.11</v>
      </c>
      <c r="F24" s="109">
        <v>99.85</v>
      </c>
      <c r="G24" s="109">
        <v>99.62</v>
      </c>
      <c r="H24" s="109">
        <v>100</v>
      </c>
      <c r="I24" s="105">
        <v>100.5</v>
      </c>
      <c r="J24" s="123">
        <v>100.33</v>
      </c>
      <c r="K24" s="123">
        <v>101.51</v>
      </c>
      <c r="L24" s="123">
        <v>101.59</v>
      </c>
      <c r="M24" s="123">
        <v>100.47</v>
      </c>
      <c r="N24" s="123">
        <v>105</v>
      </c>
      <c r="O24" s="123">
        <v>103.69</v>
      </c>
      <c r="P24" s="123">
        <v>100.17</v>
      </c>
      <c r="Q24" s="122" t="s">
        <v>26</v>
      </c>
      <c r="R24" s="120" t="s">
        <v>343</v>
      </c>
      <c r="S24" s="124">
        <v>101.08</v>
      </c>
      <c r="T24" s="123">
        <v>100.96</v>
      </c>
      <c r="U24" s="123">
        <v>100.6</v>
      </c>
      <c r="V24" s="123">
        <v>99.53</v>
      </c>
      <c r="W24" s="123">
        <v>101.44</v>
      </c>
      <c r="X24" s="123">
        <v>103.76</v>
      </c>
      <c r="Y24" s="123">
        <v>103.54</v>
      </c>
      <c r="Z24" s="125">
        <v>99.82</v>
      </c>
      <c r="AA24" s="125">
        <v>98.28</v>
      </c>
      <c r="AB24" s="125">
        <v>101.45</v>
      </c>
      <c r="AC24" s="125">
        <v>99.33</v>
      </c>
      <c r="AD24" s="125">
        <v>105.76</v>
      </c>
      <c r="AE24" s="125">
        <v>101.07</v>
      </c>
      <c r="AF24" s="125">
        <v>108.15</v>
      </c>
      <c r="AG24" s="125">
        <v>106.81</v>
      </c>
      <c r="AH24" s="122" t="s">
        <v>26</v>
      </c>
      <c r="AI24" s="120" t="s">
        <v>343</v>
      </c>
      <c r="AJ24" s="125">
        <v>98.61</v>
      </c>
      <c r="AK24" s="125">
        <v>100</v>
      </c>
      <c r="AL24" s="125">
        <v>91.75</v>
      </c>
      <c r="AM24" s="125">
        <v>100.99</v>
      </c>
      <c r="AN24" s="125">
        <v>100.94</v>
      </c>
      <c r="AO24" s="125">
        <v>98.44</v>
      </c>
      <c r="AP24" s="125">
        <v>100.22</v>
      </c>
      <c r="AQ24" s="125">
        <v>100.32</v>
      </c>
      <c r="AR24" s="125">
        <v>101.5</v>
      </c>
      <c r="AS24" s="125">
        <v>100.71</v>
      </c>
      <c r="AT24" s="125">
        <v>104.61</v>
      </c>
      <c r="AU24" s="125">
        <v>100.78</v>
      </c>
      <c r="AV24" s="125">
        <v>62.29</v>
      </c>
      <c r="AW24" s="125">
        <v>101.39</v>
      </c>
      <c r="AX24" s="125">
        <v>101.61</v>
      </c>
      <c r="AY24" s="122" t="s">
        <v>26</v>
      </c>
      <c r="AZ24" s="120" t="s">
        <v>343</v>
      </c>
      <c r="BA24" s="125">
        <v>102.15</v>
      </c>
      <c r="BB24" s="125">
        <v>102.27</v>
      </c>
      <c r="BC24" s="125">
        <v>98.61</v>
      </c>
      <c r="BD24" s="125">
        <v>102.21</v>
      </c>
      <c r="BE24" s="125">
        <v>101.05</v>
      </c>
      <c r="BF24" s="125">
        <v>100.17</v>
      </c>
      <c r="BG24" s="125">
        <v>104.02</v>
      </c>
      <c r="BH24" s="122" t="s">
        <v>26</v>
      </c>
    </row>
    <row r="25" spans="1:60" ht="20.100000000000001" customHeight="1">
      <c r="A25" s="120" t="s">
        <v>344</v>
      </c>
      <c r="B25" s="109">
        <v>102.16</v>
      </c>
      <c r="C25" s="109">
        <v>104.07</v>
      </c>
      <c r="D25" s="109">
        <v>104.34</v>
      </c>
      <c r="E25" s="121">
        <v>99.87</v>
      </c>
      <c r="F25" s="109">
        <v>99.9</v>
      </c>
      <c r="G25" s="109">
        <v>99.75</v>
      </c>
      <c r="H25" s="109">
        <v>100</v>
      </c>
      <c r="I25" s="105">
        <v>100.5</v>
      </c>
      <c r="J25" s="123">
        <v>100.33</v>
      </c>
      <c r="K25" s="123">
        <v>101.51</v>
      </c>
      <c r="L25" s="123">
        <v>101.74</v>
      </c>
      <c r="M25" s="123">
        <v>100.55</v>
      </c>
      <c r="N25" s="123">
        <v>105.86</v>
      </c>
      <c r="O25" s="123">
        <v>103.65</v>
      </c>
      <c r="P25" s="123">
        <v>100.22</v>
      </c>
      <c r="Q25" s="122" t="s">
        <v>109</v>
      </c>
      <c r="R25" s="120" t="s">
        <v>344</v>
      </c>
      <c r="S25" s="124">
        <v>101.05</v>
      </c>
      <c r="T25" s="123">
        <v>102.29</v>
      </c>
      <c r="U25" s="123">
        <v>100.6</v>
      </c>
      <c r="V25" s="123">
        <v>99.16</v>
      </c>
      <c r="W25" s="123">
        <v>97.36</v>
      </c>
      <c r="X25" s="123">
        <v>105</v>
      </c>
      <c r="Y25" s="123">
        <v>104.09</v>
      </c>
      <c r="Z25" s="125">
        <v>99.63</v>
      </c>
      <c r="AA25" s="125">
        <v>97.82</v>
      </c>
      <c r="AB25" s="125">
        <v>101.45</v>
      </c>
      <c r="AC25" s="125">
        <v>99.33</v>
      </c>
      <c r="AD25" s="125">
        <v>106.41</v>
      </c>
      <c r="AE25" s="125">
        <v>101.09</v>
      </c>
      <c r="AF25" s="125">
        <v>109.99</v>
      </c>
      <c r="AG25" s="125">
        <v>103.11</v>
      </c>
      <c r="AH25" s="122" t="s">
        <v>109</v>
      </c>
      <c r="AI25" s="120" t="s">
        <v>344</v>
      </c>
      <c r="AJ25" s="125">
        <v>98.6</v>
      </c>
      <c r="AK25" s="125">
        <v>100</v>
      </c>
      <c r="AL25" s="125">
        <v>91.75</v>
      </c>
      <c r="AM25" s="125">
        <v>100.98</v>
      </c>
      <c r="AN25" s="125">
        <v>100.24</v>
      </c>
      <c r="AO25" s="125">
        <v>97.86</v>
      </c>
      <c r="AP25" s="125">
        <v>99.99</v>
      </c>
      <c r="AQ25" s="125">
        <v>99.79</v>
      </c>
      <c r="AR25" s="125">
        <v>101.59</v>
      </c>
      <c r="AS25" s="125">
        <v>100.42</v>
      </c>
      <c r="AT25" s="125">
        <v>97.63</v>
      </c>
      <c r="AU25" s="125">
        <v>100.8</v>
      </c>
      <c r="AV25" s="125">
        <v>62.29</v>
      </c>
      <c r="AW25" s="125">
        <v>101.39</v>
      </c>
      <c r="AX25" s="125">
        <v>101.64</v>
      </c>
      <c r="AY25" s="122" t="s">
        <v>109</v>
      </c>
      <c r="AZ25" s="120" t="s">
        <v>344</v>
      </c>
      <c r="BA25" s="125">
        <v>102.32</v>
      </c>
      <c r="BB25" s="125">
        <v>102.48</v>
      </c>
      <c r="BC25" s="125">
        <v>97.57</v>
      </c>
      <c r="BD25" s="125">
        <v>101.9</v>
      </c>
      <c r="BE25" s="125">
        <v>100.4</v>
      </c>
      <c r="BF25" s="125">
        <v>100.13</v>
      </c>
      <c r="BG25" s="125">
        <v>104.02</v>
      </c>
      <c r="BH25" s="122" t="s">
        <v>109</v>
      </c>
    </row>
    <row r="26" spans="1:60" ht="39" customHeight="1">
      <c r="A26" s="120" t="s">
        <v>345</v>
      </c>
      <c r="B26" s="109">
        <v>102.35</v>
      </c>
      <c r="C26" s="109">
        <v>104.33</v>
      </c>
      <c r="D26" s="109">
        <v>104.59</v>
      </c>
      <c r="E26" s="121">
        <v>100.43</v>
      </c>
      <c r="F26" s="109">
        <v>99.97</v>
      </c>
      <c r="G26" s="109">
        <v>99.92</v>
      </c>
      <c r="H26" s="109">
        <v>100</v>
      </c>
      <c r="I26" s="105">
        <v>100.49</v>
      </c>
      <c r="J26" s="123">
        <v>100.33</v>
      </c>
      <c r="K26" s="123">
        <v>101.49</v>
      </c>
      <c r="L26" s="123">
        <v>99.83</v>
      </c>
      <c r="M26" s="123">
        <v>100.66</v>
      </c>
      <c r="N26" s="123">
        <v>106.38</v>
      </c>
      <c r="O26" s="123">
        <v>104</v>
      </c>
      <c r="P26" s="123">
        <v>93.28</v>
      </c>
      <c r="Q26" s="122" t="s">
        <v>111</v>
      </c>
      <c r="R26" s="120" t="s">
        <v>345</v>
      </c>
      <c r="S26" s="124">
        <v>101.97</v>
      </c>
      <c r="T26" s="123">
        <v>105.86</v>
      </c>
      <c r="U26" s="123">
        <v>100.6</v>
      </c>
      <c r="V26" s="123">
        <v>99.65</v>
      </c>
      <c r="W26" s="123">
        <v>97.74</v>
      </c>
      <c r="X26" s="123">
        <v>105.87</v>
      </c>
      <c r="Y26" s="123">
        <v>104.04</v>
      </c>
      <c r="Z26" s="125">
        <v>99.78</v>
      </c>
      <c r="AA26" s="125">
        <v>98.18</v>
      </c>
      <c r="AB26" s="125">
        <v>101.45</v>
      </c>
      <c r="AC26" s="125">
        <v>99.33</v>
      </c>
      <c r="AD26" s="125">
        <v>108.14</v>
      </c>
      <c r="AE26" s="125">
        <v>101.37</v>
      </c>
      <c r="AF26" s="125">
        <v>112.74</v>
      </c>
      <c r="AG26" s="125">
        <v>103.7</v>
      </c>
      <c r="AH26" s="122" t="s">
        <v>111</v>
      </c>
      <c r="AI26" s="120" t="s">
        <v>345</v>
      </c>
      <c r="AJ26" s="125">
        <v>98.6</v>
      </c>
      <c r="AK26" s="125">
        <v>100</v>
      </c>
      <c r="AL26" s="125">
        <v>91.75</v>
      </c>
      <c r="AM26" s="125">
        <v>100.97</v>
      </c>
      <c r="AN26" s="125">
        <v>101.12</v>
      </c>
      <c r="AO26" s="125">
        <v>97.97</v>
      </c>
      <c r="AP26" s="125">
        <v>100.23</v>
      </c>
      <c r="AQ26" s="125">
        <v>99.22</v>
      </c>
      <c r="AR26" s="125">
        <v>102.28</v>
      </c>
      <c r="AS26" s="125">
        <v>100.91</v>
      </c>
      <c r="AT26" s="125">
        <v>106.67</v>
      </c>
      <c r="AU26" s="125">
        <v>100.81</v>
      </c>
      <c r="AV26" s="125">
        <v>62.29</v>
      </c>
      <c r="AW26" s="125">
        <v>101.39</v>
      </c>
      <c r="AX26" s="125">
        <v>101.65</v>
      </c>
      <c r="AY26" s="122" t="s">
        <v>111</v>
      </c>
      <c r="AZ26" s="120" t="s">
        <v>345</v>
      </c>
      <c r="BA26" s="125">
        <v>102.69</v>
      </c>
      <c r="BB26" s="125">
        <v>102.56</v>
      </c>
      <c r="BC26" s="125">
        <v>106.6</v>
      </c>
      <c r="BD26" s="125">
        <v>101.92</v>
      </c>
      <c r="BE26" s="125">
        <v>100.39</v>
      </c>
      <c r="BF26" s="125">
        <v>100.44</v>
      </c>
      <c r="BG26" s="125">
        <v>104.02</v>
      </c>
      <c r="BH26" s="122" t="s">
        <v>111</v>
      </c>
    </row>
    <row r="27" spans="1:60" ht="20.100000000000001" customHeight="1">
      <c r="A27" s="120" t="s">
        <v>346</v>
      </c>
      <c r="B27" s="109">
        <v>102.76</v>
      </c>
      <c r="C27" s="109">
        <v>105.13</v>
      </c>
      <c r="D27" s="109">
        <v>105.39</v>
      </c>
      <c r="E27" s="121">
        <v>101.05</v>
      </c>
      <c r="F27" s="109">
        <v>100.01</v>
      </c>
      <c r="G27" s="109">
        <v>100.02</v>
      </c>
      <c r="H27" s="109">
        <v>100</v>
      </c>
      <c r="I27" s="105">
        <v>100.49</v>
      </c>
      <c r="J27" s="123">
        <v>100.33</v>
      </c>
      <c r="K27" s="123">
        <v>101.49</v>
      </c>
      <c r="L27" s="123">
        <v>100.12</v>
      </c>
      <c r="M27" s="123">
        <v>100.67</v>
      </c>
      <c r="N27" s="123">
        <v>107.11</v>
      </c>
      <c r="O27" s="123">
        <v>104.46</v>
      </c>
      <c r="P27" s="123">
        <v>93.63</v>
      </c>
      <c r="Q27" s="122" t="s">
        <v>103</v>
      </c>
      <c r="R27" s="120" t="s">
        <v>346</v>
      </c>
      <c r="S27" s="124">
        <v>102.24</v>
      </c>
      <c r="T27" s="123">
        <v>106.23</v>
      </c>
      <c r="U27" s="123">
        <v>100.6</v>
      </c>
      <c r="V27" s="123">
        <v>99.58</v>
      </c>
      <c r="W27" s="123">
        <v>100.09</v>
      </c>
      <c r="X27" s="123">
        <v>105.04</v>
      </c>
      <c r="Y27" s="123">
        <v>104.58</v>
      </c>
      <c r="Z27" s="125">
        <v>99.82</v>
      </c>
      <c r="AA27" s="125">
        <v>98.13</v>
      </c>
      <c r="AB27" s="125">
        <v>101.6</v>
      </c>
      <c r="AC27" s="125">
        <v>99.33</v>
      </c>
      <c r="AD27" s="125">
        <v>109.08</v>
      </c>
      <c r="AE27" s="125">
        <v>101.42</v>
      </c>
      <c r="AF27" s="125">
        <v>114.28</v>
      </c>
      <c r="AG27" s="125">
        <v>104.03</v>
      </c>
      <c r="AH27" s="122" t="s">
        <v>103</v>
      </c>
      <c r="AI27" s="120" t="s">
        <v>346</v>
      </c>
      <c r="AJ27" s="125">
        <v>98.61</v>
      </c>
      <c r="AK27" s="125">
        <v>100</v>
      </c>
      <c r="AL27" s="125">
        <v>91.75</v>
      </c>
      <c r="AM27" s="125">
        <v>100.99</v>
      </c>
      <c r="AN27" s="125">
        <v>101.6</v>
      </c>
      <c r="AO27" s="125">
        <v>97.67</v>
      </c>
      <c r="AP27" s="125">
        <v>101.81</v>
      </c>
      <c r="AQ27" s="125">
        <v>99.18</v>
      </c>
      <c r="AR27" s="125">
        <v>102.24</v>
      </c>
      <c r="AS27" s="125">
        <v>100.91</v>
      </c>
      <c r="AT27" s="125">
        <v>113.86</v>
      </c>
      <c r="AU27" s="125">
        <v>100.69</v>
      </c>
      <c r="AV27" s="125">
        <v>62.29</v>
      </c>
      <c r="AW27" s="125">
        <v>101.39</v>
      </c>
      <c r="AX27" s="125">
        <v>101.5</v>
      </c>
      <c r="AY27" s="122" t="s">
        <v>103</v>
      </c>
      <c r="AZ27" s="120" t="s">
        <v>346</v>
      </c>
      <c r="BA27" s="125">
        <v>103.22</v>
      </c>
      <c r="BB27" s="125">
        <v>102.94</v>
      </c>
      <c r="BC27" s="125">
        <v>111.56</v>
      </c>
      <c r="BD27" s="125">
        <v>102.13</v>
      </c>
      <c r="BE27" s="125">
        <v>100.76</v>
      </c>
      <c r="BF27" s="125">
        <v>100.76</v>
      </c>
      <c r="BG27" s="125">
        <v>104.02</v>
      </c>
      <c r="BH27" s="122" t="s">
        <v>103</v>
      </c>
    </row>
    <row r="28" spans="1:60" ht="20.100000000000001" customHeight="1">
      <c r="A28" s="120" t="s">
        <v>347</v>
      </c>
      <c r="B28" s="109">
        <v>103.3</v>
      </c>
      <c r="C28" s="109">
        <v>106.8</v>
      </c>
      <c r="D28" s="109">
        <v>107.25</v>
      </c>
      <c r="E28" s="121">
        <v>99.83</v>
      </c>
      <c r="F28" s="109">
        <v>100.42</v>
      </c>
      <c r="G28" s="109">
        <v>101.11</v>
      </c>
      <c r="H28" s="109">
        <v>100</v>
      </c>
      <c r="I28" s="105">
        <v>100.51</v>
      </c>
      <c r="J28" s="123">
        <v>100.35</v>
      </c>
      <c r="K28" s="123">
        <v>101.49</v>
      </c>
      <c r="L28" s="123">
        <v>102.62</v>
      </c>
      <c r="M28" s="123">
        <v>100.76</v>
      </c>
      <c r="N28" s="123">
        <v>107.47</v>
      </c>
      <c r="O28" s="123">
        <v>103.56</v>
      </c>
      <c r="P28" s="123">
        <v>102.22</v>
      </c>
      <c r="Q28" s="122" t="s">
        <v>157</v>
      </c>
      <c r="R28" s="120" t="s">
        <v>347</v>
      </c>
      <c r="S28" s="124">
        <v>102.55</v>
      </c>
      <c r="T28" s="123">
        <v>109.73</v>
      </c>
      <c r="U28" s="123">
        <v>101.08</v>
      </c>
      <c r="V28" s="123">
        <v>99.33</v>
      </c>
      <c r="W28" s="123">
        <v>97.01</v>
      </c>
      <c r="X28" s="123">
        <v>105.09</v>
      </c>
      <c r="Y28" s="123">
        <v>104.58</v>
      </c>
      <c r="Z28" s="125">
        <v>99.7</v>
      </c>
      <c r="AA28" s="125">
        <v>98.43</v>
      </c>
      <c r="AB28" s="125">
        <v>101.67</v>
      </c>
      <c r="AC28" s="125">
        <v>97.68</v>
      </c>
      <c r="AD28" s="125">
        <v>108.87</v>
      </c>
      <c r="AE28" s="125">
        <v>101.19</v>
      </c>
      <c r="AF28" s="125">
        <v>114.17</v>
      </c>
      <c r="AG28" s="125">
        <v>103.34</v>
      </c>
      <c r="AH28" s="122" t="s">
        <v>157</v>
      </c>
      <c r="AI28" s="120" t="s">
        <v>347</v>
      </c>
      <c r="AJ28" s="125">
        <v>98.62</v>
      </c>
      <c r="AK28" s="125">
        <v>109.99</v>
      </c>
      <c r="AL28" s="125">
        <v>91.75</v>
      </c>
      <c r="AM28" s="125">
        <v>100.98</v>
      </c>
      <c r="AN28" s="125">
        <v>100.93</v>
      </c>
      <c r="AO28" s="125">
        <v>97.72</v>
      </c>
      <c r="AP28" s="125">
        <v>101.79</v>
      </c>
      <c r="AQ28" s="125">
        <v>100.06</v>
      </c>
      <c r="AR28" s="125">
        <v>101.79</v>
      </c>
      <c r="AS28" s="125">
        <v>100.94</v>
      </c>
      <c r="AT28" s="125">
        <v>104.2</v>
      </c>
      <c r="AU28" s="125">
        <v>100.7</v>
      </c>
      <c r="AV28" s="125">
        <v>62.29</v>
      </c>
      <c r="AW28" s="125">
        <v>101.39</v>
      </c>
      <c r="AX28" s="125">
        <v>101.52</v>
      </c>
      <c r="AY28" s="122" t="s">
        <v>157</v>
      </c>
      <c r="AZ28" s="120" t="s">
        <v>347</v>
      </c>
      <c r="BA28" s="125">
        <v>103.13</v>
      </c>
      <c r="BB28" s="125">
        <v>103.18</v>
      </c>
      <c r="BC28" s="125">
        <v>101.5</v>
      </c>
      <c r="BD28" s="125">
        <v>101.96</v>
      </c>
      <c r="BE28" s="125">
        <v>100.91</v>
      </c>
      <c r="BF28" s="125">
        <v>98.43</v>
      </c>
      <c r="BG28" s="125">
        <v>104.04</v>
      </c>
      <c r="BH28" s="122" t="s">
        <v>157</v>
      </c>
    </row>
    <row r="29" spans="1:60" ht="39" customHeight="1">
      <c r="A29" s="120" t="s">
        <v>348</v>
      </c>
      <c r="B29" s="109">
        <v>103.64</v>
      </c>
      <c r="C29" s="109">
        <v>106.43</v>
      </c>
      <c r="D29" s="109">
        <v>106.65</v>
      </c>
      <c r="E29" s="121">
        <v>102.96</v>
      </c>
      <c r="F29" s="109">
        <v>100.5</v>
      </c>
      <c r="G29" s="109">
        <v>101.31</v>
      </c>
      <c r="H29" s="109">
        <v>100</v>
      </c>
      <c r="I29" s="105">
        <v>100.66</v>
      </c>
      <c r="J29" s="123">
        <v>100.73</v>
      </c>
      <c r="K29" s="123">
        <v>100.2</v>
      </c>
      <c r="L29" s="123">
        <v>103.67</v>
      </c>
      <c r="M29" s="123">
        <v>100.89</v>
      </c>
      <c r="N29" s="123">
        <v>107.83</v>
      </c>
      <c r="O29" s="123">
        <v>105.44</v>
      </c>
      <c r="P29" s="123">
        <v>104.24</v>
      </c>
      <c r="Q29" s="122" t="s">
        <v>104</v>
      </c>
      <c r="R29" s="120" t="s">
        <v>348</v>
      </c>
      <c r="S29" s="124">
        <v>102.96</v>
      </c>
      <c r="T29" s="123">
        <v>109.88</v>
      </c>
      <c r="U29" s="123">
        <v>101.18</v>
      </c>
      <c r="V29" s="123">
        <v>99.76</v>
      </c>
      <c r="W29" s="123">
        <v>98.53</v>
      </c>
      <c r="X29" s="123">
        <v>105.09</v>
      </c>
      <c r="Y29" s="123">
        <v>104.95</v>
      </c>
      <c r="Z29" s="125">
        <v>99.64</v>
      </c>
      <c r="AA29" s="125">
        <v>98.28</v>
      </c>
      <c r="AB29" s="125">
        <v>101.67</v>
      </c>
      <c r="AC29" s="125">
        <v>97.68</v>
      </c>
      <c r="AD29" s="125">
        <v>110.67</v>
      </c>
      <c r="AE29" s="125">
        <v>102.36</v>
      </c>
      <c r="AF29" s="125">
        <v>116.73</v>
      </c>
      <c r="AG29" s="125">
        <v>103.01</v>
      </c>
      <c r="AH29" s="122" t="s">
        <v>104</v>
      </c>
      <c r="AI29" s="120" t="s">
        <v>348</v>
      </c>
      <c r="AJ29" s="125">
        <v>98.06</v>
      </c>
      <c r="AK29" s="125">
        <v>109.99</v>
      </c>
      <c r="AL29" s="125">
        <v>89.52</v>
      </c>
      <c r="AM29" s="125">
        <v>100.99</v>
      </c>
      <c r="AN29" s="125">
        <v>100.96</v>
      </c>
      <c r="AO29" s="125">
        <v>98.09</v>
      </c>
      <c r="AP29" s="125">
        <v>101.85</v>
      </c>
      <c r="AQ29" s="125">
        <v>100.53</v>
      </c>
      <c r="AR29" s="125">
        <v>101.71</v>
      </c>
      <c r="AS29" s="125">
        <v>101.02</v>
      </c>
      <c r="AT29" s="125">
        <v>102.8</v>
      </c>
      <c r="AU29" s="125">
        <v>100.76</v>
      </c>
      <c r="AV29" s="125">
        <v>62.29</v>
      </c>
      <c r="AW29" s="125">
        <v>101.39</v>
      </c>
      <c r="AX29" s="125">
        <v>101.59</v>
      </c>
      <c r="AY29" s="122" t="s">
        <v>104</v>
      </c>
      <c r="AZ29" s="120" t="s">
        <v>348</v>
      </c>
      <c r="BA29" s="125">
        <v>103.41</v>
      </c>
      <c r="BB29" s="125">
        <v>103.47</v>
      </c>
      <c r="BC29" s="125">
        <v>101.58</v>
      </c>
      <c r="BD29" s="125">
        <v>102.13</v>
      </c>
      <c r="BE29" s="125">
        <v>101.59</v>
      </c>
      <c r="BF29" s="125">
        <v>98.76</v>
      </c>
      <c r="BG29" s="125">
        <v>103.58</v>
      </c>
      <c r="BH29" s="122" t="s">
        <v>104</v>
      </c>
    </row>
    <row r="30" spans="1:60" ht="20.100000000000001" customHeight="1">
      <c r="A30" s="120" t="s">
        <v>349</v>
      </c>
      <c r="B30" s="109">
        <v>104.29</v>
      </c>
      <c r="C30" s="109">
        <v>106.57</v>
      </c>
      <c r="D30" s="109">
        <v>106.79</v>
      </c>
      <c r="E30" s="121">
        <v>103.15</v>
      </c>
      <c r="F30" s="109">
        <v>100.32</v>
      </c>
      <c r="G30" s="109">
        <v>100.82</v>
      </c>
      <c r="H30" s="109">
        <v>100</v>
      </c>
      <c r="I30" s="105">
        <v>101.9</v>
      </c>
      <c r="J30" s="123">
        <v>101.89</v>
      </c>
      <c r="K30" s="123">
        <v>101.97</v>
      </c>
      <c r="L30" s="123">
        <v>104.51</v>
      </c>
      <c r="M30" s="123">
        <v>101</v>
      </c>
      <c r="N30" s="123">
        <v>109.29</v>
      </c>
      <c r="O30" s="123">
        <v>104.55</v>
      </c>
      <c r="P30" s="123">
        <v>106.77</v>
      </c>
      <c r="Q30" s="122" t="s">
        <v>118</v>
      </c>
      <c r="R30" s="120" t="s">
        <v>349</v>
      </c>
      <c r="S30" s="124">
        <v>103.28</v>
      </c>
      <c r="T30" s="123">
        <v>110.74</v>
      </c>
      <c r="U30" s="123">
        <v>101.18</v>
      </c>
      <c r="V30" s="123">
        <v>99.92</v>
      </c>
      <c r="W30" s="123">
        <v>100.03</v>
      </c>
      <c r="X30" s="123">
        <v>105.38</v>
      </c>
      <c r="Y30" s="123">
        <v>104.79</v>
      </c>
      <c r="Z30" s="125">
        <v>99.69</v>
      </c>
      <c r="AA30" s="125">
        <v>98.42</v>
      </c>
      <c r="AB30" s="125">
        <v>101.67</v>
      </c>
      <c r="AC30" s="125">
        <v>97.68</v>
      </c>
      <c r="AD30" s="125">
        <v>113.27</v>
      </c>
      <c r="AE30" s="125">
        <v>102.48</v>
      </c>
      <c r="AF30" s="125">
        <v>121.15</v>
      </c>
      <c r="AG30" s="125">
        <v>103.33</v>
      </c>
      <c r="AH30" s="122" t="s">
        <v>118</v>
      </c>
      <c r="AI30" s="221" t="s">
        <v>349</v>
      </c>
      <c r="AJ30" s="125">
        <v>99.44</v>
      </c>
      <c r="AK30" s="125">
        <v>109.99</v>
      </c>
      <c r="AL30" s="125">
        <v>94.85</v>
      </c>
      <c r="AM30" s="125">
        <v>101</v>
      </c>
      <c r="AN30" s="125">
        <v>100.7</v>
      </c>
      <c r="AO30" s="125">
        <v>97.99</v>
      </c>
      <c r="AP30" s="125">
        <v>101.38</v>
      </c>
      <c r="AQ30" s="125">
        <v>100.36</v>
      </c>
      <c r="AR30" s="125">
        <v>102.02</v>
      </c>
      <c r="AS30" s="125">
        <v>100.97</v>
      </c>
      <c r="AT30" s="125">
        <v>98.17</v>
      </c>
      <c r="AU30" s="125">
        <v>100.74</v>
      </c>
      <c r="AV30" s="125">
        <v>62.29</v>
      </c>
      <c r="AW30" s="125">
        <v>101.39</v>
      </c>
      <c r="AX30" s="125">
        <v>101.56</v>
      </c>
      <c r="AY30" s="122" t="s">
        <v>118</v>
      </c>
      <c r="AZ30" s="221" t="s">
        <v>349</v>
      </c>
      <c r="BA30" s="125">
        <v>104.02</v>
      </c>
      <c r="BB30" s="125">
        <v>104.2</v>
      </c>
      <c r="BC30" s="125">
        <v>98.9</v>
      </c>
      <c r="BD30" s="125">
        <v>101.72</v>
      </c>
      <c r="BE30" s="125">
        <v>100.7</v>
      </c>
      <c r="BF30" s="125">
        <v>98.83</v>
      </c>
      <c r="BG30" s="125">
        <v>103.58</v>
      </c>
      <c r="BH30" s="122" t="s">
        <v>118</v>
      </c>
    </row>
    <row r="31" spans="1:60" ht="20.100000000000001" customHeight="1">
      <c r="A31" s="120" t="s">
        <v>350</v>
      </c>
      <c r="B31" s="126">
        <v>104.34</v>
      </c>
      <c r="C31" s="126">
        <v>106.87</v>
      </c>
      <c r="D31" s="126">
        <v>106.99</v>
      </c>
      <c r="E31" s="121">
        <v>105.04</v>
      </c>
      <c r="F31" s="126">
        <v>100.09</v>
      </c>
      <c r="G31" s="126">
        <v>100.24</v>
      </c>
      <c r="H31" s="109">
        <v>100</v>
      </c>
      <c r="I31" s="105">
        <v>101.94</v>
      </c>
      <c r="J31" s="123">
        <v>101.9</v>
      </c>
      <c r="K31" s="123">
        <v>102.17</v>
      </c>
      <c r="L31" s="123">
        <v>104.96</v>
      </c>
      <c r="M31" s="123">
        <v>101.06</v>
      </c>
      <c r="N31" s="123">
        <v>110.1</v>
      </c>
      <c r="O31" s="123">
        <v>104.79</v>
      </c>
      <c r="P31" s="123">
        <v>107.69</v>
      </c>
      <c r="Q31" s="122" t="s">
        <v>81</v>
      </c>
      <c r="R31" s="221" t="s">
        <v>350</v>
      </c>
      <c r="S31" s="124">
        <v>103.71</v>
      </c>
      <c r="T31" s="123">
        <v>111.98</v>
      </c>
      <c r="U31" s="123">
        <v>101.18</v>
      </c>
      <c r="V31" s="123">
        <v>99.82</v>
      </c>
      <c r="W31" s="123">
        <v>102.54</v>
      </c>
      <c r="X31" s="123">
        <v>105.79</v>
      </c>
      <c r="Y31" s="123">
        <v>104.9</v>
      </c>
      <c r="Z31" s="125">
        <v>99.69</v>
      </c>
      <c r="AA31" s="125">
        <v>98.41</v>
      </c>
      <c r="AB31" s="125">
        <v>101.67</v>
      </c>
      <c r="AC31" s="125">
        <v>97.68</v>
      </c>
      <c r="AD31" s="125">
        <v>111.06</v>
      </c>
      <c r="AE31" s="125">
        <v>103.22</v>
      </c>
      <c r="AF31" s="125">
        <v>116.78</v>
      </c>
      <c r="AG31" s="125">
        <v>103.87</v>
      </c>
      <c r="AH31" s="122" t="s">
        <v>81</v>
      </c>
      <c r="AI31" s="221" t="s">
        <v>350</v>
      </c>
      <c r="AJ31" s="125">
        <v>99.45</v>
      </c>
      <c r="AK31" s="125">
        <v>109.99</v>
      </c>
      <c r="AL31" s="125">
        <v>94.85</v>
      </c>
      <c r="AM31" s="125">
        <v>101.02</v>
      </c>
      <c r="AN31" s="125">
        <v>100.95</v>
      </c>
      <c r="AO31" s="125">
        <v>98.41</v>
      </c>
      <c r="AP31" s="125">
        <v>102.28</v>
      </c>
      <c r="AQ31" s="125">
        <v>100.45</v>
      </c>
      <c r="AR31" s="125">
        <v>102.06</v>
      </c>
      <c r="AS31" s="125">
        <v>101.4</v>
      </c>
      <c r="AT31" s="125">
        <v>99.56</v>
      </c>
      <c r="AU31" s="125">
        <v>100.75</v>
      </c>
      <c r="AV31" s="125">
        <v>62.29</v>
      </c>
      <c r="AW31" s="125">
        <v>101.39</v>
      </c>
      <c r="AX31" s="125">
        <v>101.57</v>
      </c>
      <c r="AY31" s="122" t="s">
        <v>81</v>
      </c>
      <c r="AZ31" s="221" t="s">
        <v>350</v>
      </c>
      <c r="BA31" s="125">
        <v>104.99</v>
      </c>
      <c r="BB31" s="125">
        <v>105.09</v>
      </c>
      <c r="BC31" s="125">
        <v>101.91</v>
      </c>
      <c r="BD31" s="125">
        <v>102.57</v>
      </c>
      <c r="BE31" s="125">
        <v>102.24</v>
      </c>
      <c r="BF31" s="125">
        <v>100.06</v>
      </c>
      <c r="BG31" s="125">
        <v>103.58</v>
      </c>
      <c r="BH31" s="122" t="s">
        <v>81</v>
      </c>
    </row>
    <row r="32" spans="1:60" ht="9" customHeight="1">
      <c r="A32" s="127"/>
      <c r="B32" s="128"/>
      <c r="C32" s="129"/>
      <c r="D32" s="129"/>
      <c r="E32" s="129"/>
      <c r="F32" s="129"/>
      <c r="G32" s="129"/>
      <c r="H32" s="129"/>
      <c r="I32" s="131"/>
      <c r="J32" s="131"/>
      <c r="K32" s="132"/>
      <c r="L32" s="131"/>
      <c r="M32" s="131"/>
      <c r="N32" s="131"/>
      <c r="O32" s="131"/>
      <c r="P32" s="131"/>
      <c r="Q32" s="130"/>
      <c r="R32" s="222"/>
      <c r="S32" s="131"/>
      <c r="T32" s="131"/>
      <c r="U32" s="131"/>
      <c r="V32" s="133"/>
      <c r="W32" s="134"/>
      <c r="X32" s="134"/>
      <c r="Y32" s="135"/>
      <c r="Z32" s="132"/>
      <c r="AA32" s="132"/>
      <c r="AB32" s="132"/>
      <c r="AC32" s="132"/>
      <c r="AD32" s="132"/>
      <c r="AE32" s="132"/>
      <c r="AF32" s="132"/>
      <c r="AG32" s="132"/>
      <c r="AH32" s="130"/>
      <c r="AI32" s="222"/>
      <c r="AJ32" s="132"/>
      <c r="AK32" s="132"/>
      <c r="AL32" s="132"/>
      <c r="AM32" s="132"/>
      <c r="AN32" s="132"/>
      <c r="AO32" s="132"/>
      <c r="AP32" s="129"/>
      <c r="AQ32" s="129"/>
      <c r="AR32" s="129"/>
      <c r="AS32" s="129"/>
      <c r="AT32" s="129"/>
      <c r="AU32" s="129"/>
      <c r="AV32" s="129"/>
      <c r="AW32" s="129"/>
      <c r="AX32" s="129"/>
      <c r="AY32" s="130"/>
      <c r="AZ32" s="222"/>
      <c r="BA32" s="129"/>
      <c r="BB32" s="129"/>
      <c r="BC32" s="129"/>
      <c r="BD32" s="129"/>
      <c r="BE32" s="129"/>
      <c r="BF32" s="129"/>
      <c r="BG32" s="136"/>
      <c r="BH32" s="127"/>
    </row>
    <row r="33" spans="1:60" s="7" customFormat="1" ht="15" customHeight="1">
      <c r="A33" s="238" t="s">
        <v>358</v>
      </c>
      <c r="B33" s="238"/>
      <c r="C33" s="238"/>
      <c r="I33" s="250"/>
      <c r="J33" s="250"/>
      <c r="O33" s="71"/>
      <c r="P33" s="71"/>
      <c r="Q33" s="137" t="s">
        <v>359</v>
      </c>
      <c r="R33" s="238" t="s">
        <v>358</v>
      </c>
      <c r="S33" s="238"/>
      <c r="T33" s="238"/>
      <c r="U33" s="71"/>
      <c r="V33" s="138"/>
      <c r="W33" s="138"/>
      <c r="X33" s="138"/>
      <c r="Y33" s="138"/>
      <c r="Z33" s="253"/>
      <c r="AA33" s="253"/>
      <c r="AB33" s="139"/>
      <c r="AC33" s="139"/>
      <c r="AD33" s="139"/>
      <c r="AE33" s="139"/>
      <c r="AF33" s="139"/>
      <c r="AG33" s="139"/>
      <c r="AH33" s="140" t="s">
        <v>359</v>
      </c>
      <c r="AI33" s="238" t="s">
        <v>358</v>
      </c>
      <c r="AJ33" s="238"/>
      <c r="AK33" s="238"/>
      <c r="AL33" s="139"/>
      <c r="AM33" s="139"/>
      <c r="AN33" s="139"/>
      <c r="AO33" s="139"/>
      <c r="AP33" s="253"/>
      <c r="AQ33" s="253"/>
      <c r="AR33" s="139"/>
      <c r="AU33" s="244"/>
      <c r="AV33" s="244"/>
      <c r="AY33" s="140" t="s">
        <v>359</v>
      </c>
      <c r="AZ33" s="238" t="s">
        <v>358</v>
      </c>
      <c r="BA33" s="238"/>
      <c r="BB33" s="238"/>
      <c r="BD33" s="7" t="s">
        <v>42</v>
      </c>
      <c r="BE33" s="71"/>
      <c r="BF33" s="71"/>
      <c r="BH33" s="137" t="s">
        <v>359</v>
      </c>
    </row>
    <row r="38" spans="1:60">
      <c r="I38" s="24"/>
      <c r="J38" s="24"/>
      <c r="K38" s="24"/>
      <c r="L38" s="24"/>
      <c r="M38" s="24"/>
      <c r="N38" s="24"/>
      <c r="O38" s="24"/>
      <c r="P38" s="24"/>
      <c r="S38" s="24"/>
      <c r="T38" s="23"/>
      <c r="U38" s="23"/>
      <c r="V38" s="23"/>
      <c r="W38" s="23"/>
      <c r="X38" s="23"/>
      <c r="Y38" s="24"/>
    </row>
    <row r="39" spans="1:60">
      <c r="I39" s="141"/>
      <c r="J39" s="141"/>
      <c r="K39" s="14"/>
      <c r="L39" s="142"/>
      <c r="M39" s="141"/>
      <c r="N39" s="141"/>
      <c r="O39" s="141"/>
      <c r="P39" s="141"/>
      <c r="S39" s="143"/>
      <c r="T39" s="143"/>
      <c r="U39" s="143"/>
      <c r="V39" s="144"/>
      <c r="W39" s="143"/>
      <c r="X39" s="143"/>
      <c r="Y39" s="145"/>
    </row>
    <row r="40" spans="1:60">
      <c r="G40" s="146"/>
      <c r="H40" s="145"/>
      <c r="I40" s="145"/>
      <c r="J40" s="145"/>
      <c r="K40" s="1"/>
      <c r="L40" s="145"/>
      <c r="M40" s="145"/>
      <c r="N40" s="145"/>
      <c r="O40" s="145"/>
      <c r="P40" s="145"/>
      <c r="S40" s="145"/>
      <c r="T40" s="145"/>
      <c r="U40" s="145"/>
      <c r="V40" s="146"/>
      <c r="W40" s="145"/>
      <c r="X40" s="145"/>
      <c r="Y40" s="145"/>
      <c r="Z40" s="24"/>
      <c r="AA40" s="23"/>
      <c r="AB40" s="23"/>
      <c r="AC40" s="23"/>
      <c r="AD40" s="23"/>
      <c r="AE40" s="23"/>
      <c r="AF40" s="23"/>
      <c r="AG40" s="23"/>
      <c r="AJ40" s="23"/>
      <c r="AK40" s="23"/>
      <c r="AL40" s="23"/>
      <c r="AM40" s="23"/>
      <c r="AN40" s="23"/>
      <c r="AO40" s="23"/>
    </row>
    <row r="41" spans="1:60">
      <c r="G41" s="146"/>
      <c r="H41" s="145"/>
      <c r="I41" s="145"/>
      <c r="J41" s="145"/>
      <c r="K41" s="1"/>
      <c r="L41" s="145"/>
      <c r="M41" s="145"/>
      <c r="N41" s="145"/>
      <c r="O41" s="145"/>
      <c r="P41" s="145"/>
      <c r="R41" s="28"/>
      <c r="S41" s="145"/>
      <c r="T41" s="145"/>
      <c r="U41" s="145"/>
      <c r="V41" s="146"/>
      <c r="W41" s="145"/>
      <c r="X41" s="145"/>
      <c r="Y41" s="145"/>
      <c r="Z41" s="143"/>
      <c r="AA41" s="143"/>
      <c r="AB41" s="143"/>
      <c r="AC41" s="143"/>
      <c r="AD41" s="13"/>
      <c r="AE41" s="13"/>
      <c r="AF41" s="13"/>
      <c r="AG41" s="13"/>
      <c r="AJ41" s="13"/>
      <c r="AK41" s="13"/>
      <c r="AL41" s="13"/>
      <c r="AM41" s="13"/>
      <c r="AN41" s="13"/>
      <c r="AO41" s="13"/>
    </row>
    <row r="42" spans="1:60">
      <c r="G42" s="146"/>
      <c r="H42" s="145"/>
      <c r="I42" s="145"/>
      <c r="J42" s="145"/>
      <c r="K42" s="1"/>
      <c r="L42" s="145"/>
      <c r="M42" s="145"/>
      <c r="N42" s="145"/>
      <c r="O42" s="145"/>
      <c r="P42" s="145"/>
      <c r="R42" s="28"/>
      <c r="S42" s="145"/>
      <c r="T42" s="145"/>
      <c r="U42" s="145"/>
      <c r="V42" s="146"/>
      <c r="W42" s="145"/>
      <c r="X42" s="145"/>
      <c r="Y42" s="145"/>
      <c r="Z42" s="145"/>
      <c r="AA42" s="145"/>
      <c r="AB42" s="145"/>
      <c r="AC42" s="145"/>
    </row>
    <row r="43" spans="1:60">
      <c r="G43" s="145"/>
      <c r="H43" s="145"/>
      <c r="I43" s="145"/>
      <c r="J43" s="145"/>
      <c r="K43" s="27"/>
      <c r="L43" s="145"/>
      <c r="M43" s="145"/>
      <c r="N43" s="145"/>
      <c r="O43" s="145"/>
      <c r="P43" s="145"/>
      <c r="R43" s="28"/>
      <c r="S43" s="145"/>
      <c r="T43" s="145"/>
      <c r="U43" s="145"/>
      <c r="V43" s="146"/>
      <c r="W43" s="145"/>
      <c r="X43" s="145"/>
      <c r="Y43" s="145"/>
      <c r="Z43" s="145"/>
      <c r="AA43" s="145"/>
      <c r="AB43" s="145"/>
      <c r="AC43" s="145"/>
    </row>
    <row r="44" spans="1:60">
      <c r="G44" s="146"/>
      <c r="H44" s="145"/>
      <c r="I44" s="145"/>
      <c r="J44" s="145"/>
      <c r="K44" s="1"/>
      <c r="L44" s="147"/>
      <c r="M44" s="145"/>
      <c r="N44" s="145"/>
      <c r="O44" s="145"/>
      <c r="P44" s="145"/>
      <c r="R44" s="28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</row>
    <row r="45" spans="1:60">
      <c r="G45" s="145"/>
      <c r="H45" s="145"/>
      <c r="I45" s="145"/>
      <c r="J45" s="145"/>
      <c r="K45" s="1"/>
      <c r="L45" s="145"/>
      <c r="M45" s="145"/>
      <c r="N45" s="145"/>
      <c r="O45" s="145"/>
      <c r="P45" s="145"/>
      <c r="R45" s="28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</row>
    <row r="46" spans="1:60">
      <c r="G46" s="145"/>
      <c r="H46" s="145"/>
      <c r="I46" s="145"/>
      <c r="J46" s="145"/>
      <c r="K46" s="1"/>
      <c r="L46" s="145"/>
      <c r="M46" s="145"/>
      <c r="N46" s="145"/>
      <c r="O46" s="145"/>
      <c r="P46" s="145"/>
      <c r="R46" s="28"/>
      <c r="S46" s="145"/>
      <c r="T46" s="145"/>
      <c r="U46" s="145"/>
      <c r="V46" s="146"/>
      <c r="W46" s="145"/>
      <c r="X46" s="145"/>
      <c r="Y46" s="145"/>
      <c r="Z46" s="145"/>
      <c r="AA46" s="145"/>
      <c r="AB46" s="145"/>
      <c r="AC46" s="145"/>
    </row>
    <row r="47" spans="1:60">
      <c r="G47" s="145"/>
      <c r="H47" s="145"/>
      <c r="I47" s="145"/>
      <c r="J47" s="145"/>
      <c r="K47" s="1"/>
      <c r="L47" s="145"/>
      <c r="M47" s="145"/>
      <c r="N47" s="145"/>
      <c r="O47" s="145"/>
      <c r="P47" s="145"/>
      <c r="R47" s="28"/>
      <c r="S47" s="145"/>
      <c r="T47" s="145"/>
      <c r="U47" s="145"/>
      <c r="V47" s="146"/>
      <c r="W47" s="145"/>
      <c r="X47" s="145"/>
      <c r="Y47" s="145"/>
      <c r="Z47" s="145"/>
      <c r="AA47" s="145"/>
      <c r="AB47" s="145"/>
      <c r="AC47" s="145"/>
    </row>
    <row r="48" spans="1:60">
      <c r="G48" s="145"/>
      <c r="H48" s="145"/>
      <c r="I48" s="145"/>
      <c r="J48" s="145"/>
      <c r="K48" s="1"/>
      <c r="L48" s="145"/>
      <c r="M48" s="145"/>
      <c r="N48" s="145"/>
      <c r="O48" s="145"/>
      <c r="P48" s="145"/>
      <c r="R48" s="28"/>
      <c r="S48" s="147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</row>
    <row r="49" spans="7:41">
      <c r="G49" s="145"/>
      <c r="H49" s="145"/>
      <c r="I49" s="145"/>
      <c r="J49" s="145"/>
      <c r="K49" s="27"/>
      <c r="L49" s="145"/>
      <c r="M49" s="145"/>
      <c r="N49" s="145"/>
      <c r="O49" s="145"/>
      <c r="P49" s="145"/>
      <c r="R49" s="28"/>
      <c r="S49" s="145"/>
      <c r="T49" s="145"/>
      <c r="U49" s="145"/>
      <c r="V49" s="145"/>
      <c r="W49" s="145"/>
      <c r="X49" s="145"/>
      <c r="Y49" s="145"/>
      <c r="Z49" s="147"/>
      <c r="AA49" s="145"/>
      <c r="AB49" s="145"/>
      <c r="AC49" s="145"/>
    </row>
    <row r="50" spans="7:41">
      <c r="G50" s="145"/>
      <c r="H50" s="145"/>
      <c r="I50" s="145"/>
      <c r="J50" s="145"/>
      <c r="K50" s="1"/>
      <c r="L50" s="145"/>
      <c r="M50" s="145"/>
      <c r="N50" s="145"/>
      <c r="O50" s="145"/>
      <c r="P50" s="145"/>
      <c r="R50" s="28"/>
      <c r="S50" s="145"/>
      <c r="T50" s="145"/>
      <c r="U50" s="145"/>
      <c r="V50" s="146"/>
      <c r="W50" s="145"/>
      <c r="X50" s="145"/>
      <c r="Y50" s="145"/>
      <c r="Z50" s="145"/>
      <c r="AA50" s="145"/>
      <c r="AB50" s="145"/>
      <c r="AC50" s="145"/>
    </row>
    <row r="51" spans="7:41">
      <c r="G51" s="145"/>
      <c r="H51" s="145"/>
      <c r="I51" s="145"/>
      <c r="J51" s="145"/>
      <c r="K51" s="1"/>
      <c r="L51" s="145"/>
      <c r="M51" s="145"/>
      <c r="N51" s="145"/>
      <c r="O51" s="145"/>
      <c r="P51" s="145"/>
      <c r="R51" s="28"/>
      <c r="S51" s="145"/>
      <c r="T51" s="145"/>
      <c r="U51" s="145"/>
      <c r="V51" s="146"/>
      <c r="W51" s="145"/>
      <c r="X51" s="145"/>
      <c r="Y51" s="145"/>
      <c r="Z51" s="147"/>
      <c r="AA51" s="145"/>
      <c r="AB51" s="145"/>
      <c r="AC51" s="145"/>
    </row>
    <row r="52" spans="7:41">
      <c r="H52" s="28"/>
      <c r="R52" s="28"/>
      <c r="Y52" s="28"/>
      <c r="Z52" s="147"/>
      <c r="AA52" s="145"/>
      <c r="AB52" s="145"/>
      <c r="AC52" s="145"/>
    </row>
    <row r="53" spans="7:41">
      <c r="R53" s="28"/>
      <c r="Z53" s="145"/>
      <c r="AA53" s="145"/>
      <c r="AB53" s="145"/>
      <c r="AC53" s="145"/>
      <c r="AD53" s="1"/>
      <c r="AE53" s="1"/>
      <c r="AF53" s="1"/>
      <c r="AG53" s="1"/>
      <c r="AJ53" s="1"/>
      <c r="AK53" s="1"/>
      <c r="AL53" s="1"/>
      <c r="AN53" s="1"/>
      <c r="AO53" s="1"/>
    </row>
  </sheetData>
  <mergeCells count="21">
    <mergeCell ref="A2:H2"/>
    <mergeCell ref="A3:H3"/>
    <mergeCell ref="I2:Q2"/>
    <mergeCell ref="C5:E5"/>
    <mergeCell ref="AU33:AV33"/>
    <mergeCell ref="L5:P5"/>
    <mergeCell ref="AP5:AT5"/>
    <mergeCell ref="S5:Y5"/>
    <mergeCell ref="A33:C33"/>
    <mergeCell ref="I33:J33"/>
    <mergeCell ref="AL5:AM5"/>
    <mergeCell ref="Z33:AA33"/>
    <mergeCell ref="AP33:AQ33"/>
    <mergeCell ref="R33:T33"/>
    <mergeCell ref="AZ33:BB33"/>
    <mergeCell ref="AI33:AK33"/>
    <mergeCell ref="R2:Y2"/>
    <mergeCell ref="Z2:AH2"/>
    <mergeCell ref="AI2:AP2"/>
    <mergeCell ref="AQ2:AY2"/>
    <mergeCell ref="AZ2:BH2"/>
  </mergeCells>
  <phoneticPr fontId="21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view="pageBreakPreview" zoomScale="85" zoomScaleNormal="100" zoomScaleSheetLayoutView="85" workbookViewId="0">
      <selection activeCell="D15" sqref="D15:I15"/>
    </sheetView>
  </sheetViews>
  <sheetFormatPr defaultRowHeight="12"/>
  <cols>
    <col min="1" max="1" width="10.42578125" style="2" customWidth="1"/>
    <col min="2" max="9" width="10" style="2" customWidth="1"/>
    <col min="10" max="10" width="9.42578125" style="2" customWidth="1"/>
    <col min="11" max="16384" width="9.140625" style="2"/>
  </cols>
  <sheetData>
    <row r="1" spans="1:10" s="16" customFormat="1" ht="24.95" customHeight="1">
      <c r="A1" s="65" t="s">
        <v>290</v>
      </c>
      <c r="B1" s="35"/>
      <c r="C1" s="36"/>
    </row>
    <row r="2" spans="1:10" s="26" customFormat="1" ht="24.95" customHeight="1">
      <c r="A2" s="38" t="s">
        <v>412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s="4" customFormat="1" ht="23.1" customHeight="1">
      <c r="A3" s="148" t="s">
        <v>73</v>
      </c>
      <c r="B3" s="148"/>
      <c r="C3" s="148"/>
      <c r="D3" s="148"/>
      <c r="E3" s="148"/>
      <c r="F3" s="148"/>
      <c r="G3" s="148"/>
      <c r="H3" s="148"/>
      <c r="I3" s="148"/>
      <c r="J3" s="148"/>
    </row>
    <row r="4" spans="1:10" s="29" customFormat="1" ht="15" customHeight="1">
      <c r="A4" s="29" t="s">
        <v>360</v>
      </c>
      <c r="B4" s="62"/>
      <c r="C4" s="62"/>
      <c r="D4" s="62"/>
      <c r="E4" s="62"/>
      <c r="J4" s="6" t="s">
        <v>361</v>
      </c>
    </row>
    <row r="5" spans="1:10" s="5" customFormat="1" ht="18" customHeight="1">
      <c r="A5" s="41" t="s">
        <v>138</v>
      </c>
      <c r="B5" s="256" t="s">
        <v>50</v>
      </c>
      <c r="C5" s="257"/>
      <c r="D5" s="256" t="s">
        <v>128</v>
      </c>
      <c r="E5" s="260"/>
      <c r="F5" s="261" t="s">
        <v>247</v>
      </c>
      <c r="G5" s="262"/>
      <c r="H5" s="256" t="s">
        <v>100</v>
      </c>
      <c r="I5" s="257"/>
      <c r="J5" s="77" t="s">
        <v>163</v>
      </c>
    </row>
    <row r="6" spans="1:10" s="5" customFormat="1" ht="18" customHeight="1">
      <c r="A6" s="48"/>
      <c r="B6" s="258" t="s">
        <v>144</v>
      </c>
      <c r="C6" s="259"/>
      <c r="D6" s="258" t="s">
        <v>364</v>
      </c>
      <c r="E6" s="259"/>
      <c r="F6" s="263" t="s">
        <v>365</v>
      </c>
      <c r="G6" s="264"/>
      <c r="H6" s="258" t="s">
        <v>366</v>
      </c>
      <c r="I6" s="259"/>
      <c r="J6" s="50"/>
    </row>
    <row r="7" spans="1:10" s="5" customFormat="1" ht="18" customHeight="1">
      <c r="A7" s="48"/>
      <c r="B7" s="47" t="s">
        <v>1</v>
      </c>
      <c r="C7" s="46" t="s">
        <v>318</v>
      </c>
      <c r="D7" s="47" t="s">
        <v>1</v>
      </c>
      <c r="E7" s="46" t="s">
        <v>318</v>
      </c>
      <c r="F7" s="45" t="s">
        <v>1</v>
      </c>
      <c r="G7" s="45" t="s">
        <v>319</v>
      </c>
      <c r="H7" s="47" t="s">
        <v>1</v>
      </c>
      <c r="I7" s="46" t="s">
        <v>318</v>
      </c>
      <c r="J7" s="50"/>
    </row>
    <row r="8" spans="1:10" s="5" customFormat="1" ht="18" customHeight="1">
      <c r="A8" s="48"/>
      <c r="B8" s="48" t="s">
        <v>224</v>
      </c>
      <c r="C8" s="48"/>
      <c r="D8" s="48" t="s">
        <v>224</v>
      </c>
      <c r="E8" s="48"/>
      <c r="F8" s="48" t="s">
        <v>224</v>
      </c>
      <c r="G8" s="48"/>
      <c r="H8" s="48" t="s">
        <v>224</v>
      </c>
      <c r="I8" s="48"/>
      <c r="J8" s="50"/>
    </row>
    <row r="9" spans="1:10" s="5" customFormat="1" ht="18" customHeight="1">
      <c r="A9" s="51" t="s">
        <v>130</v>
      </c>
      <c r="B9" s="52" t="s">
        <v>91</v>
      </c>
      <c r="C9" s="53" t="s">
        <v>105</v>
      </c>
      <c r="D9" s="52" t="s">
        <v>91</v>
      </c>
      <c r="E9" s="53" t="s">
        <v>105</v>
      </c>
      <c r="F9" s="52" t="s">
        <v>91</v>
      </c>
      <c r="G9" s="53" t="s">
        <v>105</v>
      </c>
      <c r="H9" s="52" t="s">
        <v>91</v>
      </c>
      <c r="I9" s="53" t="s">
        <v>105</v>
      </c>
      <c r="J9" s="54" t="s">
        <v>153</v>
      </c>
    </row>
    <row r="10" spans="1:10" s="9" customFormat="1" ht="90" customHeight="1">
      <c r="A10" s="48">
        <v>2016</v>
      </c>
      <c r="B10" s="149">
        <v>104285</v>
      </c>
      <c r="C10" s="149">
        <v>156772000</v>
      </c>
      <c r="D10" s="149">
        <v>80822</v>
      </c>
      <c r="E10" s="149">
        <v>123167000</v>
      </c>
      <c r="F10" s="149">
        <v>19526</v>
      </c>
      <c r="G10" s="149">
        <v>27476000</v>
      </c>
      <c r="H10" s="149">
        <v>3937</v>
      </c>
      <c r="I10" s="149">
        <v>6129000</v>
      </c>
      <c r="J10" s="50">
        <v>2016</v>
      </c>
    </row>
    <row r="11" spans="1:10" s="9" customFormat="1" ht="90" customHeight="1">
      <c r="A11" s="48">
        <v>2017</v>
      </c>
      <c r="B11" s="149">
        <v>101298</v>
      </c>
      <c r="C11" s="149">
        <v>151314000</v>
      </c>
      <c r="D11" s="149">
        <v>79006</v>
      </c>
      <c r="E11" s="149">
        <v>120931000</v>
      </c>
      <c r="F11" s="149">
        <v>18617</v>
      </c>
      <c r="G11" s="149">
        <v>24683000</v>
      </c>
      <c r="H11" s="149">
        <v>3675</v>
      </c>
      <c r="I11" s="149">
        <v>5700000</v>
      </c>
      <c r="J11" s="50">
        <v>2017</v>
      </c>
    </row>
    <row r="12" spans="1:10" s="9" customFormat="1" ht="90" customHeight="1">
      <c r="A12" s="48">
        <v>2018</v>
      </c>
      <c r="B12" s="149">
        <v>97771</v>
      </c>
      <c r="C12" s="149">
        <v>155402000</v>
      </c>
      <c r="D12" s="149">
        <v>76455</v>
      </c>
      <c r="E12" s="149">
        <v>124963000</v>
      </c>
      <c r="F12" s="149">
        <v>18165</v>
      </c>
      <c r="G12" s="149">
        <v>24805000</v>
      </c>
      <c r="H12" s="149">
        <v>3151</v>
      </c>
      <c r="I12" s="149">
        <v>5634000</v>
      </c>
      <c r="J12" s="50">
        <v>2018</v>
      </c>
    </row>
    <row r="13" spans="1:10" s="9" customFormat="1" ht="90" customHeight="1">
      <c r="A13" s="48">
        <v>2019</v>
      </c>
      <c r="B13" s="149">
        <v>100830</v>
      </c>
      <c r="C13" s="149">
        <v>155813000</v>
      </c>
      <c r="D13" s="149">
        <v>79234</v>
      </c>
      <c r="E13" s="149">
        <v>125186000</v>
      </c>
      <c r="F13" s="149">
        <v>18644</v>
      </c>
      <c r="G13" s="149">
        <v>25058000</v>
      </c>
      <c r="H13" s="149">
        <v>2952</v>
      </c>
      <c r="I13" s="149">
        <v>5569000</v>
      </c>
      <c r="J13" s="50">
        <v>2019</v>
      </c>
    </row>
    <row r="14" spans="1:10" s="9" customFormat="1" ht="90" customHeight="1">
      <c r="A14" s="48">
        <v>2020</v>
      </c>
      <c r="B14" s="149">
        <v>96204</v>
      </c>
      <c r="C14" s="149">
        <v>172921000</v>
      </c>
      <c r="D14" s="149">
        <v>76679</v>
      </c>
      <c r="E14" s="149">
        <v>141700000</v>
      </c>
      <c r="F14" s="149">
        <v>16990</v>
      </c>
      <c r="G14" s="149">
        <v>25948000</v>
      </c>
      <c r="H14" s="149">
        <v>2535</v>
      </c>
      <c r="I14" s="149">
        <v>5273000</v>
      </c>
      <c r="J14" s="50">
        <v>2020</v>
      </c>
    </row>
    <row r="15" spans="1:10" s="34" customFormat="1" ht="90" customHeight="1">
      <c r="A15" s="58">
        <f>A14+1</f>
        <v>2021</v>
      </c>
      <c r="B15" s="150">
        <f>SUM(D15,F15,H15)</f>
        <v>88441</v>
      </c>
      <c r="C15" s="150">
        <f>SUM(E15,G15,I15)</f>
        <v>172657000</v>
      </c>
      <c r="D15" s="223">
        <v>70421</v>
      </c>
      <c r="E15" s="223">
        <v>140519000</v>
      </c>
      <c r="F15" s="223">
        <v>15778</v>
      </c>
      <c r="G15" s="223">
        <v>26419000</v>
      </c>
      <c r="H15" s="223">
        <v>2242</v>
      </c>
      <c r="I15" s="223">
        <v>5719000</v>
      </c>
      <c r="J15" s="116">
        <f>$A$15</f>
        <v>2021</v>
      </c>
    </row>
    <row r="16" spans="1:10" s="12" customFormat="1" ht="15" customHeight="1">
      <c r="A16" s="255" t="s">
        <v>362</v>
      </c>
      <c r="B16" s="255"/>
      <c r="C16" s="255"/>
      <c r="D16" s="255"/>
      <c r="E16" s="255"/>
      <c r="F16" s="255"/>
      <c r="G16" s="254" t="s">
        <v>363</v>
      </c>
      <c r="H16" s="254"/>
      <c r="I16" s="254"/>
      <c r="J16" s="254"/>
    </row>
    <row r="17" spans="1:3" ht="12.75">
      <c r="B17" s="18"/>
      <c r="C17" s="18"/>
    </row>
    <row r="18" spans="1:3">
      <c r="A18" s="8"/>
      <c r="B18" s="17"/>
      <c r="C18" s="17"/>
    </row>
  </sheetData>
  <mergeCells count="10">
    <mergeCell ref="G16:J16"/>
    <mergeCell ref="A16:F16"/>
    <mergeCell ref="B5:C5"/>
    <mergeCell ref="B6:C6"/>
    <mergeCell ref="D5:E5"/>
    <mergeCell ref="D6:E6"/>
    <mergeCell ref="H5:I5"/>
    <mergeCell ref="H6:I6"/>
    <mergeCell ref="F5:G5"/>
    <mergeCell ref="F6:G6"/>
  </mergeCells>
  <phoneticPr fontId="21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view="pageBreakPreview" topLeftCell="A4" zoomScale="85" zoomScaleNormal="100" workbookViewId="0">
      <selection activeCell="B2" sqref="B2"/>
    </sheetView>
  </sheetViews>
  <sheetFormatPr defaultRowHeight="12"/>
  <cols>
    <col min="1" max="1" width="12" style="2" customWidth="1"/>
    <col min="2" max="5" width="17.7109375" style="2" customWidth="1"/>
    <col min="6" max="6" width="13.7109375" style="2" customWidth="1"/>
    <col min="7" max="16384" width="9.140625" style="2"/>
  </cols>
  <sheetData>
    <row r="1" spans="1:6" s="16" customFormat="1" ht="24.95" customHeight="1">
      <c r="B1" s="35"/>
      <c r="C1" s="36"/>
      <c r="F1" s="37" t="s">
        <v>385</v>
      </c>
    </row>
    <row r="2" spans="1:6" s="26" customFormat="1" ht="24.95" customHeight="1">
      <c r="A2" s="38" t="s">
        <v>413</v>
      </c>
      <c r="B2" s="66"/>
      <c r="C2" s="66"/>
      <c r="D2" s="66"/>
      <c r="E2" s="66"/>
      <c r="F2" s="66"/>
    </row>
    <row r="3" spans="1:6" s="4" customFormat="1" ht="23.1" customHeight="1">
      <c r="A3" s="151" t="s">
        <v>258</v>
      </c>
      <c r="B3" s="152"/>
      <c r="C3" s="152"/>
      <c r="D3" s="152"/>
      <c r="E3" s="152"/>
      <c r="F3" s="152"/>
    </row>
    <row r="4" spans="1:6" s="29" customFormat="1" ht="15" customHeight="1" thickBot="1">
      <c r="A4" s="29" t="s">
        <v>386</v>
      </c>
      <c r="B4" s="62"/>
      <c r="C4" s="62"/>
      <c r="D4" s="62"/>
      <c r="E4" s="62"/>
      <c r="F4" s="6" t="s">
        <v>387</v>
      </c>
    </row>
    <row r="5" spans="1:6" s="5" customFormat="1" ht="15" customHeight="1">
      <c r="A5" s="41" t="s">
        <v>138</v>
      </c>
      <c r="B5" s="41" t="s">
        <v>320</v>
      </c>
      <c r="C5" s="41" t="s">
        <v>321</v>
      </c>
      <c r="D5" s="41" t="s">
        <v>322</v>
      </c>
      <c r="E5" s="41" t="s">
        <v>136</v>
      </c>
      <c r="F5" s="77" t="s">
        <v>163</v>
      </c>
    </row>
    <row r="6" spans="1:6" s="5" customFormat="1" ht="15" customHeight="1">
      <c r="A6" s="153"/>
      <c r="B6" s="153" t="s">
        <v>139</v>
      </c>
      <c r="C6" s="153" t="s">
        <v>3</v>
      </c>
      <c r="D6" s="153" t="s">
        <v>38</v>
      </c>
      <c r="E6" s="153" t="s">
        <v>125</v>
      </c>
      <c r="F6" s="265"/>
    </row>
    <row r="7" spans="1:6" s="5" customFormat="1" ht="15" customHeight="1">
      <c r="A7" s="153"/>
      <c r="B7" s="153"/>
      <c r="C7" s="153"/>
      <c r="D7" s="153"/>
      <c r="E7" s="153" t="s">
        <v>79</v>
      </c>
      <c r="F7" s="265"/>
    </row>
    <row r="8" spans="1:6" s="5" customFormat="1" ht="15" customHeight="1">
      <c r="A8" s="51" t="s">
        <v>130</v>
      </c>
      <c r="B8" s="52" t="s">
        <v>275</v>
      </c>
      <c r="C8" s="52" t="s">
        <v>388</v>
      </c>
      <c r="D8" s="52" t="s">
        <v>389</v>
      </c>
      <c r="E8" s="52" t="s">
        <v>206</v>
      </c>
      <c r="F8" s="54" t="s">
        <v>153</v>
      </c>
    </row>
    <row r="9" spans="1:6" s="9" customFormat="1" ht="19.5" customHeight="1">
      <c r="A9" s="154">
        <v>2016</v>
      </c>
      <c r="B9" s="155">
        <v>49680074</v>
      </c>
      <c r="C9" s="155">
        <v>27880037</v>
      </c>
      <c r="D9" s="155">
        <v>21800037</v>
      </c>
      <c r="E9" s="155">
        <v>6080000</v>
      </c>
      <c r="F9" s="57">
        <v>2016</v>
      </c>
    </row>
    <row r="10" spans="1:6" s="9" customFormat="1" ht="19.5" customHeight="1">
      <c r="A10" s="154">
        <v>2017</v>
      </c>
      <c r="B10" s="155">
        <v>59414393</v>
      </c>
      <c r="C10" s="155">
        <v>31053659</v>
      </c>
      <c r="D10" s="155">
        <v>28360734</v>
      </c>
      <c r="E10" s="155">
        <v>2692925</v>
      </c>
      <c r="F10" s="57">
        <v>2017</v>
      </c>
    </row>
    <row r="11" spans="1:6" s="9" customFormat="1" ht="19.5" customHeight="1">
      <c r="A11" s="154">
        <v>2018</v>
      </c>
      <c r="B11" s="155">
        <v>72612746</v>
      </c>
      <c r="C11" s="155">
        <v>36621517</v>
      </c>
      <c r="D11" s="155">
        <v>35991229</v>
      </c>
      <c r="E11" s="155">
        <v>630288</v>
      </c>
      <c r="F11" s="57">
        <v>2018</v>
      </c>
    </row>
    <row r="12" spans="1:6" s="5" customFormat="1" ht="19.5" customHeight="1">
      <c r="A12" s="153">
        <v>2019</v>
      </c>
      <c r="B12" s="156">
        <v>65395595</v>
      </c>
      <c r="C12" s="156">
        <v>32587309</v>
      </c>
      <c r="D12" s="156">
        <v>32808286</v>
      </c>
      <c r="E12" s="156">
        <v>-220977</v>
      </c>
      <c r="F12" s="50">
        <v>2019</v>
      </c>
    </row>
    <row r="13" spans="1:6" s="5" customFormat="1" ht="19.5" customHeight="1">
      <c r="A13" s="153">
        <v>2020</v>
      </c>
      <c r="B13" s="156">
        <v>50130374</v>
      </c>
      <c r="C13" s="156">
        <v>27092266</v>
      </c>
      <c r="D13" s="156">
        <v>23038108</v>
      </c>
      <c r="E13" s="156">
        <v>4054158</v>
      </c>
      <c r="F13" s="50">
        <v>2020</v>
      </c>
    </row>
    <row r="14" spans="1:6" s="12" customFormat="1" ht="19.5" customHeight="1">
      <c r="A14" s="157">
        <f>A13+1</f>
        <v>2021</v>
      </c>
      <c r="B14" s="158">
        <f>SUM(B15:B36)</f>
        <v>79641778.888999999</v>
      </c>
      <c r="C14" s="158">
        <f t="shared" ref="C14:E14" si="0">SUM(C15:C36)</f>
        <v>42792948.205999993</v>
      </c>
      <c r="D14" s="158">
        <f t="shared" si="0"/>
        <v>36848830.682999998</v>
      </c>
      <c r="E14" s="158">
        <f t="shared" si="0"/>
        <v>5944117.523</v>
      </c>
      <c r="F14" s="116">
        <f>F13+1</f>
        <v>2021</v>
      </c>
    </row>
    <row r="15" spans="1:6" s="21" customFormat="1" ht="19.5" customHeight="1">
      <c r="A15" s="159" t="s">
        <v>10</v>
      </c>
      <c r="B15" s="160">
        <f>SUM(C15:D15)</f>
        <v>154938.81400000001</v>
      </c>
      <c r="C15" s="224">
        <v>69959.37</v>
      </c>
      <c r="D15" s="225">
        <v>84979.444000000003</v>
      </c>
      <c r="E15" s="160">
        <v>-15020.074000000001</v>
      </c>
      <c r="F15" s="161" t="s">
        <v>170</v>
      </c>
    </row>
    <row r="16" spans="1:6" s="21" customFormat="1" ht="19.5" customHeight="1">
      <c r="A16" s="159" t="s">
        <v>12</v>
      </c>
      <c r="B16" s="160">
        <f t="shared" ref="B16:B36" si="1">SUM(C16:D16)</f>
        <v>55063268.192000002</v>
      </c>
      <c r="C16" s="224">
        <v>30152109.120999999</v>
      </c>
      <c r="D16" s="225">
        <v>24911159.070999999</v>
      </c>
      <c r="E16" s="160">
        <v>5240950.05</v>
      </c>
      <c r="F16" s="161" t="s">
        <v>191</v>
      </c>
    </row>
    <row r="17" spans="1:6" s="21" customFormat="1" ht="19.5" customHeight="1">
      <c r="A17" s="159" t="s">
        <v>66</v>
      </c>
      <c r="B17" s="160">
        <f t="shared" si="1"/>
        <v>454694.40299999999</v>
      </c>
      <c r="C17" s="224">
        <v>263352.272</v>
      </c>
      <c r="D17" s="225">
        <v>191342.13099999999</v>
      </c>
      <c r="E17" s="160">
        <v>72010.141000000003</v>
      </c>
      <c r="F17" s="161" t="s">
        <v>201</v>
      </c>
    </row>
    <row r="18" spans="1:6" s="21" customFormat="1" ht="19.5" customHeight="1">
      <c r="A18" s="159" t="s">
        <v>8</v>
      </c>
      <c r="B18" s="160">
        <f t="shared" si="1"/>
        <v>816054.24300000002</v>
      </c>
      <c r="C18" s="224">
        <v>284693.78600000002</v>
      </c>
      <c r="D18" s="225">
        <v>531360.45700000005</v>
      </c>
      <c r="E18" s="160">
        <v>-246666.671</v>
      </c>
      <c r="F18" s="161" t="s">
        <v>145</v>
      </c>
    </row>
    <row r="19" spans="1:6" s="21" customFormat="1" ht="19.5" customHeight="1">
      <c r="A19" s="159" t="s">
        <v>71</v>
      </c>
      <c r="B19" s="160">
        <f t="shared" si="1"/>
        <v>17899130.554000001</v>
      </c>
      <c r="C19" s="224">
        <v>7893843.6660000002</v>
      </c>
      <c r="D19" s="225">
        <v>10005286.888</v>
      </c>
      <c r="E19" s="160">
        <v>-2111443.2220000001</v>
      </c>
      <c r="F19" s="161" t="s">
        <v>280</v>
      </c>
    </row>
    <row r="20" spans="1:6" s="21" customFormat="1" ht="19.5" customHeight="1">
      <c r="A20" s="159" t="s">
        <v>63</v>
      </c>
      <c r="B20" s="160">
        <f t="shared" si="1"/>
        <v>139996.96799999999</v>
      </c>
      <c r="C20" s="224">
        <v>69000.206000000006</v>
      </c>
      <c r="D20" s="225">
        <v>70996.762000000002</v>
      </c>
      <c r="E20" s="160">
        <v>-1996.556</v>
      </c>
      <c r="F20" s="161" t="s">
        <v>207</v>
      </c>
    </row>
    <row r="21" spans="1:6" s="21" customFormat="1" ht="19.5" customHeight="1">
      <c r="A21" s="159" t="s">
        <v>19</v>
      </c>
      <c r="B21" s="160">
        <f t="shared" si="1"/>
        <v>36379.432000000001</v>
      </c>
      <c r="C21" s="224">
        <v>29838.749</v>
      </c>
      <c r="D21" s="225">
        <v>6540.683</v>
      </c>
      <c r="E21" s="160">
        <v>23298.065999999999</v>
      </c>
      <c r="F21" s="161" t="s">
        <v>272</v>
      </c>
    </row>
    <row r="22" spans="1:6" s="21" customFormat="1" ht="19.5" customHeight="1">
      <c r="A22" s="159" t="s">
        <v>62</v>
      </c>
      <c r="B22" s="160">
        <f t="shared" si="1"/>
        <v>5382.4210000000003</v>
      </c>
      <c r="C22" s="224">
        <v>1012.837</v>
      </c>
      <c r="D22" s="225">
        <v>4369.5839999999998</v>
      </c>
      <c r="E22" s="160">
        <v>-3356.7469999999998</v>
      </c>
      <c r="F22" s="161" t="s">
        <v>178</v>
      </c>
    </row>
    <row r="23" spans="1:6" s="21" customFormat="1" ht="19.5" customHeight="1">
      <c r="A23" s="159" t="s">
        <v>52</v>
      </c>
      <c r="B23" s="160">
        <f t="shared" si="1"/>
        <v>95966.497999999992</v>
      </c>
      <c r="C23" s="224">
        <v>84122.294999999998</v>
      </c>
      <c r="D23" s="225">
        <v>11844.203</v>
      </c>
      <c r="E23" s="160">
        <v>72278.092000000004</v>
      </c>
      <c r="F23" s="161" t="s">
        <v>209</v>
      </c>
    </row>
    <row r="24" spans="1:6" s="21" customFormat="1" ht="19.5" customHeight="1">
      <c r="A24" s="159" t="s">
        <v>2</v>
      </c>
      <c r="B24" s="160">
        <f t="shared" si="1"/>
        <v>66013.654999999999</v>
      </c>
      <c r="C24" s="224">
        <v>18869.136999999999</v>
      </c>
      <c r="D24" s="225">
        <v>47144.517999999996</v>
      </c>
      <c r="E24" s="160">
        <v>-28275.381000000001</v>
      </c>
      <c r="F24" s="161" t="s">
        <v>184</v>
      </c>
    </row>
    <row r="25" spans="1:6" s="21" customFormat="1" ht="19.5" customHeight="1">
      <c r="A25" s="159" t="s">
        <v>17</v>
      </c>
      <c r="B25" s="160">
        <f t="shared" si="1"/>
        <v>151009.027</v>
      </c>
      <c r="C25" s="224">
        <v>91441.524999999994</v>
      </c>
      <c r="D25" s="225">
        <v>59567.502</v>
      </c>
      <c r="E25" s="160">
        <v>31874.023000000001</v>
      </c>
      <c r="F25" s="161" t="s">
        <v>183</v>
      </c>
    </row>
    <row r="26" spans="1:6" s="21" customFormat="1" ht="19.5" customHeight="1">
      <c r="A26" s="159" t="s">
        <v>30</v>
      </c>
      <c r="B26" s="160">
        <f t="shared" si="1"/>
        <v>44170.498999999996</v>
      </c>
      <c r="C26" s="224">
        <v>17336.511999999999</v>
      </c>
      <c r="D26" s="225">
        <v>26833.987000000001</v>
      </c>
      <c r="E26" s="160">
        <v>-9497.4750000000004</v>
      </c>
      <c r="F26" s="161" t="s">
        <v>270</v>
      </c>
    </row>
    <row r="27" spans="1:6" s="21" customFormat="1" ht="19.5" customHeight="1">
      <c r="A27" s="159" t="s">
        <v>4</v>
      </c>
      <c r="B27" s="160">
        <f t="shared" si="1"/>
        <v>66802.266999999993</v>
      </c>
      <c r="C27" s="224">
        <v>17318.748</v>
      </c>
      <c r="D27" s="225">
        <v>49483.519</v>
      </c>
      <c r="E27" s="160">
        <v>-32164.771000000001</v>
      </c>
      <c r="F27" s="161" t="s">
        <v>177</v>
      </c>
    </row>
    <row r="28" spans="1:6" s="21" customFormat="1" ht="19.5" customHeight="1">
      <c r="A28" s="159" t="s">
        <v>40</v>
      </c>
      <c r="B28" s="160">
        <f t="shared" si="1"/>
        <v>832357.39600000007</v>
      </c>
      <c r="C28" s="224">
        <v>717885.81200000003</v>
      </c>
      <c r="D28" s="225">
        <v>114471.584</v>
      </c>
      <c r="E28" s="160">
        <v>603414.228</v>
      </c>
      <c r="F28" s="161" t="s">
        <v>185</v>
      </c>
    </row>
    <row r="29" spans="1:6" s="21" customFormat="1" ht="19.5" customHeight="1">
      <c r="A29" s="159" t="s">
        <v>33</v>
      </c>
      <c r="B29" s="160">
        <f t="shared" si="1"/>
        <v>3281647.0349999997</v>
      </c>
      <c r="C29" s="224">
        <v>2775421.4079999998</v>
      </c>
      <c r="D29" s="225">
        <v>506225.62699999998</v>
      </c>
      <c r="E29" s="160">
        <v>2269195.781</v>
      </c>
      <c r="F29" s="161" t="s">
        <v>195</v>
      </c>
    </row>
    <row r="30" spans="1:6" s="21" customFormat="1" ht="19.5" customHeight="1">
      <c r="A30" s="159" t="s">
        <v>11</v>
      </c>
      <c r="B30" s="160">
        <f t="shared" si="1"/>
        <v>56581.016000000003</v>
      </c>
      <c r="C30" s="224">
        <v>22674.554</v>
      </c>
      <c r="D30" s="225">
        <v>33906.462</v>
      </c>
      <c r="E30" s="160">
        <v>-11231.907999999999</v>
      </c>
      <c r="F30" s="161" t="s">
        <v>180</v>
      </c>
    </row>
    <row r="31" spans="1:6" s="21" customFormat="1" ht="19.5" customHeight="1">
      <c r="A31" s="159" t="s">
        <v>36</v>
      </c>
      <c r="B31" s="160">
        <f t="shared" si="1"/>
        <v>94561.305000000008</v>
      </c>
      <c r="C31" s="224">
        <v>16346.043</v>
      </c>
      <c r="D31" s="225">
        <v>78215.262000000002</v>
      </c>
      <c r="E31" s="160">
        <v>-61869.218999999997</v>
      </c>
      <c r="F31" s="161" t="s">
        <v>260</v>
      </c>
    </row>
    <row r="32" spans="1:6" s="21" customFormat="1" ht="19.5" customHeight="1">
      <c r="A32" s="159" t="s">
        <v>61</v>
      </c>
      <c r="B32" s="160">
        <f t="shared" si="1"/>
        <v>111076.37</v>
      </c>
      <c r="C32" s="224">
        <v>63339.180999999997</v>
      </c>
      <c r="D32" s="225">
        <v>47737.188999999998</v>
      </c>
      <c r="E32" s="160">
        <v>15601.992</v>
      </c>
      <c r="F32" s="161" t="s">
        <v>266</v>
      </c>
    </row>
    <row r="33" spans="1:6" s="21" customFormat="1" ht="19.5" customHeight="1">
      <c r="A33" s="159" t="s">
        <v>48</v>
      </c>
      <c r="B33" s="160">
        <f t="shared" si="1"/>
        <v>101811.24400000001</v>
      </c>
      <c r="C33" s="224">
        <v>54369.612000000001</v>
      </c>
      <c r="D33" s="225">
        <v>47441.631999999998</v>
      </c>
      <c r="E33" s="160">
        <v>6927.98</v>
      </c>
      <c r="F33" s="161" t="s">
        <v>269</v>
      </c>
    </row>
    <row r="34" spans="1:6" s="21" customFormat="1" ht="19.5" customHeight="1">
      <c r="A34" s="159" t="s">
        <v>32</v>
      </c>
      <c r="B34" s="160">
        <f t="shared" si="1"/>
        <v>77961.879000000001</v>
      </c>
      <c r="C34" s="224">
        <v>67127.918000000005</v>
      </c>
      <c r="D34" s="225">
        <v>10833.960999999999</v>
      </c>
      <c r="E34" s="160">
        <v>56293.957000000002</v>
      </c>
      <c r="F34" s="161" t="s">
        <v>203</v>
      </c>
    </row>
    <row r="35" spans="1:6" s="21" customFormat="1" ht="19.5" customHeight="1">
      <c r="A35" s="159" t="s">
        <v>29</v>
      </c>
      <c r="B35" s="160">
        <f t="shared" si="1"/>
        <v>7743.6689999999999</v>
      </c>
      <c r="C35" s="224">
        <v>2472.9470000000001</v>
      </c>
      <c r="D35" s="225">
        <v>5270.7219999999998</v>
      </c>
      <c r="E35" s="160">
        <v>-2797.7750000000001</v>
      </c>
      <c r="F35" s="161" t="s">
        <v>194</v>
      </c>
    </row>
    <row r="36" spans="1:6" s="21" customFormat="1" ht="19.5" customHeight="1">
      <c r="A36" s="159" t="s">
        <v>37</v>
      </c>
      <c r="B36" s="160">
        <f t="shared" si="1"/>
        <v>84232.001999999993</v>
      </c>
      <c r="C36" s="224">
        <v>80412.506999999998</v>
      </c>
      <c r="D36" s="225">
        <v>3819.4949999999999</v>
      </c>
      <c r="E36" s="160">
        <v>76593.012000000002</v>
      </c>
      <c r="F36" s="161" t="s">
        <v>198</v>
      </c>
    </row>
    <row r="37" spans="1:6" s="9" customFormat="1" ht="9" customHeight="1">
      <c r="A37" s="162"/>
      <c r="B37" s="163"/>
      <c r="C37" s="163"/>
      <c r="D37" s="163"/>
      <c r="E37" s="163"/>
      <c r="F37" s="164"/>
    </row>
    <row r="38" spans="1:6" s="29" customFormat="1" ht="15" customHeight="1">
      <c r="A38" s="60" t="s">
        <v>390</v>
      </c>
      <c r="B38" s="60"/>
      <c r="C38" s="60"/>
      <c r="D38" s="165"/>
      <c r="E38" s="165"/>
      <c r="F38" s="137" t="s">
        <v>391</v>
      </c>
    </row>
    <row r="39" spans="1:6" s="7" customFormat="1" ht="15.75" customHeight="1">
      <c r="A39" s="166" t="s">
        <v>392</v>
      </c>
      <c r="F39" s="167" t="s">
        <v>393</v>
      </c>
    </row>
    <row r="41" spans="1:6">
      <c r="A41" s="8"/>
    </row>
  </sheetData>
  <mergeCells count="1">
    <mergeCell ref="F6:F7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view="pageBreakPreview" topLeftCell="A4" zoomScale="85" zoomScaleNormal="100" workbookViewId="0">
      <selection activeCell="Q25" sqref="Q25"/>
    </sheetView>
  </sheetViews>
  <sheetFormatPr defaultRowHeight="12"/>
  <cols>
    <col min="1" max="1" width="4.85546875" style="2" customWidth="1"/>
    <col min="2" max="2" width="10.140625" style="2" customWidth="1"/>
    <col min="3" max="3" width="8" style="2" customWidth="1"/>
    <col min="4" max="4" width="7.5703125" style="2" customWidth="1"/>
    <col min="5" max="5" width="9.28515625" style="2" customWidth="1"/>
    <col min="6" max="6" width="9.85546875" style="2" customWidth="1"/>
    <col min="7" max="7" width="7.140625" style="2" customWidth="1"/>
    <col min="8" max="8" width="10" style="2" customWidth="1"/>
    <col min="9" max="9" width="9" style="2" customWidth="1"/>
    <col min="10" max="10" width="9.140625" style="2" customWidth="1"/>
    <col min="11" max="12" width="8.140625" style="2" customWidth="1"/>
    <col min="13" max="13" width="5.140625" style="33" customWidth="1"/>
    <col min="14" max="16384" width="9.140625" style="2"/>
  </cols>
  <sheetData>
    <row r="1" spans="1:13" s="16" customFormat="1" ht="24.95" customHeight="1">
      <c r="A1" s="65" t="s">
        <v>394</v>
      </c>
      <c r="B1" s="35"/>
      <c r="C1" s="36"/>
      <c r="M1" s="168"/>
    </row>
    <row r="2" spans="1:13" s="26" customFormat="1" ht="24.95" customHeight="1">
      <c r="A2" s="38" t="s">
        <v>414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4" customFormat="1" ht="23.1" customHeight="1">
      <c r="A3" s="151" t="s">
        <v>212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40"/>
    </row>
    <row r="4" spans="1:13" s="29" customFormat="1" ht="15" customHeight="1" thickBot="1">
      <c r="A4" s="29" t="s">
        <v>386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169" t="s">
        <v>387</v>
      </c>
    </row>
    <row r="5" spans="1:13" s="5" customFormat="1" ht="18" customHeight="1">
      <c r="A5" s="41" t="s">
        <v>49</v>
      </c>
      <c r="B5" s="170" t="s">
        <v>323</v>
      </c>
      <c r="C5" s="171" t="s">
        <v>324</v>
      </c>
      <c r="D5" s="172" t="s">
        <v>325</v>
      </c>
      <c r="E5" s="173" t="s">
        <v>47</v>
      </c>
      <c r="F5" s="173" t="s">
        <v>326</v>
      </c>
      <c r="G5" s="173" t="s">
        <v>122</v>
      </c>
      <c r="H5" s="173" t="s">
        <v>132</v>
      </c>
      <c r="I5" s="173" t="s">
        <v>327</v>
      </c>
      <c r="J5" s="173" t="s">
        <v>328</v>
      </c>
      <c r="K5" s="173" t="s">
        <v>395</v>
      </c>
      <c r="L5" s="174" t="s">
        <v>93</v>
      </c>
      <c r="M5" s="77" t="s">
        <v>163</v>
      </c>
    </row>
    <row r="6" spans="1:13" s="5" customFormat="1" ht="15" customHeight="1">
      <c r="A6" s="175"/>
      <c r="B6" s="93"/>
      <c r="C6" s="97" t="s">
        <v>329</v>
      </c>
      <c r="D6" s="97" t="s">
        <v>330</v>
      </c>
      <c r="E6" s="97" t="s">
        <v>6</v>
      </c>
      <c r="F6" s="97" t="s">
        <v>331</v>
      </c>
      <c r="G6" s="97" t="s">
        <v>332</v>
      </c>
      <c r="H6" s="97" t="s">
        <v>162</v>
      </c>
      <c r="I6" s="97" t="s">
        <v>92</v>
      </c>
      <c r="J6" s="97" t="s">
        <v>107</v>
      </c>
      <c r="K6" s="97" t="s">
        <v>396</v>
      </c>
      <c r="L6" s="176" t="s">
        <v>87</v>
      </c>
      <c r="M6" s="50"/>
    </row>
    <row r="7" spans="1:13" s="5" customFormat="1" ht="13.5" customHeight="1">
      <c r="A7" s="175"/>
      <c r="B7" s="93"/>
      <c r="C7" s="97"/>
      <c r="D7" s="97" t="s">
        <v>333</v>
      </c>
      <c r="E7" s="97" t="s">
        <v>334</v>
      </c>
      <c r="F7" s="97" t="s">
        <v>335</v>
      </c>
      <c r="G7" s="97" t="s">
        <v>69</v>
      </c>
      <c r="H7" s="97"/>
      <c r="I7" s="97"/>
      <c r="J7" s="97"/>
      <c r="K7" s="97" t="s">
        <v>397</v>
      </c>
      <c r="L7" s="177" t="s">
        <v>110</v>
      </c>
      <c r="M7" s="50"/>
    </row>
    <row r="8" spans="1:13" s="5" customFormat="1" ht="12" customHeight="1">
      <c r="A8" s="175"/>
      <c r="B8" s="93"/>
      <c r="C8" s="97"/>
      <c r="D8" s="97"/>
      <c r="E8" s="97"/>
      <c r="F8" s="97" t="s">
        <v>24</v>
      </c>
      <c r="G8" s="97"/>
      <c r="H8" s="97"/>
      <c r="I8" s="97"/>
      <c r="J8" s="97"/>
      <c r="K8" s="97"/>
      <c r="L8" s="177" t="s">
        <v>121</v>
      </c>
      <c r="M8" s="50" t="s">
        <v>42</v>
      </c>
    </row>
    <row r="9" spans="1:13" s="5" customFormat="1" ht="12" customHeight="1">
      <c r="A9" s="153"/>
      <c r="B9" s="178"/>
      <c r="C9" s="179"/>
      <c r="D9" s="179"/>
      <c r="E9" s="179" t="s">
        <v>42</v>
      </c>
      <c r="F9" s="179" t="s">
        <v>164</v>
      </c>
      <c r="G9" s="179" t="s">
        <v>42</v>
      </c>
      <c r="H9" s="179"/>
      <c r="I9" s="179" t="s">
        <v>239</v>
      </c>
      <c r="J9" s="179"/>
      <c r="K9" s="179" t="s">
        <v>197</v>
      </c>
      <c r="L9" s="180" t="s">
        <v>193</v>
      </c>
      <c r="M9" s="50"/>
    </row>
    <row r="10" spans="1:13" s="5" customFormat="1" ht="12" customHeight="1">
      <c r="A10" s="153"/>
      <c r="B10" s="178"/>
      <c r="C10" s="179"/>
      <c r="D10" s="179"/>
      <c r="E10" s="179" t="s">
        <v>90</v>
      </c>
      <c r="F10" s="179" t="s">
        <v>127</v>
      </c>
      <c r="G10" s="181" t="s">
        <v>208</v>
      </c>
      <c r="H10" s="179" t="s">
        <v>42</v>
      </c>
      <c r="I10" s="179" t="s">
        <v>187</v>
      </c>
      <c r="J10" s="178" t="s">
        <v>202</v>
      </c>
      <c r="K10" s="182" t="s">
        <v>89</v>
      </c>
      <c r="L10" s="183" t="s">
        <v>182</v>
      </c>
      <c r="M10" s="50"/>
    </row>
    <row r="11" spans="1:13" s="5" customFormat="1" ht="13.5" customHeight="1">
      <c r="A11" s="153"/>
      <c r="B11" s="178"/>
      <c r="C11" s="182" t="s">
        <v>211</v>
      </c>
      <c r="D11" s="182" t="s">
        <v>199</v>
      </c>
      <c r="E11" s="182" t="s">
        <v>179</v>
      </c>
      <c r="F11" s="182" t="s">
        <v>196</v>
      </c>
      <c r="G11" s="183" t="s">
        <v>173</v>
      </c>
      <c r="H11" s="182" t="s">
        <v>172</v>
      </c>
      <c r="I11" s="182" t="s">
        <v>174</v>
      </c>
      <c r="J11" s="182" t="s">
        <v>35</v>
      </c>
      <c r="K11" s="182" t="s">
        <v>189</v>
      </c>
      <c r="L11" s="183" t="s">
        <v>175</v>
      </c>
      <c r="M11" s="98"/>
    </row>
    <row r="12" spans="1:13" s="5" customFormat="1" ht="13.5" customHeight="1">
      <c r="A12" s="153"/>
      <c r="B12" s="178"/>
      <c r="C12" s="179" t="s">
        <v>140</v>
      </c>
      <c r="D12" s="179" t="s">
        <v>35</v>
      </c>
      <c r="E12" s="179" t="s">
        <v>200</v>
      </c>
      <c r="F12" s="179" t="s">
        <v>190</v>
      </c>
      <c r="G12" s="181" t="s">
        <v>188</v>
      </c>
      <c r="H12" s="179" t="s">
        <v>190</v>
      </c>
      <c r="I12" s="179" t="s">
        <v>171</v>
      </c>
      <c r="J12" s="179" t="s">
        <v>205</v>
      </c>
      <c r="K12" s="179" t="s">
        <v>134</v>
      </c>
      <c r="L12" s="180" t="s">
        <v>98</v>
      </c>
      <c r="M12" s="50"/>
    </row>
    <row r="13" spans="1:13" s="5" customFormat="1" ht="15" customHeight="1">
      <c r="A13" s="51" t="s">
        <v>18</v>
      </c>
      <c r="B13" s="184" t="s">
        <v>144</v>
      </c>
      <c r="C13" s="185" t="s">
        <v>124</v>
      </c>
      <c r="D13" s="185" t="s">
        <v>112</v>
      </c>
      <c r="E13" s="186" t="s">
        <v>398</v>
      </c>
      <c r="F13" s="185" t="s">
        <v>179</v>
      </c>
      <c r="G13" s="186" t="s">
        <v>210</v>
      </c>
      <c r="H13" s="185" t="s">
        <v>204</v>
      </c>
      <c r="I13" s="185" t="s">
        <v>186</v>
      </c>
      <c r="J13" s="185" t="s">
        <v>192</v>
      </c>
      <c r="K13" s="185" t="s">
        <v>176</v>
      </c>
      <c r="L13" s="187" t="s">
        <v>99</v>
      </c>
      <c r="M13" s="54" t="s">
        <v>153</v>
      </c>
    </row>
    <row r="14" spans="1:13" s="9" customFormat="1" ht="24" customHeight="1">
      <c r="A14" s="154">
        <v>2016</v>
      </c>
      <c r="B14" s="188">
        <v>27880035</v>
      </c>
      <c r="C14" s="56">
        <v>207457</v>
      </c>
      <c r="D14" s="56">
        <v>4685</v>
      </c>
      <c r="E14" s="56">
        <v>926746</v>
      </c>
      <c r="F14" s="189">
        <v>7325570</v>
      </c>
      <c r="G14" s="189">
        <v>11157</v>
      </c>
      <c r="H14" s="189">
        <v>10528095</v>
      </c>
      <c r="I14" s="189">
        <v>3636934</v>
      </c>
      <c r="J14" s="56">
        <v>4373916</v>
      </c>
      <c r="K14" s="56">
        <v>60007</v>
      </c>
      <c r="L14" s="190">
        <v>805468</v>
      </c>
      <c r="M14" s="57">
        <v>2016</v>
      </c>
    </row>
    <row r="15" spans="1:13" s="9" customFormat="1" ht="24" customHeight="1">
      <c r="A15" s="154">
        <v>2017</v>
      </c>
      <c r="B15" s="188">
        <v>31053659</v>
      </c>
      <c r="C15" s="56">
        <v>213045</v>
      </c>
      <c r="D15" s="56">
        <v>3723</v>
      </c>
      <c r="E15" s="56">
        <v>1251120</v>
      </c>
      <c r="F15" s="189">
        <v>9651193</v>
      </c>
      <c r="G15" s="189">
        <v>13938</v>
      </c>
      <c r="H15" s="189">
        <v>13201694</v>
      </c>
      <c r="I15" s="189">
        <v>3868344</v>
      </c>
      <c r="J15" s="56">
        <v>2756393</v>
      </c>
      <c r="K15" s="56">
        <v>94181</v>
      </c>
      <c r="L15" s="191">
        <v>28</v>
      </c>
      <c r="M15" s="57">
        <v>2017</v>
      </c>
    </row>
    <row r="16" spans="1:13" s="9" customFormat="1" ht="24" customHeight="1">
      <c r="A16" s="154">
        <v>2018</v>
      </c>
      <c r="B16" s="188">
        <v>36621516</v>
      </c>
      <c r="C16" s="56">
        <v>251176</v>
      </c>
      <c r="D16" s="56">
        <v>5289</v>
      </c>
      <c r="E16" s="56">
        <v>1369833</v>
      </c>
      <c r="F16" s="189">
        <v>13479879</v>
      </c>
      <c r="G16" s="189">
        <v>8721</v>
      </c>
      <c r="H16" s="189">
        <v>14387044</v>
      </c>
      <c r="I16" s="189">
        <v>4137062</v>
      </c>
      <c r="J16" s="56">
        <v>2862176</v>
      </c>
      <c r="K16" s="56">
        <v>120303</v>
      </c>
      <c r="L16" s="191">
        <v>33</v>
      </c>
      <c r="M16" s="57">
        <v>2018</v>
      </c>
    </row>
    <row r="17" spans="1:14" s="21" customFormat="1" ht="24.75" customHeight="1">
      <c r="A17" s="154">
        <v>2019</v>
      </c>
      <c r="B17" s="188">
        <v>32587309</v>
      </c>
      <c r="C17" s="194">
        <v>291634</v>
      </c>
      <c r="D17" s="194">
        <v>9533</v>
      </c>
      <c r="E17" s="195">
        <v>1260871</v>
      </c>
      <c r="F17" s="195">
        <v>11573438</v>
      </c>
      <c r="G17" s="195">
        <v>10472</v>
      </c>
      <c r="H17" s="195">
        <v>12592527</v>
      </c>
      <c r="I17" s="195">
        <v>4205353</v>
      </c>
      <c r="J17" s="194">
        <v>2574138</v>
      </c>
      <c r="K17" s="194">
        <v>69343</v>
      </c>
      <c r="L17" s="217">
        <v>0</v>
      </c>
      <c r="M17" s="57">
        <v>2019</v>
      </c>
    </row>
    <row r="18" spans="1:14" s="21" customFormat="1" ht="24.75" customHeight="1">
      <c r="A18" s="154">
        <v>2020</v>
      </c>
      <c r="B18" s="188">
        <v>27092266</v>
      </c>
      <c r="C18" s="194">
        <v>325530</v>
      </c>
      <c r="D18" s="194">
        <v>9196</v>
      </c>
      <c r="E18" s="195">
        <v>1021785</v>
      </c>
      <c r="F18" s="195">
        <v>7505733</v>
      </c>
      <c r="G18" s="195">
        <v>9031</v>
      </c>
      <c r="H18" s="195">
        <v>11053617</v>
      </c>
      <c r="I18" s="195">
        <v>3677093</v>
      </c>
      <c r="J18" s="194">
        <v>3423489</v>
      </c>
      <c r="K18" s="194">
        <v>66754</v>
      </c>
      <c r="L18" s="217">
        <v>38</v>
      </c>
      <c r="M18" s="57">
        <v>2020</v>
      </c>
    </row>
    <row r="19" spans="1:14" s="12" customFormat="1" ht="50.1" customHeight="1">
      <c r="A19" s="157">
        <f>A18+1</f>
        <v>2021</v>
      </c>
      <c r="B19" s="192">
        <f>SUM(B20:B31)</f>
        <v>42792948.206</v>
      </c>
      <c r="C19" s="59">
        <f t="shared" ref="C19:L19" si="0">SUM(C20:C31)</f>
        <v>410202.92200000002</v>
      </c>
      <c r="D19" s="59">
        <f t="shared" si="0"/>
        <v>12782.689</v>
      </c>
      <c r="E19" s="59">
        <f t="shared" si="0"/>
        <v>1877676.5859999999</v>
      </c>
      <c r="F19" s="59">
        <f t="shared" si="0"/>
        <v>12040761.534</v>
      </c>
      <c r="G19" s="59">
        <f t="shared" si="0"/>
        <v>14339.264000000003</v>
      </c>
      <c r="H19" s="59">
        <f t="shared" si="0"/>
        <v>16692780.706</v>
      </c>
      <c r="I19" s="59">
        <f t="shared" si="0"/>
        <v>8047841.5910000009</v>
      </c>
      <c r="J19" s="59">
        <f t="shared" si="0"/>
        <v>3630310.1639999999</v>
      </c>
      <c r="K19" s="59">
        <f t="shared" si="0"/>
        <v>66188.108999999997</v>
      </c>
      <c r="L19" s="59">
        <f t="shared" si="0"/>
        <v>64.641000000000005</v>
      </c>
      <c r="M19" s="116">
        <f>M18+1</f>
        <v>2021</v>
      </c>
    </row>
    <row r="20" spans="1:14" s="9" customFormat="1" ht="24" customHeight="1">
      <c r="A20" s="159" t="s">
        <v>44</v>
      </c>
      <c r="B20" s="193">
        <f>SUM(C20:L20)</f>
        <v>2860192.9699999997</v>
      </c>
      <c r="C20" s="194">
        <v>25503.679</v>
      </c>
      <c r="D20" s="194">
        <v>1011.919</v>
      </c>
      <c r="E20" s="194">
        <v>113293.535</v>
      </c>
      <c r="F20" s="195">
        <v>679614.80299999996</v>
      </c>
      <c r="G20" s="195">
        <v>1507.8150000000001</v>
      </c>
      <c r="H20" s="195">
        <v>1009337.33</v>
      </c>
      <c r="I20" s="195">
        <v>581805.13</v>
      </c>
      <c r="J20" s="194">
        <v>443022.875</v>
      </c>
      <c r="K20" s="194">
        <v>5095.884</v>
      </c>
      <c r="L20" s="196">
        <v>0</v>
      </c>
      <c r="M20" s="57" t="s">
        <v>165</v>
      </c>
    </row>
    <row r="21" spans="1:14" s="9" customFormat="1" ht="24" customHeight="1">
      <c r="A21" s="159" t="s">
        <v>25</v>
      </c>
      <c r="B21" s="193">
        <f t="shared" ref="B21:B31" si="1">SUM(C21:L21)</f>
        <v>2917854.247</v>
      </c>
      <c r="C21" s="194">
        <v>23618.592000000001</v>
      </c>
      <c r="D21" s="194">
        <v>741.90200000000004</v>
      </c>
      <c r="E21" s="194">
        <v>124273.33500000001</v>
      </c>
      <c r="F21" s="195">
        <v>870850.87300000002</v>
      </c>
      <c r="G21" s="195">
        <v>1124.9169999999999</v>
      </c>
      <c r="H21" s="195">
        <v>1115832.693</v>
      </c>
      <c r="I21" s="195">
        <v>542602.71699999995</v>
      </c>
      <c r="J21" s="194">
        <v>234442.34899999999</v>
      </c>
      <c r="K21" s="194">
        <v>4349.4740000000002</v>
      </c>
      <c r="L21" s="196">
        <v>17.395</v>
      </c>
      <c r="M21" s="57" t="s">
        <v>102</v>
      </c>
    </row>
    <row r="22" spans="1:14" s="9" customFormat="1" ht="24" customHeight="1">
      <c r="A22" s="159" t="s">
        <v>21</v>
      </c>
      <c r="B22" s="193">
        <f t="shared" si="1"/>
        <v>3200817.7879999997</v>
      </c>
      <c r="C22" s="194">
        <v>30205.964</v>
      </c>
      <c r="D22" s="194">
        <v>1494.1669999999999</v>
      </c>
      <c r="E22" s="194">
        <v>138955.742</v>
      </c>
      <c r="F22" s="195">
        <v>648354.54299999995</v>
      </c>
      <c r="G22" s="195">
        <v>1407.414</v>
      </c>
      <c r="H22" s="195">
        <v>1327221.0989999999</v>
      </c>
      <c r="I22" s="195">
        <v>577307.24100000004</v>
      </c>
      <c r="J22" s="194">
        <v>471841.15700000001</v>
      </c>
      <c r="K22" s="194">
        <v>4000.1469999999999</v>
      </c>
      <c r="L22" s="196">
        <v>30.314</v>
      </c>
      <c r="M22" s="57" t="s">
        <v>88</v>
      </c>
      <c r="N22" s="3"/>
    </row>
    <row r="23" spans="1:14" s="9" customFormat="1" ht="35.1" customHeight="1">
      <c r="A23" s="159" t="s">
        <v>15</v>
      </c>
      <c r="B23" s="193">
        <f t="shared" si="1"/>
        <v>3028090.9130000006</v>
      </c>
      <c r="C23" s="194">
        <v>39964.019999999997</v>
      </c>
      <c r="D23" s="194">
        <v>1086.5229999999999</v>
      </c>
      <c r="E23" s="194">
        <v>150051.71799999999</v>
      </c>
      <c r="F23" s="195">
        <v>614077.15</v>
      </c>
      <c r="G23" s="195">
        <v>1070.742</v>
      </c>
      <c r="H23" s="195">
        <v>1339729.652</v>
      </c>
      <c r="I23" s="195">
        <v>604403.90800000005</v>
      </c>
      <c r="J23" s="194">
        <v>271981.67599999998</v>
      </c>
      <c r="K23" s="194">
        <v>5725.5240000000003</v>
      </c>
      <c r="L23" s="196">
        <v>0</v>
      </c>
      <c r="M23" s="57" t="s">
        <v>84</v>
      </c>
    </row>
    <row r="24" spans="1:14" s="9" customFormat="1" ht="24" customHeight="1">
      <c r="A24" s="159" t="s">
        <v>9</v>
      </c>
      <c r="B24" s="193">
        <f t="shared" si="1"/>
        <v>3645948.1320000007</v>
      </c>
      <c r="C24" s="194">
        <v>32180.484</v>
      </c>
      <c r="D24" s="194">
        <v>1011.941</v>
      </c>
      <c r="E24" s="194">
        <v>139222.26800000001</v>
      </c>
      <c r="F24" s="195">
        <v>991781.21799999999</v>
      </c>
      <c r="G24" s="195">
        <v>704.36</v>
      </c>
      <c r="H24" s="195">
        <v>1285618.7819999999</v>
      </c>
      <c r="I24" s="195">
        <v>694154.30500000005</v>
      </c>
      <c r="J24" s="194">
        <v>495861.95299999998</v>
      </c>
      <c r="K24" s="194">
        <v>5412.8209999999999</v>
      </c>
      <c r="L24" s="196">
        <v>0</v>
      </c>
      <c r="M24" s="57" t="s">
        <v>26</v>
      </c>
    </row>
    <row r="25" spans="1:14" s="9" customFormat="1" ht="24" customHeight="1">
      <c r="A25" s="159" t="s">
        <v>0</v>
      </c>
      <c r="B25" s="193">
        <f t="shared" si="1"/>
        <v>3504817.1129999999</v>
      </c>
      <c r="C25" s="194">
        <v>34016.377</v>
      </c>
      <c r="D25" s="194">
        <v>1392.0630000000001</v>
      </c>
      <c r="E25" s="194">
        <v>154167.348</v>
      </c>
      <c r="F25" s="195">
        <v>986499.12899999996</v>
      </c>
      <c r="G25" s="195">
        <v>1389.0409999999999</v>
      </c>
      <c r="H25" s="195">
        <v>1466649.1910000001</v>
      </c>
      <c r="I25" s="195">
        <v>684324.39599999995</v>
      </c>
      <c r="J25" s="194">
        <v>171756.372</v>
      </c>
      <c r="K25" s="194">
        <v>4623.1959999999999</v>
      </c>
      <c r="L25" s="196">
        <v>0</v>
      </c>
      <c r="M25" s="57" t="s">
        <v>109</v>
      </c>
    </row>
    <row r="26" spans="1:14" s="9" customFormat="1" ht="35.1" customHeight="1">
      <c r="A26" s="159" t="s">
        <v>45</v>
      </c>
      <c r="B26" s="193">
        <f t="shared" si="1"/>
        <v>3985201.6869999995</v>
      </c>
      <c r="C26" s="194">
        <v>28603.530999999999</v>
      </c>
      <c r="D26" s="194">
        <v>1016.413</v>
      </c>
      <c r="E26" s="194">
        <v>136941.09</v>
      </c>
      <c r="F26" s="195">
        <v>1270906.7309999999</v>
      </c>
      <c r="G26" s="195">
        <v>1132.5260000000001</v>
      </c>
      <c r="H26" s="195">
        <v>1485154.004</v>
      </c>
      <c r="I26" s="195">
        <v>704298.576</v>
      </c>
      <c r="J26" s="194">
        <v>351325.21799999999</v>
      </c>
      <c r="K26" s="194">
        <v>5817.152</v>
      </c>
      <c r="L26" s="196">
        <v>6.4459999999999997</v>
      </c>
      <c r="M26" s="57" t="s">
        <v>111</v>
      </c>
    </row>
    <row r="27" spans="1:14" s="9" customFormat="1" ht="24" customHeight="1">
      <c r="A27" s="159" t="s">
        <v>23</v>
      </c>
      <c r="B27" s="193">
        <f t="shared" si="1"/>
        <v>3906790.0989999999</v>
      </c>
      <c r="C27" s="194">
        <v>33261.362999999998</v>
      </c>
      <c r="D27" s="194">
        <v>608.19899999999996</v>
      </c>
      <c r="E27" s="194">
        <v>214948.69500000001</v>
      </c>
      <c r="F27" s="195">
        <v>958669.88199999998</v>
      </c>
      <c r="G27" s="195">
        <v>1173.8420000000001</v>
      </c>
      <c r="H27" s="195">
        <v>1566260.3740000001</v>
      </c>
      <c r="I27" s="195">
        <v>739563.978</v>
      </c>
      <c r="J27" s="194">
        <v>388791.21</v>
      </c>
      <c r="K27" s="194">
        <v>3512.556</v>
      </c>
      <c r="L27" s="196">
        <v>0</v>
      </c>
      <c r="M27" s="57" t="s">
        <v>103</v>
      </c>
    </row>
    <row r="28" spans="1:14" s="9" customFormat="1" ht="24" customHeight="1">
      <c r="A28" s="159" t="s">
        <v>34</v>
      </c>
      <c r="B28" s="193">
        <f t="shared" si="1"/>
        <v>3697529.7750000004</v>
      </c>
      <c r="C28" s="194">
        <v>31341.672999999999</v>
      </c>
      <c r="D28" s="194">
        <v>671.12599999999998</v>
      </c>
      <c r="E28" s="194">
        <v>192275.91800000001</v>
      </c>
      <c r="F28" s="195">
        <v>1142999.9939999999</v>
      </c>
      <c r="G28" s="195">
        <v>1705.7439999999999</v>
      </c>
      <c r="H28" s="195">
        <v>1508745.409</v>
      </c>
      <c r="I28" s="195">
        <v>728432.321</v>
      </c>
      <c r="J28" s="194">
        <v>80853.197</v>
      </c>
      <c r="K28" s="194">
        <v>10504.393</v>
      </c>
      <c r="L28" s="196">
        <v>0</v>
      </c>
      <c r="M28" s="57" t="s">
        <v>157</v>
      </c>
    </row>
    <row r="29" spans="1:14" s="9" customFormat="1" ht="35.1" customHeight="1">
      <c r="A29" s="197" t="s">
        <v>53</v>
      </c>
      <c r="B29" s="193">
        <f t="shared" si="1"/>
        <v>4176706.1230000001</v>
      </c>
      <c r="C29" s="194">
        <v>41721.326999999997</v>
      </c>
      <c r="D29" s="194">
        <v>1139.145</v>
      </c>
      <c r="E29" s="194">
        <v>160456.04199999999</v>
      </c>
      <c r="F29" s="195">
        <v>1413370.7679999999</v>
      </c>
      <c r="G29" s="195">
        <v>1493.3579999999999</v>
      </c>
      <c r="H29" s="195">
        <v>1590312.3149999999</v>
      </c>
      <c r="I29" s="195">
        <v>652468.245</v>
      </c>
      <c r="J29" s="194">
        <v>310886.946</v>
      </c>
      <c r="K29" s="194">
        <v>4857.9769999999999</v>
      </c>
      <c r="L29" s="196">
        <v>0</v>
      </c>
      <c r="M29" s="57" t="s">
        <v>104</v>
      </c>
    </row>
    <row r="30" spans="1:14" s="9" customFormat="1" ht="24" customHeight="1">
      <c r="A30" s="159" t="s">
        <v>51</v>
      </c>
      <c r="B30" s="193">
        <f t="shared" si="1"/>
        <v>3737759.9299999997</v>
      </c>
      <c r="C30" s="194">
        <v>43286.493000000002</v>
      </c>
      <c r="D30" s="194">
        <v>1005.91</v>
      </c>
      <c r="E30" s="194">
        <v>176778.73199999999</v>
      </c>
      <c r="F30" s="195">
        <v>1276836.216</v>
      </c>
      <c r="G30" s="195">
        <v>814.90300000000002</v>
      </c>
      <c r="H30" s="195">
        <v>1499333.175</v>
      </c>
      <c r="I30" s="195">
        <v>708442.86300000001</v>
      </c>
      <c r="J30" s="194">
        <v>26565.988000000001</v>
      </c>
      <c r="K30" s="194">
        <v>4693.6499999999996</v>
      </c>
      <c r="L30" s="196">
        <v>2</v>
      </c>
      <c r="M30" s="57" t="s">
        <v>118</v>
      </c>
    </row>
    <row r="31" spans="1:14" s="9" customFormat="1" ht="24" customHeight="1">
      <c r="A31" s="159" t="s">
        <v>5</v>
      </c>
      <c r="B31" s="193">
        <f t="shared" si="1"/>
        <v>4131239.429</v>
      </c>
      <c r="C31" s="194">
        <v>46499.419000000002</v>
      </c>
      <c r="D31" s="194">
        <v>1603.3810000000001</v>
      </c>
      <c r="E31" s="194">
        <v>176312.163</v>
      </c>
      <c r="F31" s="195">
        <v>1186800.227</v>
      </c>
      <c r="G31" s="195">
        <v>814.60199999999998</v>
      </c>
      <c r="H31" s="195">
        <v>1498586.682</v>
      </c>
      <c r="I31" s="195">
        <v>830037.91099999996</v>
      </c>
      <c r="J31" s="194">
        <v>382981.223</v>
      </c>
      <c r="K31" s="194">
        <v>7595.335</v>
      </c>
      <c r="L31" s="196">
        <v>8.4860000000000007</v>
      </c>
      <c r="M31" s="57" t="s">
        <v>81</v>
      </c>
    </row>
    <row r="32" spans="1:14" s="5" customFormat="1" ht="9" customHeight="1">
      <c r="A32" s="198"/>
      <c r="B32" s="199"/>
      <c r="C32" s="200"/>
      <c r="D32" s="200"/>
      <c r="E32" s="200"/>
      <c r="F32" s="200"/>
      <c r="G32" s="200"/>
      <c r="H32" s="200"/>
      <c r="I32" s="200"/>
      <c r="J32" s="200"/>
      <c r="K32" s="200"/>
      <c r="L32" s="201"/>
      <c r="M32" s="20"/>
    </row>
    <row r="33" spans="1:13" s="29" customFormat="1" ht="15" customHeight="1">
      <c r="A33" s="61" t="s">
        <v>399</v>
      </c>
      <c r="B33" s="61"/>
      <c r="C33" s="61"/>
      <c r="D33" s="61"/>
      <c r="E33" s="61"/>
      <c r="F33" s="61"/>
      <c r="G33" s="61"/>
      <c r="H33" s="61"/>
      <c r="I33" s="61"/>
      <c r="K33" s="169"/>
      <c r="L33" s="169"/>
      <c r="M33" s="137" t="s">
        <v>391</v>
      </c>
    </row>
    <row r="34" spans="1:13" s="7" customFormat="1" ht="12" customHeight="1">
      <c r="A34" s="166" t="s">
        <v>392</v>
      </c>
      <c r="K34" s="6"/>
      <c r="L34" s="6"/>
      <c r="M34" s="167" t="s">
        <v>393</v>
      </c>
    </row>
    <row r="35" spans="1:13" ht="12.75">
      <c r="A35" s="30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31"/>
    </row>
    <row r="36" spans="1:13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32"/>
    </row>
  </sheetData>
  <phoneticPr fontId="21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view="pageBreakPreview" topLeftCell="A4" zoomScale="85" zoomScaleNormal="100" workbookViewId="0">
      <selection activeCell="S17" sqref="S17"/>
    </sheetView>
  </sheetViews>
  <sheetFormatPr defaultRowHeight="12"/>
  <cols>
    <col min="1" max="1" width="6.85546875" style="2" customWidth="1"/>
    <col min="2" max="2" width="10" style="2" customWidth="1"/>
    <col min="3" max="3" width="8.28515625" style="2" customWidth="1"/>
    <col min="4" max="4" width="6.42578125" style="2" customWidth="1"/>
    <col min="5" max="5" width="9.28515625" style="2" customWidth="1"/>
    <col min="6" max="6" width="10" style="2" customWidth="1"/>
    <col min="7" max="7" width="7.5703125" style="2" customWidth="1"/>
    <col min="8" max="8" width="9" style="2" customWidth="1"/>
    <col min="9" max="9" width="9.140625" style="2" customWidth="1"/>
    <col min="10" max="10" width="8.28515625" style="2" customWidth="1"/>
    <col min="11" max="11" width="7.42578125" style="2" customWidth="1"/>
    <col min="12" max="12" width="7.5703125" style="2" customWidth="1"/>
    <col min="13" max="13" width="6.7109375" style="2" customWidth="1"/>
    <col min="14" max="16384" width="9.140625" style="2"/>
  </cols>
  <sheetData>
    <row r="1" spans="1:13" s="16" customFormat="1" ht="24.95" customHeight="1">
      <c r="B1" s="35"/>
      <c r="C1" s="36"/>
      <c r="M1" s="37" t="s">
        <v>400</v>
      </c>
    </row>
    <row r="2" spans="1:13" s="26" customFormat="1" ht="24.95" customHeight="1">
      <c r="A2" s="38" t="s">
        <v>415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23.1" customHeight="1">
      <c r="A3" s="151" t="s">
        <v>181</v>
      </c>
      <c r="B3" s="152"/>
      <c r="C3" s="152"/>
      <c r="D3" s="152"/>
      <c r="E3" s="152"/>
      <c r="F3" s="152"/>
      <c r="G3" s="202"/>
      <c r="H3" s="152"/>
      <c r="I3" s="152"/>
      <c r="J3" s="152"/>
      <c r="K3" s="152"/>
      <c r="L3" s="152"/>
      <c r="M3" s="152"/>
    </row>
    <row r="4" spans="1:13" s="29" customFormat="1" ht="15" customHeight="1" thickBot="1">
      <c r="A4" s="29" t="s">
        <v>386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" t="s">
        <v>387</v>
      </c>
    </row>
    <row r="5" spans="1:13" s="5" customFormat="1" ht="18" customHeight="1">
      <c r="A5" s="41" t="s">
        <v>49</v>
      </c>
      <c r="B5" s="170" t="s">
        <v>323</v>
      </c>
      <c r="C5" s="171" t="s">
        <v>324</v>
      </c>
      <c r="D5" s="172" t="s">
        <v>126</v>
      </c>
      <c r="E5" s="173" t="s">
        <v>47</v>
      </c>
      <c r="F5" s="173" t="s">
        <v>326</v>
      </c>
      <c r="G5" s="173" t="s">
        <v>122</v>
      </c>
      <c r="H5" s="173" t="s">
        <v>117</v>
      </c>
      <c r="I5" s="173" t="s">
        <v>336</v>
      </c>
      <c r="J5" s="173" t="s">
        <v>328</v>
      </c>
      <c r="K5" s="173" t="s">
        <v>401</v>
      </c>
      <c r="L5" s="172" t="s">
        <v>93</v>
      </c>
      <c r="M5" s="77" t="s">
        <v>163</v>
      </c>
    </row>
    <row r="6" spans="1:13" s="5" customFormat="1" ht="15" customHeight="1">
      <c r="A6" s="203"/>
      <c r="B6" s="93"/>
      <c r="C6" s="97" t="s">
        <v>329</v>
      </c>
      <c r="D6" s="97" t="s">
        <v>330</v>
      </c>
      <c r="E6" s="97" t="s">
        <v>6</v>
      </c>
      <c r="F6" s="97" t="s">
        <v>337</v>
      </c>
      <c r="G6" s="97" t="s">
        <v>332</v>
      </c>
      <c r="H6" s="97" t="s">
        <v>162</v>
      </c>
      <c r="I6" s="97" t="s">
        <v>92</v>
      </c>
      <c r="J6" s="97" t="s">
        <v>107</v>
      </c>
      <c r="K6" s="97" t="s">
        <v>92</v>
      </c>
      <c r="L6" s="204" t="s">
        <v>87</v>
      </c>
      <c r="M6" s="50"/>
    </row>
    <row r="7" spans="1:13" s="5" customFormat="1" ht="13.5" customHeight="1">
      <c r="A7" s="203"/>
      <c r="B7" s="93"/>
      <c r="C7" s="97"/>
      <c r="D7" s="97" t="s">
        <v>333</v>
      </c>
      <c r="E7" s="97" t="s">
        <v>334</v>
      </c>
      <c r="F7" s="97" t="s">
        <v>338</v>
      </c>
      <c r="G7" s="97" t="s">
        <v>69</v>
      </c>
      <c r="H7" s="97"/>
      <c r="I7" s="97"/>
      <c r="J7" s="97"/>
      <c r="K7" s="97"/>
      <c r="L7" s="93" t="s">
        <v>110</v>
      </c>
      <c r="M7" s="50"/>
    </row>
    <row r="8" spans="1:13" s="5" customFormat="1" ht="12" customHeight="1">
      <c r="A8" s="203"/>
      <c r="B8" s="93"/>
      <c r="C8" s="97"/>
      <c r="D8" s="97"/>
      <c r="E8" s="97"/>
      <c r="F8" s="97" t="s">
        <v>24</v>
      </c>
      <c r="G8" s="97"/>
      <c r="H8" s="97"/>
      <c r="I8" s="97"/>
      <c r="J8" s="97"/>
      <c r="K8" s="97"/>
      <c r="L8" s="93" t="s">
        <v>121</v>
      </c>
      <c r="M8" s="50" t="s">
        <v>42</v>
      </c>
    </row>
    <row r="9" spans="1:13" s="5" customFormat="1" ht="12" customHeight="1">
      <c r="A9" s="205"/>
      <c r="B9" s="178"/>
      <c r="C9" s="179"/>
      <c r="D9" s="179"/>
      <c r="E9" s="179" t="s">
        <v>42</v>
      </c>
      <c r="F9" s="179" t="s">
        <v>164</v>
      </c>
      <c r="G9" s="179" t="s">
        <v>42</v>
      </c>
      <c r="H9" s="179"/>
      <c r="I9" s="179" t="s">
        <v>239</v>
      </c>
      <c r="J9" s="179"/>
      <c r="K9" s="179" t="s">
        <v>197</v>
      </c>
      <c r="L9" s="178" t="s">
        <v>193</v>
      </c>
      <c r="M9" s="50"/>
    </row>
    <row r="10" spans="1:13" s="5" customFormat="1" ht="12" customHeight="1">
      <c r="A10" s="205"/>
      <c r="B10" s="178"/>
      <c r="C10" s="179"/>
      <c r="D10" s="179"/>
      <c r="E10" s="179" t="s">
        <v>90</v>
      </c>
      <c r="F10" s="179" t="s">
        <v>127</v>
      </c>
      <c r="G10" s="181" t="s">
        <v>208</v>
      </c>
      <c r="H10" s="179" t="s">
        <v>42</v>
      </c>
      <c r="I10" s="179" t="s">
        <v>187</v>
      </c>
      <c r="J10" s="178" t="s">
        <v>202</v>
      </c>
      <c r="K10" s="182" t="s">
        <v>89</v>
      </c>
      <c r="L10" s="178" t="s">
        <v>182</v>
      </c>
      <c r="M10" s="50"/>
    </row>
    <row r="11" spans="1:13" s="5" customFormat="1" ht="13.5" customHeight="1">
      <c r="A11" s="205"/>
      <c r="B11" s="178"/>
      <c r="C11" s="182" t="s">
        <v>211</v>
      </c>
      <c r="D11" s="183" t="s">
        <v>199</v>
      </c>
      <c r="E11" s="182" t="s">
        <v>179</v>
      </c>
      <c r="F11" s="182" t="s">
        <v>196</v>
      </c>
      <c r="G11" s="183" t="s">
        <v>173</v>
      </c>
      <c r="H11" s="182" t="s">
        <v>172</v>
      </c>
      <c r="I11" s="182" t="s">
        <v>174</v>
      </c>
      <c r="J11" s="182" t="s">
        <v>35</v>
      </c>
      <c r="K11" s="182" t="s">
        <v>189</v>
      </c>
      <c r="L11" s="178" t="s">
        <v>175</v>
      </c>
      <c r="M11" s="98"/>
    </row>
    <row r="12" spans="1:13" s="5" customFormat="1" ht="13.5" customHeight="1">
      <c r="A12" s="205"/>
      <c r="B12" s="178"/>
      <c r="C12" s="179" t="s">
        <v>140</v>
      </c>
      <c r="D12" s="181" t="s">
        <v>35</v>
      </c>
      <c r="E12" s="179" t="s">
        <v>200</v>
      </c>
      <c r="F12" s="179" t="s">
        <v>190</v>
      </c>
      <c r="G12" s="181" t="s">
        <v>188</v>
      </c>
      <c r="H12" s="179" t="s">
        <v>190</v>
      </c>
      <c r="I12" s="179" t="s">
        <v>171</v>
      </c>
      <c r="J12" s="179" t="s">
        <v>205</v>
      </c>
      <c r="K12" s="179" t="s">
        <v>134</v>
      </c>
      <c r="L12" s="178" t="s">
        <v>98</v>
      </c>
      <c r="M12" s="50"/>
    </row>
    <row r="13" spans="1:13" s="5" customFormat="1" ht="15" customHeight="1">
      <c r="A13" s="51" t="s">
        <v>18</v>
      </c>
      <c r="B13" s="184" t="s">
        <v>144</v>
      </c>
      <c r="C13" s="185" t="s">
        <v>124</v>
      </c>
      <c r="D13" s="186" t="s">
        <v>112</v>
      </c>
      <c r="E13" s="185" t="s">
        <v>398</v>
      </c>
      <c r="F13" s="185" t="s">
        <v>179</v>
      </c>
      <c r="G13" s="186" t="s">
        <v>210</v>
      </c>
      <c r="H13" s="185" t="s">
        <v>204</v>
      </c>
      <c r="I13" s="185" t="s">
        <v>186</v>
      </c>
      <c r="J13" s="185" t="s">
        <v>192</v>
      </c>
      <c r="K13" s="185" t="s">
        <v>176</v>
      </c>
      <c r="L13" s="184" t="s">
        <v>99</v>
      </c>
      <c r="M13" s="54" t="s">
        <v>153</v>
      </c>
    </row>
    <row r="14" spans="1:13" s="9" customFormat="1" ht="24" customHeight="1">
      <c r="A14" s="154">
        <v>2016</v>
      </c>
      <c r="B14" s="155">
        <v>21800029</v>
      </c>
      <c r="C14" s="155">
        <v>457429</v>
      </c>
      <c r="D14" s="155">
        <v>1078</v>
      </c>
      <c r="E14" s="155">
        <v>2420353</v>
      </c>
      <c r="F14" s="155">
        <v>15753544</v>
      </c>
      <c r="G14" s="155">
        <v>20460</v>
      </c>
      <c r="H14" s="155">
        <v>1300519</v>
      </c>
      <c r="I14" s="155">
        <v>860736</v>
      </c>
      <c r="J14" s="206">
        <v>665067</v>
      </c>
      <c r="K14" s="155">
        <v>62679</v>
      </c>
      <c r="L14" s="155">
        <v>258164</v>
      </c>
      <c r="M14" s="57">
        <v>2016</v>
      </c>
    </row>
    <row r="15" spans="1:13" s="9" customFormat="1" ht="24" customHeight="1">
      <c r="A15" s="154">
        <v>2017</v>
      </c>
      <c r="B15" s="155">
        <v>28360734</v>
      </c>
      <c r="C15" s="155">
        <v>424958</v>
      </c>
      <c r="D15" s="155">
        <v>389</v>
      </c>
      <c r="E15" s="155">
        <v>3382779</v>
      </c>
      <c r="F15" s="155">
        <v>21283279</v>
      </c>
      <c r="G15" s="155">
        <v>21551</v>
      </c>
      <c r="H15" s="155">
        <v>1534167</v>
      </c>
      <c r="I15" s="155">
        <v>813021</v>
      </c>
      <c r="J15" s="206">
        <v>821295</v>
      </c>
      <c r="K15" s="155">
        <v>78756</v>
      </c>
      <c r="L15" s="155">
        <v>540</v>
      </c>
      <c r="M15" s="57">
        <v>2017</v>
      </c>
    </row>
    <row r="16" spans="1:13" s="9" customFormat="1" ht="24" customHeight="1">
      <c r="A16" s="154">
        <v>2018</v>
      </c>
      <c r="B16" s="155">
        <v>35991221</v>
      </c>
      <c r="C16" s="155">
        <v>470408</v>
      </c>
      <c r="D16" s="155">
        <v>163</v>
      </c>
      <c r="E16" s="155">
        <v>3462069</v>
      </c>
      <c r="F16" s="155">
        <v>28183283</v>
      </c>
      <c r="G16" s="155">
        <v>16509</v>
      </c>
      <c r="H16" s="155">
        <v>2124199</v>
      </c>
      <c r="I16" s="155">
        <v>974908</v>
      </c>
      <c r="J16" s="206">
        <v>663172</v>
      </c>
      <c r="K16" s="155">
        <v>96183</v>
      </c>
      <c r="L16" s="155">
        <v>336</v>
      </c>
      <c r="M16" s="57">
        <v>2018</v>
      </c>
    </row>
    <row r="17" spans="1:13" s="21" customFormat="1" ht="24.75" customHeight="1">
      <c r="A17" s="154">
        <v>2019</v>
      </c>
      <c r="B17" s="155">
        <v>32808286</v>
      </c>
      <c r="C17" s="155">
        <v>440916</v>
      </c>
      <c r="D17" s="155">
        <v>340</v>
      </c>
      <c r="E17" s="155">
        <v>4063747</v>
      </c>
      <c r="F17" s="155">
        <v>24529558</v>
      </c>
      <c r="G17" s="155">
        <v>16415</v>
      </c>
      <c r="H17" s="155">
        <v>1983965</v>
      </c>
      <c r="I17" s="155">
        <v>961909</v>
      </c>
      <c r="J17" s="155">
        <v>708843</v>
      </c>
      <c r="K17" s="155">
        <v>102440</v>
      </c>
      <c r="L17" s="155">
        <v>153</v>
      </c>
      <c r="M17" s="57">
        <v>2019</v>
      </c>
    </row>
    <row r="18" spans="1:13" s="21" customFormat="1" ht="24.75" customHeight="1">
      <c r="A18" s="154">
        <v>2020</v>
      </c>
      <c r="B18" s="155">
        <v>23038108</v>
      </c>
      <c r="C18" s="155">
        <v>492940</v>
      </c>
      <c r="D18" s="155">
        <v>382</v>
      </c>
      <c r="E18" s="155">
        <v>3839171</v>
      </c>
      <c r="F18" s="155">
        <v>15808744</v>
      </c>
      <c r="G18" s="155">
        <v>29537</v>
      </c>
      <c r="H18" s="155">
        <v>1309795</v>
      </c>
      <c r="I18" s="155">
        <v>674350</v>
      </c>
      <c r="J18" s="155">
        <v>780677</v>
      </c>
      <c r="K18" s="155">
        <v>102123</v>
      </c>
      <c r="L18" s="155">
        <v>389</v>
      </c>
      <c r="M18" s="57">
        <v>2020</v>
      </c>
    </row>
    <row r="19" spans="1:13" s="12" customFormat="1" ht="43.5" customHeight="1">
      <c r="A19" s="157">
        <f>A18+1</f>
        <v>2021</v>
      </c>
      <c r="B19" s="207">
        <f>SUM(B20:B31)</f>
        <v>36848830.682999998</v>
      </c>
      <c r="C19" s="207">
        <f t="shared" ref="C19:L19" si="0">SUM(C20:C31)</f>
        <v>551596.98200000008</v>
      </c>
      <c r="D19" s="207">
        <f t="shared" si="0"/>
        <v>541.86400000000003</v>
      </c>
      <c r="E19" s="207">
        <f t="shared" si="0"/>
        <v>6967766.6329999994</v>
      </c>
      <c r="F19" s="207">
        <f t="shared" si="0"/>
        <v>25262508.039999999</v>
      </c>
      <c r="G19" s="207">
        <f t="shared" si="0"/>
        <v>49775.365999999995</v>
      </c>
      <c r="H19" s="207">
        <f t="shared" si="0"/>
        <v>2103772.5149999997</v>
      </c>
      <c r="I19" s="207">
        <f t="shared" si="0"/>
        <v>1095370.2050000001</v>
      </c>
      <c r="J19" s="207">
        <f t="shared" si="0"/>
        <v>679439.47100000002</v>
      </c>
      <c r="K19" s="207">
        <f t="shared" si="0"/>
        <v>137344.67000000001</v>
      </c>
      <c r="L19" s="207">
        <f t="shared" si="0"/>
        <v>714.9369999999999</v>
      </c>
      <c r="M19" s="116">
        <f>M18+1</f>
        <v>2021</v>
      </c>
    </row>
    <row r="20" spans="1:13" s="9" customFormat="1" ht="24" customHeight="1">
      <c r="A20" s="159" t="s">
        <v>44</v>
      </c>
      <c r="B20" s="208">
        <f>SUM(C20:L20)</f>
        <v>2426760.3259999994</v>
      </c>
      <c r="C20" s="208">
        <v>40824.159</v>
      </c>
      <c r="D20" s="208">
        <v>37.097999999999999</v>
      </c>
      <c r="E20" s="208">
        <v>410622.29300000001</v>
      </c>
      <c r="F20" s="208">
        <v>1690658.4339999999</v>
      </c>
      <c r="G20" s="208">
        <v>1150.7819999999999</v>
      </c>
      <c r="H20" s="208">
        <v>140248.24600000001</v>
      </c>
      <c r="I20" s="208">
        <v>70912.13</v>
      </c>
      <c r="J20" s="208">
        <v>61649.588000000003</v>
      </c>
      <c r="K20" s="208">
        <v>10456.050999999999</v>
      </c>
      <c r="L20" s="208">
        <v>201.54499999999999</v>
      </c>
      <c r="M20" s="57" t="s">
        <v>165</v>
      </c>
    </row>
    <row r="21" spans="1:13" s="9" customFormat="1" ht="24" customHeight="1">
      <c r="A21" s="159" t="s">
        <v>25</v>
      </c>
      <c r="B21" s="208">
        <f t="shared" ref="B21:B31" si="1">SUM(C21:L21)</f>
        <v>2406947.2920000004</v>
      </c>
      <c r="C21" s="208">
        <v>41206.345999999998</v>
      </c>
      <c r="D21" s="208">
        <v>17.452999999999999</v>
      </c>
      <c r="E21" s="208">
        <v>505310.576</v>
      </c>
      <c r="F21" s="208">
        <v>1571208.075</v>
      </c>
      <c r="G21" s="208">
        <v>4440.8890000000001</v>
      </c>
      <c r="H21" s="208">
        <v>163095.43799999999</v>
      </c>
      <c r="I21" s="208">
        <v>49585.519</v>
      </c>
      <c r="J21" s="208">
        <v>59801.41</v>
      </c>
      <c r="K21" s="208">
        <v>12217.356</v>
      </c>
      <c r="L21" s="208">
        <v>64.23</v>
      </c>
      <c r="M21" s="57" t="s">
        <v>102</v>
      </c>
    </row>
    <row r="22" spans="1:13" s="9" customFormat="1" ht="24" customHeight="1">
      <c r="A22" s="159" t="s">
        <v>21</v>
      </c>
      <c r="B22" s="208">
        <f t="shared" si="1"/>
        <v>2415924.0789999999</v>
      </c>
      <c r="C22" s="208">
        <v>56302.811999999998</v>
      </c>
      <c r="D22" s="208">
        <v>17.937000000000001</v>
      </c>
      <c r="E22" s="208">
        <v>563167.88100000005</v>
      </c>
      <c r="F22" s="208">
        <v>1427702.35</v>
      </c>
      <c r="G22" s="208">
        <v>3521.0819999999999</v>
      </c>
      <c r="H22" s="208">
        <v>219014.09</v>
      </c>
      <c r="I22" s="208">
        <v>63201.101000000002</v>
      </c>
      <c r="J22" s="208">
        <v>72213.267999999996</v>
      </c>
      <c r="K22" s="208">
        <v>10767.989</v>
      </c>
      <c r="L22" s="208">
        <v>15.569000000000001</v>
      </c>
      <c r="M22" s="57" t="s">
        <v>88</v>
      </c>
    </row>
    <row r="23" spans="1:13" s="9" customFormat="1" ht="35.1" customHeight="1">
      <c r="A23" s="159" t="s">
        <v>15</v>
      </c>
      <c r="B23" s="208">
        <f t="shared" si="1"/>
        <v>2689412.6769999997</v>
      </c>
      <c r="C23" s="208">
        <v>38237.927000000003</v>
      </c>
      <c r="D23" s="208">
        <v>44.887999999999998</v>
      </c>
      <c r="E23" s="208">
        <v>604378.21699999995</v>
      </c>
      <c r="F23" s="208">
        <v>1744343.645</v>
      </c>
      <c r="G23" s="208">
        <v>6166.8890000000001</v>
      </c>
      <c r="H23" s="208">
        <v>171440.68900000001</v>
      </c>
      <c r="I23" s="208">
        <v>60671.114999999998</v>
      </c>
      <c r="J23" s="208">
        <v>55257.212</v>
      </c>
      <c r="K23" s="208">
        <v>8683.1440000000002</v>
      </c>
      <c r="L23" s="208">
        <v>188.95099999999999</v>
      </c>
      <c r="M23" s="57" t="s">
        <v>84</v>
      </c>
    </row>
    <row r="24" spans="1:13" s="9" customFormat="1" ht="24" customHeight="1">
      <c r="A24" s="159" t="s">
        <v>9</v>
      </c>
      <c r="B24" s="208">
        <f t="shared" si="1"/>
        <v>2874701.18</v>
      </c>
      <c r="C24" s="208">
        <v>47139.057000000001</v>
      </c>
      <c r="D24" s="208">
        <v>14.08</v>
      </c>
      <c r="E24" s="208">
        <v>429051.63799999998</v>
      </c>
      <c r="F24" s="208">
        <v>2094012.3470000001</v>
      </c>
      <c r="G24" s="208">
        <v>8859.7729999999992</v>
      </c>
      <c r="H24" s="208">
        <v>158770.622</v>
      </c>
      <c r="I24" s="208">
        <v>75141.324999999997</v>
      </c>
      <c r="J24" s="208">
        <v>53637.684999999998</v>
      </c>
      <c r="K24" s="208">
        <v>7899.4639999999999</v>
      </c>
      <c r="L24" s="208">
        <v>175.18899999999999</v>
      </c>
      <c r="M24" s="57" t="s">
        <v>26</v>
      </c>
    </row>
    <row r="25" spans="1:13" s="9" customFormat="1" ht="24" customHeight="1">
      <c r="A25" s="159" t="s">
        <v>0</v>
      </c>
      <c r="B25" s="208">
        <f t="shared" si="1"/>
        <v>3103837.196</v>
      </c>
      <c r="C25" s="208">
        <v>43330.245000000003</v>
      </c>
      <c r="D25" s="208">
        <v>14.457000000000001</v>
      </c>
      <c r="E25" s="208">
        <v>647950.35600000003</v>
      </c>
      <c r="F25" s="208">
        <v>2059294.4569999999</v>
      </c>
      <c r="G25" s="208">
        <v>6225.5140000000001</v>
      </c>
      <c r="H25" s="208">
        <v>193906.49</v>
      </c>
      <c r="I25" s="208">
        <v>72413.672000000006</v>
      </c>
      <c r="J25" s="208">
        <v>66042.394</v>
      </c>
      <c r="K25" s="208">
        <v>14659.611000000001</v>
      </c>
      <c r="L25" s="208">
        <v>0</v>
      </c>
      <c r="M25" s="57" t="s">
        <v>109</v>
      </c>
    </row>
    <row r="26" spans="1:13" s="9" customFormat="1" ht="35.1" customHeight="1">
      <c r="A26" s="159" t="s">
        <v>45</v>
      </c>
      <c r="B26" s="208">
        <f t="shared" si="1"/>
        <v>3311259.4919999996</v>
      </c>
      <c r="C26" s="208">
        <v>45722.478000000003</v>
      </c>
      <c r="D26" s="208">
        <v>32.131999999999998</v>
      </c>
      <c r="E26" s="208">
        <v>587101.68099999998</v>
      </c>
      <c r="F26" s="208">
        <v>2292662.304</v>
      </c>
      <c r="G26" s="208">
        <v>2338.1370000000002</v>
      </c>
      <c r="H26" s="208">
        <v>197309.87100000001</v>
      </c>
      <c r="I26" s="208">
        <v>119092.61199999999</v>
      </c>
      <c r="J26" s="208">
        <v>55741.154999999999</v>
      </c>
      <c r="K26" s="208">
        <v>11258.812</v>
      </c>
      <c r="L26" s="208">
        <v>0.31</v>
      </c>
      <c r="M26" s="57" t="s">
        <v>111</v>
      </c>
    </row>
    <row r="27" spans="1:13" s="9" customFormat="1" ht="24" customHeight="1">
      <c r="A27" s="159" t="s">
        <v>23</v>
      </c>
      <c r="B27" s="208">
        <f t="shared" si="1"/>
        <v>3348195.5380000002</v>
      </c>
      <c r="C27" s="208">
        <v>46405.34</v>
      </c>
      <c r="D27" s="208">
        <v>29.027000000000001</v>
      </c>
      <c r="E27" s="208">
        <v>694260.26500000001</v>
      </c>
      <c r="F27" s="208">
        <v>2260864.838</v>
      </c>
      <c r="G27" s="208">
        <v>7166.63</v>
      </c>
      <c r="H27" s="208">
        <v>167834.44099999999</v>
      </c>
      <c r="I27" s="208">
        <v>115318.94100000001</v>
      </c>
      <c r="J27" s="208">
        <v>43865.97</v>
      </c>
      <c r="K27" s="208">
        <v>12418.467000000001</v>
      </c>
      <c r="L27" s="208">
        <v>31.619</v>
      </c>
      <c r="M27" s="57" t="s">
        <v>103</v>
      </c>
    </row>
    <row r="28" spans="1:13" s="9" customFormat="1" ht="24" customHeight="1">
      <c r="A28" s="159" t="s">
        <v>34</v>
      </c>
      <c r="B28" s="208">
        <f t="shared" si="1"/>
        <v>3253192.4530000002</v>
      </c>
      <c r="C28" s="208">
        <v>39148.947999999997</v>
      </c>
      <c r="D28" s="208">
        <v>14.391</v>
      </c>
      <c r="E28" s="208">
        <v>653767.55299999996</v>
      </c>
      <c r="F28" s="208">
        <v>2238352.4410000001</v>
      </c>
      <c r="G28" s="208">
        <v>1881.0070000000001</v>
      </c>
      <c r="H28" s="208">
        <v>171604.73800000001</v>
      </c>
      <c r="I28" s="208">
        <v>83261.375</v>
      </c>
      <c r="J28" s="208">
        <v>46499.360999999997</v>
      </c>
      <c r="K28" s="208">
        <v>18642.656999999999</v>
      </c>
      <c r="L28" s="208">
        <v>19.981999999999999</v>
      </c>
      <c r="M28" s="57" t="s">
        <v>157</v>
      </c>
    </row>
    <row r="29" spans="1:13" s="9" customFormat="1" ht="35.1" customHeight="1">
      <c r="A29" s="197" t="s">
        <v>53</v>
      </c>
      <c r="B29" s="208">
        <f t="shared" si="1"/>
        <v>3472454.7159999995</v>
      </c>
      <c r="C29" s="208">
        <v>51412.701000000001</v>
      </c>
      <c r="D29" s="208">
        <v>60.677</v>
      </c>
      <c r="E29" s="208">
        <v>611399.72100000002</v>
      </c>
      <c r="F29" s="208">
        <v>2468684.7379999999</v>
      </c>
      <c r="G29" s="208">
        <v>3139.3150000000001</v>
      </c>
      <c r="H29" s="208">
        <v>144566.55100000001</v>
      </c>
      <c r="I29" s="208">
        <v>121066.61</v>
      </c>
      <c r="J29" s="208">
        <v>64561.601999999999</v>
      </c>
      <c r="K29" s="208">
        <v>7550.0379999999996</v>
      </c>
      <c r="L29" s="208">
        <v>12.763</v>
      </c>
      <c r="M29" s="57" t="s">
        <v>104</v>
      </c>
    </row>
    <row r="30" spans="1:13" s="9" customFormat="1" ht="24" customHeight="1">
      <c r="A30" s="159" t="s">
        <v>51</v>
      </c>
      <c r="B30" s="208">
        <f t="shared" si="1"/>
        <v>3845126.9480000003</v>
      </c>
      <c r="C30" s="208">
        <v>54183.461000000003</v>
      </c>
      <c r="D30" s="208">
        <v>104.018</v>
      </c>
      <c r="E30" s="208">
        <v>588130.61100000003</v>
      </c>
      <c r="F30" s="208">
        <v>2825848.6669999999</v>
      </c>
      <c r="G30" s="208">
        <v>2248.5210000000002</v>
      </c>
      <c r="H30" s="208">
        <v>182214.87599999999</v>
      </c>
      <c r="I30" s="208">
        <v>136381.552</v>
      </c>
      <c r="J30" s="208">
        <v>45566.063999999998</v>
      </c>
      <c r="K30" s="208">
        <v>10445.332</v>
      </c>
      <c r="L30" s="208">
        <v>3.8460000000000001</v>
      </c>
      <c r="M30" s="57" t="s">
        <v>118</v>
      </c>
    </row>
    <row r="31" spans="1:13" s="9" customFormat="1" ht="24" customHeight="1">
      <c r="A31" s="159" t="s">
        <v>5</v>
      </c>
      <c r="B31" s="208">
        <f t="shared" si="1"/>
        <v>3701018.7860000003</v>
      </c>
      <c r="C31" s="208">
        <v>47683.508000000002</v>
      </c>
      <c r="D31" s="208">
        <v>155.70599999999999</v>
      </c>
      <c r="E31" s="208">
        <v>672625.84100000001</v>
      </c>
      <c r="F31" s="208">
        <v>2588875.7439999999</v>
      </c>
      <c r="G31" s="208">
        <v>2636.8270000000002</v>
      </c>
      <c r="H31" s="208">
        <v>193766.46299999999</v>
      </c>
      <c r="I31" s="208">
        <v>128324.253</v>
      </c>
      <c r="J31" s="208">
        <v>54603.762000000002</v>
      </c>
      <c r="K31" s="208">
        <v>12345.749</v>
      </c>
      <c r="L31" s="208">
        <v>0.93300000000000005</v>
      </c>
      <c r="M31" s="57" t="s">
        <v>81</v>
      </c>
    </row>
    <row r="32" spans="1:13" s="5" customFormat="1" ht="9.75" customHeight="1">
      <c r="A32" s="198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1"/>
      <c r="M32" s="54"/>
    </row>
    <row r="33" spans="1:13" s="29" customFormat="1" ht="15" customHeight="1">
      <c r="A33" s="61" t="s">
        <v>402</v>
      </c>
      <c r="B33" s="61"/>
      <c r="C33" s="61"/>
      <c r="D33" s="61"/>
      <c r="E33" s="61"/>
      <c r="F33" s="61"/>
      <c r="G33" s="61"/>
      <c r="H33" s="61"/>
      <c r="I33" s="61"/>
      <c r="K33" s="212"/>
      <c r="L33" s="212"/>
      <c r="M33" s="137" t="s">
        <v>391</v>
      </c>
    </row>
    <row r="34" spans="1:13" s="7" customFormat="1" ht="12" customHeight="1">
      <c r="A34" s="166" t="s">
        <v>392</v>
      </c>
      <c r="K34" s="6"/>
      <c r="L34" s="6"/>
      <c r="M34" s="167" t="s">
        <v>393</v>
      </c>
    </row>
  </sheetData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9</vt:lpstr>
      <vt:lpstr>9-1소비자물가지수</vt:lpstr>
      <vt:lpstr>9-2농수산물도매시장별유통량</vt:lpstr>
      <vt:lpstr>9-3수출입통관실적</vt:lpstr>
      <vt:lpstr>9-3-1수출실적</vt:lpstr>
      <vt:lpstr>9-3-2수입실적</vt:lpstr>
      <vt:lpstr>'9-3-1수출실적'!_Builtin1</vt:lpstr>
      <vt:lpstr>'9-3-2수입실적'!_Builtin1</vt:lpstr>
      <vt:lpstr>'9-3수출입통관실적'!_Builtin1</vt:lpstr>
      <vt:lpstr>'9'!Print_Area</vt:lpstr>
      <vt:lpstr>'9-1소비자물가지수'!Print_Area</vt:lpstr>
      <vt:lpstr>'9-2농수산물도매시장별유통량'!Print_Area</vt:lpstr>
      <vt:lpstr>'9-3-1수출실적'!Print_Area</vt:lpstr>
      <vt:lpstr>'9-3-2수입실적'!Print_Area</vt:lpstr>
      <vt:lpstr>'9-3수출입통관실적'!Print_Area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cp:lastPrinted>2021-12-29T07:19:36Z</cp:lastPrinted>
  <dcterms:created xsi:type="dcterms:W3CDTF">2002-12-02T04:12:14Z</dcterms:created>
  <dcterms:modified xsi:type="dcterms:W3CDTF">2022-12-16T08:18:37Z</dcterms:modified>
</cp:coreProperties>
</file>