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-6855" yWindow="6330" windowWidth="27795" windowHeight="3660" tabRatio="925" firstSheet="4" activeTab="15"/>
  </bookViews>
  <sheets>
    <sheet name="10(4)" sheetId="1" r:id="rId1"/>
    <sheet name="10-1주택현황및보급률" sheetId="2" r:id="rId2"/>
    <sheet name="10-2건축연도별 주택" sheetId="3" r:id="rId3"/>
    <sheet name="10-3연면적별주택" sheetId="4" r:id="rId4"/>
    <sheet name="10-4건축허가" sheetId="23" r:id="rId5"/>
    <sheet name="10-5시군별건축허가" sheetId="6" r:id="rId6"/>
    <sheet name="10-6 주택가격" sheetId="8" r:id="rId7"/>
    <sheet name="10-7 지가변동률" sheetId="9" r:id="rId8"/>
    <sheet name="10-8토지거래허가" sheetId="10" r:id="rId9"/>
    <sheet name="10-9토지거래현황" sheetId="11" r:id="rId10"/>
    <sheet name="10-10용도지역" sheetId="12" r:id="rId11"/>
    <sheet name="10-11용도지구" sheetId="13" r:id="rId12"/>
    <sheet name="10-12공원" sheetId="15" r:id="rId13"/>
    <sheet name="10-13도로" sheetId="18" r:id="rId14"/>
    <sheet name="10-13-1폭원별도로현황" sheetId="19" r:id="rId15"/>
    <sheet name="10-14 교량" sheetId="21" r:id="rId16"/>
    <sheet name="10-15건설장비" sheetId="22" r:id="rId17"/>
  </sheets>
  <definedNames>
    <definedName name="_xlnm.Print_Area" localSheetId="0">'10(4)'!$A$1:$T$41</definedName>
    <definedName name="_xlnm.Print_Area" localSheetId="10">'10-10용도지역'!$A$1:$AM$41</definedName>
    <definedName name="_xlnm.Print_Area" localSheetId="11">'10-11용도지구'!$A$1:$AI$38</definedName>
    <definedName name="_xlnm.Print_Area" localSheetId="12">'10-12공원'!$A$1:$AD$42</definedName>
    <definedName name="_xlnm.Print_Area" localSheetId="14">'10-13-1폭원별도로현황'!$A$1:$H$39</definedName>
    <definedName name="_xlnm.Print_Area" localSheetId="13">'10-13도로'!$A$1:$W$38</definedName>
    <definedName name="_xlnm.Print_Area" localSheetId="15">'10-14 교량'!$A$1:$P$38</definedName>
    <definedName name="_xlnm.Print_Area" localSheetId="16">'10-15건설장비'!$A$1:$Q$29</definedName>
    <definedName name="_xlnm.Print_Area" localSheetId="1">'10-1주택현황및보급률'!$A$1:$K$42</definedName>
    <definedName name="_xlnm.Print_Area" localSheetId="3">'10-3연면적별주택'!$A$1:$H$25</definedName>
    <definedName name="_xlnm.Print_Area" localSheetId="4">'10-4건축허가'!$A$1:$AJ$37</definedName>
    <definedName name="_xlnm.Print_Area" localSheetId="5">'10-5시군별건축허가'!$A$1:$R$38</definedName>
    <definedName name="_xlnm.Print_Area" localSheetId="6">'10-6 주택가격'!$A$1:$D$18</definedName>
    <definedName name="_xlnm.Print_Area" localSheetId="7">'10-7 지가변동률'!$A$1:$U$40</definedName>
    <definedName name="_xlnm.Print_Area" localSheetId="8">'10-8토지거래허가'!$A$1:$L$38</definedName>
    <definedName name="_xlnm.Print_Area" localSheetId="9">'10-9토지거래현황'!$A$1:$AJ$42</definedName>
  </definedNames>
  <calcPr calcId="162913"/>
</workbook>
</file>

<file path=xl/calcChain.xml><?xml version="1.0" encoding="utf-8"?>
<calcChain xmlns="http://schemas.openxmlformats.org/spreadsheetml/2006/main">
  <c r="C14" i="21" l="1"/>
  <c r="D14" i="21"/>
  <c r="E14" i="21"/>
  <c r="F14" i="21"/>
  <c r="G14" i="21"/>
  <c r="H14" i="21"/>
  <c r="I14" i="21"/>
  <c r="J14" i="21"/>
  <c r="K14" i="21"/>
  <c r="L14" i="21"/>
  <c r="M14" i="21"/>
  <c r="N14" i="21"/>
  <c r="B14" i="21"/>
  <c r="H7" i="3" l="1"/>
  <c r="I7" i="3"/>
  <c r="J7" i="3"/>
  <c r="K7" i="3"/>
  <c r="L7" i="3"/>
  <c r="C29" i="2" l="1"/>
  <c r="J35" i="2" l="1"/>
  <c r="J33" i="2" l="1"/>
  <c r="J19" i="2"/>
  <c r="AB16" i="13" l="1"/>
  <c r="B16" i="13" s="1"/>
  <c r="AB17" i="13"/>
  <c r="B17" i="13" s="1"/>
  <c r="AB18" i="13"/>
  <c r="B18" i="13" s="1"/>
  <c r="AB19" i="13"/>
  <c r="B19" i="13" s="1"/>
  <c r="AB20" i="13"/>
  <c r="B20" i="13" s="1"/>
  <c r="AB21" i="13"/>
  <c r="B21" i="13" s="1"/>
  <c r="AB22" i="13"/>
  <c r="B22" i="13" s="1"/>
  <c r="AB23" i="13"/>
  <c r="B23" i="13" s="1"/>
  <c r="AB24" i="13"/>
  <c r="B24" i="13" s="1"/>
  <c r="AB25" i="13"/>
  <c r="B25" i="13" s="1"/>
  <c r="AB26" i="13"/>
  <c r="B26" i="13" s="1"/>
  <c r="AB27" i="13"/>
  <c r="B27" i="13" s="1"/>
  <c r="AB28" i="13"/>
  <c r="B28" i="13" s="1"/>
  <c r="AB29" i="13"/>
  <c r="B29" i="13" s="1"/>
  <c r="AB30" i="13"/>
  <c r="B30" i="13" s="1"/>
  <c r="AB31" i="13"/>
  <c r="B31" i="13" s="1"/>
  <c r="AB32" i="13"/>
  <c r="B32" i="13" s="1"/>
  <c r="AB33" i="13"/>
  <c r="B33" i="13" s="1"/>
  <c r="AB34" i="13"/>
  <c r="B34" i="13" s="1"/>
  <c r="AB35" i="13"/>
  <c r="B35" i="13" s="1"/>
  <c r="AB36" i="13"/>
  <c r="B36" i="13" s="1"/>
  <c r="AB15" i="13"/>
  <c r="B15" i="13" s="1"/>
  <c r="O14" i="21" l="1"/>
  <c r="T15" i="18" l="1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14" i="18"/>
  <c r="T14" i="18"/>
  <c r="O14" i="18"/>
  <c r="J14" i="18"/>
  <c r="C14" i="13" l="1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B14" i="13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W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B16" i="12"/>
  <c r="AL16" i="12" l="1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C15" i="15"/>
  <c r="D15" i="15"/>
  <c r="E15" i="15"/>
  <c r="F15" i="15"/>
  <c r="G15" i="15"/>
  <c r="H15" i="15"/>
  <c r="I15" i="15"/>
  <c r="B15" i="15"/>
  <c r="C18" i="11" l="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Y17" i="11"/>
  <c r="Z17" i="11"/>
  <c r="AA17" i="11"/>
  <c r="AB17" i="11"/>
  <c r="AC17" i="11"/>
  <c r="AD17" i="11"/>
  <c r="AE17" i="11"/>
  <c r="AF17" i="11"/>
  <c r="AG17" i="11"/>
  <c r="AH17" i="11"/>
  <c r="AI17" i="11"/>
  <c r="X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D17" i="11"/>
  <c r="C17" i="11" l="1"/>
  <c r="B17" i="11"/>
  <c r="D7" i="3"/>
  <c r="E7" i="3"/>
  <c r="F7" i="3"/>
  <c r="G7" i="3"/>
  <c r="C7" i="3"/>
  <c r="B7" i="3" s="1"/>
  <c r="J26" i="2" l="1"/>
  <c r="J38" i="2" l="1"/>
  <c r="J25" i="2" l="1"/>
  <c r="Q27" i="22" l="1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16" i="19"/>
  <c r="C15" i="19"/>
  <c r="D15" i="19"/>
  <c r="E15" i="19"/>
  <c r="F15" i="19"/>
  <c r="G15" i="19"/>
  <c r="A10" i="8"/>
  <c r="AI19" i="23"/>
  <c r="J19" i="23"/>
  <c r="L19" i="23"/>
  <c r="A19" i="23"/>
  <c r="H14" i="4"/>
  <c r="K16" i="2"/>
  <c r="B15" i="19" l="1"/>
  <c r="J18" i="2"/>
  <c r="J20" i="2"/>
  <c r="J21" i="2"/>
  <c r="J22" i="2"/>
  <c r="J23" i="2"/>
  <c r="J24" i="2"/>
  <c r="J27" i="2"/>
  <c r="J28" i="2"/>
  <c r="J29" i="2"/>
  <c r="J30" i="2"/>
  <c r="J31" i="2"/>
  <c r="J32" i="2"/>
  <c r="J34" i="2"/>
  <c r="J36" i="2"/>
  <c r="J37" i="2"/>
  <c r="J17" i="2"/>
  <c r="AD15" i="15" l="1"/>
  <c r="A15" i="15"/>
  <c r="R14" i="6"/>
  <c r="A14" i="6"/>
  <c r="D10" i="8" l="1"/>
  <c r="B16" i="2" l="1"/>
  <c r="C16" i="2"/>
  <c r="A17" i="22" l="1"/>
  <c r="Q17" i="22" s="1"/>
  <c r="A14" i="21"/>
  <c r="P14" i="21" s="1"/>
  <c r="A15" i="19" l="1"/>
  <c r="H15" i="19" s="1"/>
  <c r="A14" i="18"/>
  <c r="W14" i="18" s="1"/>
  <c r="A14" i="13"/>
  <c r="AI14" i="13" s="1"/>
  <c r="A16" i="12"/>
  <c r="U16" i="12" s="1"/>
  <c r="V16" i="12" s="1"/>
  <c r="AM16" i="12" s="1"/>
  <c r="A17" i="11"/>
  <c r="W17" i="11" s="1"/>
  <c r="A14" i="10"/>
  <c r="L14" i="10" s="1"/>
  <c r="C14" i="4"/>
  <c r="D14" i="4"/>
  <c r="E14" i="4"/>
  <c r="F14" i="4"/>
  <c r="G14" i="4"/>
  <c r="M7" i="3"/>
  <c r="A15" i="9" l="1"/>
  <c r="H15" i="9" s="1"/>
  <c r="I15" i="9" s="1"/>
  <c r="U15" i="9" s="1"/>
  <c r="AJ17" i="11"/>
  <c r="V17" i="11"/>
  <c r="I16" i="2"/>
  <c r="H16" i="2"/>
  <c r="G16" i="2"/>
  <c r="F16" i="2"/>
  <c r="E16" i="2"/>
  <c r="D16" i="2"/>
  <c r="A16" i="2"/>
  <c r="J16" i="2" l="1"/>
  <c r="B23" i="4" l="1"/>
  <c r="B22" i="4"/>
  <c r="B21" i="4"/>
  <c r="B20" i="4"/>
  <c r="B19" i="4"/>
  <c r="B18" i="4"/>
  <c r="B17" i="4"/>
  <c r="B16" i="4"/>
  <c r="B15" i="4"/>
  <c r="B14" i="4" l="1"/>
</calcChain>
</file>

<file path=xl/sharedStrings.xml><?xml version="1.0" encoding="utf-8"?>
<sst xmlns="http://schemas.openxmlformats.org/spreadsheetml/2006/main" count="1931" uniqueCount="738">
  <si>
    <t>of</t>
  </si>
  <si>
    <t>광장</t>
  </si>
  <si>
    <t>미지정</t>
  </si>
  <si>
    <t>미개통</t>
  </si>
  <si>
    <t>준공업</t>
  </si>
  <si>
    <t>농림</t>
  </si>
  <si>
    <t>연면적</t>
  </si>
  <si>
    <t>(A)</t>
  </si>
  <si>
    <t>nal</t>
  </si>
  <si>
    <t>미포장</t>
  </si>
  <si>
    <t>중심지</t>
  </si>
  <si>
    <t>소공원</t>
  </si>
  <si>
    <t>철골</t>
  </si>
  <si>
    <t>녹지</t>
  </si>
  <si>
    <t>항 만</t>
  </si>
  <si>
    <t>필지수</t>
  </si>
  <si>
    <t xml:space="preserve">Natural Environment </t>
  </si>
  <si>
    <t>Educational and Social</t>
  </si>
  <si>
    <t>General National road</t>
  </si>
  <si>
    <t>Land Transactions by Use and Purpose</t>
  </si>
  <si>
    <t>Building Construction Permits(Cont'd)</t>
  </si>
  <si>
    <t>Construction Machinery and Equipments</t>
  </si>
  <si>
    <t xml:space="preserve"> Goheung-gun </t>
  </si>
  <si>
    <t>관광휴양</t>
  </si>
  <si>
    <t>방화지구</t>
  </si>
  <si>
    <t>용도지역</t>
  </si>
  <si>
    <t>Highway</t>
  </si>
  <si>
    <t>생산관리</t>
  </si>
  <si>
    <t>Rate</t>
  </si>
  <si>
    <t>대  지</t>
  </si>
  <si>
    <t>골재살포기</t>
  </si>
  <si>
    <t>Airport</t>
  </si>
  <si>
    <t>site</t>
  </si>
  <si>
    <t>Fishery</t>
  </si>
  <si>
    <t>농수산용</t>
  </si>
  <si>
    <t>system</t>
  </si>
  <si>
    <t>frame</t>
  </si>
  <si>
    <t>Mixed</t>
  </si>
  <si>
    <t>공장용지</t>
  </si>
  <si>
    <t>Average</t>
  </si>
  <si>
    <t>평  균</t>
  </si>
  <si>
    <t>Factory</t>
  </si>
  <si>
    <t>문화자원</t>
  </si>
  <si>
    <t>산업·유통</t>
  </si>
  <si>
    <t>관리지역</t>
  </si>
  <si>
    <t>근린공원</t>
  </si>
  <si>
    <t>연립주택</t>
  </si>
  <si>
    <t>노상안정기</t>
  </si>
  <si>
    <t>Loaders</t>
  </si>
  <si>
    <t>자연환경</t>
  </si>
  <si>
    <t>특정용도</t>
  </si>
  <si>
    <t>단독주택</t>
  </si>
  <si>
    <t>보전관리</t>
  </si>
  <si>
    <t>Paved</t>
  </si>
  <si>
    <t>문화공원</t>
  </si>
  <si>
    <t>역사문화</t>
  </si>
  <si>
    <t>수변공원</t>
  </si>
  <si>
    <t>고속도로</t>
  </si>
  <si>
    <t>농림지역</t>
  </si>
  <si>
    <t>녹지지역</t>
  </si>
  <si>
    <t>역사공원</t>
  </si>
  <si>
    <t>Rural</t>
  </si>
  <si>
    <t>국가지원지방도</t>
  </si>
  <si>
    <t>Gravel</t>
  </si>
  <si>
    <t>지정비율</t>
  </si>
  <si>
    <t>면  적</t>
  </si>
  <si>
    <t>어린이공원</t>
  </si>
  <si>
    <t>field</t>
  </si>
  <si>
    <t>Masonry</t>
  </si>
  <si>
    <t>단위 : 호수</t>
  </si>
  <si>
    <t>Year</t>
  </si>
  <si>
    <t>방재지구</t>
  </si>
  <si>
    <t>공기압축기</t>
  </si>
  <si>
    <t>콘크리트</t>
  </si>
  <si>
    <t>Length</t>
  </si>
  <si>
    <t>공업지역</t>
  </si>
  <si>
    <t>Central</t>
  </si>
  <si>
    <t>Roads</t>
  </si>
  <si>
    <t>생산관리지역</t>
  </si>
  <si>
    <t>hood</t>
  </si>
  <si>
    <t>Wooden</t>
  </si>
  <si>
    <t>Avenues</t>
  </si>
  <si>
    <t>side</t>
  </si>
  <si>
    <t>스크레이퍼</t>
  </si>
  <si>
    <t>중요시설물</t>
  </si>
  <si>
    <t>culture</t>
  </si>
  <si>
    <t>zone</t>
  </si>
  <si>
    <t>보전관리지지역</t>
  </si>
  <si>
    <t>Group</t>
  </si>
  <si>
    <t xml:space="preserve">Road  </t>
  </si>
  <si>
    <t>Paths</t>
  </si>
  <si>
    <t>믹싱플랜트</t>
  </si>
  <si>
    <t xml:space="preserve">Rice </t>
  </si>
  <si>
    <t>사리채취기</t>
  </si>
  <si>
    <t>시 군 별</t>
  </si>
  <si>
    <t>Pyeong</t>
  </si>
  <si>
    <t>Total</t>
  </si>
  <si>
    <t>Naju-si</t>
  </si>
  <si>
    <t>연   별</t>
  </si>
  <si>
    <t>Area</t>
  </si>
  <si>
    <t>Urban</t>
  </si>
  <si>
    <t>General</t>
  </si>
  <si>
    <t>아  파  트</t>
  </si>
  <si>
    <t>Parcel</t>
  </si>
  <si>
    <t>개발제한구역</t>
  </si>
  <si>
    <t>Semi-</t>
  </si>
  <si>
    <t>용도미지정구역</t>
  </si>
  <si>
    <t>묘지공원</t>
  </si>
  <si>
    <t>Sports</t>
  </si>
  <si>
    <t>상업지역</t>
  </si>
  <si>
    <t>덤프트럭</t>
  </si>
  <si>
    <t>School</t>
  </si>
  <si>
    <t>house</t>
  </si>
  <si>
    <t>Squares</t>
  </si>
  <si>
    <t>Si, Gun</t>
  </si>
  <si>
    <t>Number</t>
  </si>
  <si>
    <t>Complex</t>
  </si>
  <si>
    <t>비거주용건물내</t>
  </si>
  <si>
    <t>비거주용</t>
  </si>
  <si>
    <t>도시지역</t>
  </si>
  <si>
    <t>Plan</t>
  </si>
  <si>
    <t>Unde-</t>
  </si>
  <si>
    <t>체육공원</t>
  </si>
  <si>
    <t>Rollers</t>
  </si>
  <si>
    <t>machine</t>
  </si>
  <si>
    <t>Unpaved</t>
  </si>
  <si>
    <t>배칭프렌트</t>
  </si>
  <si>
    <t>주  택</t>
  </si>
  <si>
    <t>Boring</t>
  </si>
  <si>
    <t>Major</t>
  </si>
  <si>
    <t>철골철근</t>
  </si>
  <si>
    <t>주거지역</t>
  </si>
  <si>
    <t>Mini</t>
  </si>
  <si>
    <t>다세대주택</t>
  </si>
  <si>
    <t>계획관리</t>
  </si>
  <si>
    <t>Cranes</t>
  </si>
  <si>
    <t>Others</t>
  </si>
  <si>
    <t>Housing</t>
  </si>
  <si>
    <t>Bridges</t>
  </si>
  <si>
    <t>Tourist</t>
  </si>
  <si>
    <t>Natural</t>
  </si>
  <si>
    <t>Public</t>
  </si>
  <si>
    <t>그레이더</t>
  </si>
  <si>
    <t>비도시지역</t>
  </si>
  <si>
    <t>Streets</t>
  </si>
  <si>
    <t>연 립 주 택</t>
  </si>
  <si>
    <t>paddy</t>
  </si>
  <si>
    <t>계획관리지역</t>
  </si>
  <si>
    <t>(B/A)</t>
  </si>
  <si>
    <t>Port</t>
  </si>
  <si>
    <t>only</t>
  </si>
  <si>
    <t>Pumps</t>
  </si>
  <si>
    <t>제한지구</t>
  </si>
  <si>
    <t>믹서트럭</t>
  </si>
  <si>
    <t>Steel-</t>
  </si>
  <si>
    <t>Forest</t>
  </si>
  <si>
    <t>동  수</t>
  </si>
  <si>
    <t>4. 건  축  허  가(속)</t>
  </si>
  <si>
    <t>No. of Buildings</t>
  </si>
  <si>
    <t>Areas of restricted</t>
  </si>
  <si>
    <t>1979 and earlier</t>
  </si>
  <si>
    <t>Detached dwelling</t>
  </si>
  <si>
    <t>Natural Environment</t>
  </si>
  <si>
    <t>Preservation Area</t>
  </si>
  <si>
    <t>Year, Housing Units</t>
  </si>
  <si>
    <t>Non-housing units</t>
  </si>
  <si>
    <t>Residential zone</t>
  </si>
  <si>
    <t xml:space="preserve">                                   Building Construction Permits</t>
  </si>
  <si>
    <t>Land Price Changing Rate(Cont'd)</t>
  </si>
  <si>
    <t>Apartment unit in a private house</t>
  </si>
  <si>
    <t>1st</t>
  </si>
  <si>
    <t>곡성군</t>
  </si>
  <si>
    <t>중로</t>
  </si>
  <si>
    <t>완도군</t>
  </si>
  <si>
    <t>장흥군</t>
  </si>
  <si>
    <t>ral</t>
  </si>
  <si>
    <t>연 장</t>
  </si>
  <si>
    <t>복 합</t>
  </si>
  <si>
    <t>다세대</t>
  </si>
  <si>
    <t>상업용</t>
  </si>
  <si>
    <t>장성군</t>
  </si>
  <si>
    <t xml:space="preserve">  </t>
  </si>
  <si>
    <t>최저</t>
  </si>
  <si>
    <t>전</t>
  </si>
  <si>
    <t>Max</t>
  </si>
  <si>
    <t>진도군</t>
  </si>
  <si>
    <t>구례군</t>
  </si>
  <si>
    <t>개소</t>
  </si>
  <si>
    <t>보전</t>
  </si>
  <si>
    <t>공 용</t>
  </si>
  <si>
    <t>소로</t>
  </si>
  <si>
    <t>수변</t>
  </si>
  <si>
    <t>기타</t>
  </si>
  <si>
    <t>단 독</t>
  </si>
  <si>
    <t>(%)</t>
  </si>
  <si>
    <t>공업</t>
  </si>
  <si>
    <t>시군별</t>
  </si>
  <si>
    <t>포장률</t>
  </si>
  <si>
    <t>일 반</t>
  </si>
  <si>
    <t>보급률</t>
  </si>
  <si>
    <t>주 거</t>
  </si>
  <si>
    <t>여수시</t>
  </si>
  <si>
    <t>무안군</t>
  </si>
  <si>
    <t>다가구</t>
  </si>
  <si>
    <t>나주시</t>
  </si>
  <si>
    <t>아파트</t>
  </si>
  <si>
    <t>영암군</t>
  </si>
  <si>
    <t>불도저</t>
  </si>
  <si>
    <t>2nd</t>
  </si>
  <si>
    <t>연장</t>
  </si>
  <si>
    <t>담양군</t>
  </si>
  <si>
    <t>연 립</t>
  </si>
  <si>
    <t>보성군</t>
  </si>
  <si>
    <t>연 별</t>
  </si>
  <si>
    <t>주거용</t>
  </si>
  <si>
    <t>화순군</t>
  </si>
  <si>
    <t>항발기</t>
  </si>
  <si>
    <t>Min</t>
  </si>
  <si>
    <t>함평군</t>
  </si>
  <si>
    <t>Dry</t>
  </si>
  <si>
    <t>학 교</t>
  </si>
  <si>
    <t>대로</t>
  </si>
  <si>
    <t>집 단</t>
  </si>
  <si>
    <t>신안군</t>
  </si>
  <si>
    <t>계</t>
  </si>
  <si>
    <t>자 연</t>
  </si>
  <si>
    <t>공장</t>
  </si>
  <si>
    <t>모터</t>
  </si>
  <si>
    <t>광로</t>
  </si>
  <si>
    <t>주 택</t>
  </si>
  <si>
    <t>임야</t>
  </si>
  <si>
    <t>조적조</t>
  </si>
  <si>
    <t>최고</t>
  </si>
  <si>
    <t>순천시</t>
  </si>
  <si>
    <t>생태계</t>
  </si>
  <si>
    <t>강진군</t>
  </si>
  <si>
    <t>시가지</t>
  </si>
  <si>
    <t>Use</t>
  </si>
  <si>
    <t>해남군</t>
  </si>
  <si>
    <t>상업</t>
  </si>
  <si>
    <t>면적</t>
  </si>
  <si>
    <t>공 항</t>
  </si>
  <si>
    <t xml:space="preserve"> </t>
  </si>
  <si>
    <t>피니셔</t>
  </si>
  <si>
    <t>고흥군</t>
  </si>
  <si>
    <t>광양시</t>
  </si>
  <si>
    <t>공업용</t>
  </si>
  <si>
    <t>준주거</t>
  </si>
  <si>
    <t>주거</t>
  </si>
  <si>
    <t>영광군</t>
  </si>
  <si>
    <t>목포시</t>
  </si>
  <si>
    <t>답</t>
  </si>
  <si>
    <t>Farming and Fishery</t>
  </si>
  <si>
    <t xml:space="preserve"> Specific Use Area</t>
  </si>
  <si>
    <t xml:space="preserve"> Preservation Area</t>
  </si>
  <si>
    <t xml:space="preserve">Apartment units in </t>
  </si>
  <si>
    <t>Si and Gun's road</t>
  </si>
  <si>
    <t>Type of Housing Units and Housing Supply Rate</t>
  </si>
  <si>
    <t>Land Transactions by Use and Purpose(Cont'd)</t>
  </si>
  <si>
    <t>Dredgers</t>
  </si>
  <si>
    <t>Haenam-gun</t>
  </si>
  <si>
    <t xml:space="preserve"> Factory</t>
  </si>
  <si>
    <t>Greenbelt</t>
  </si>
  <si>
    <t>Suncheon-si</t>
  </si>
  <si>
    <t>Educational</t>
  </si>
  <si>
    <t>Excavators</t>
  </si>
  <si>
    <t>Hwasun-gun</t>
  </si>
  <si>
    <t>disaster</t>
  </si>
  <si>
    <t xml:space="preserve">Housing Units by Floor Space </t>
  </si>
  <si>
    <t>Housing purchase price indices</t>
  </si>
  <si>
    <t>Building Permits by Si and Gun</t>
  </si>
  <si>
    <t>Special/metropolitan city road</t>
  </si>
  <si>
    <t>Preserved</t>
  </si>
  <si>
    <t>Waterside</t>
  </si>
  <si>
    <t>development</t>
  </si>
  <si>
    <t>이 용 상 황 별</t>
  </si>
  <si>
    <t>40㎡ ~ 60㎡</t>
  </si>
  <si>
    <t>Apartment</t>
  </si>
  <si>
    <t>Gurye-gun</t>
  </si>
  <si>
    <t xml:space="preserve">National </t>
  </si>
  <si>
    <t>facilities</t>
  </si>
  <si>
    <t>Agricultu-</t>
  </si>
  <si>
    <t>Cultural</t>
  </si>
  <si>
    <t>exclusive</t>
  </si>
  <si>
    <t>Concrete</t>
  </si>
  <si>
    <t>Damyang-gun</t>
  </si>
  <si>
    <t>Shinan-gun</t>
  </si>
  <si>
    <t>165㎡ ~ 230㎡</t>
  </si>
  <si>
    <t>Landscape</t>
  </si>
  <si>
    <t>비거주용건물내주택</t>
  </si>
  <si>
    <t>Historical</t>
  </si>
  <si>
    <t>Dwelling</t>
  </si>
  <si>
    <t>Finishers</t>
  </si>
  <si>
    <t>Commericial</t>
  </si>
  <si>
    <t>Rice  paddy</t>
  </si>
  <si>
    <t>Scrapers</t>
  </si>
  <si>
    <t>Population</t>
  </si>
  <si>
    <t>주택매매 가격지수</t>
  </si>
  <si>
    <t>3rd general</t>
  </si>
  <si>
    <t xml:space="preserve"> &amp; Forest </t>
  </si>
  <si>
    <t>Mokpo-si</t>
  </si>
  <si>
    <t>Forest Area</t>
  </si>
  <si>
    <t>Prevention</t>
  </si>
  <si>
    <t>Detached</t>
  </si>
  <si>
    <t>Forklifts</t>
  </si>
  <si>
    <t>20㎡ ~ 40㎡</t>
  </si>
  <si>
    <t>commercial</t>
  </si>
  <si>
    <t xml:space="preserve">Production </t>
  </si>
  <si>
    <t>Aggregate</t>
  </si>
  <si>
    <t>Gangjin-gun</t>
  </si>
  <si>
    <t>Grave yard</t>
  </si>
  <si>
    <t>Bulldozers</t>
  </si>
  <si>
    <t>Distrbutio-</t>
  </si>
  <si>
    <t xml:space="preserve">Children's </t>
  </si>
  <si>
    <t>(Number)</t>
  </si>
  <si>
    <t>85㎡ ~ 100㎡</t>
  </si>
  <si>
    <t>Dry  paddy</t>
  </si>
  <si>
    <t>Rock drills</t>
  </si>
  <si>
    <t>130㎡ ~ 165㎡</t>
  </si>
  <si>
    <t>households</t>
  </si>
  <si>
    <t>Farming &amp;</t>
  </si>
  <si>
    <t>Compressors</t>
  </si>
  <si>
    <t>Protective</t>
  </si>
  <si>
    <t>100㎡ ~ 130㎡</t>
  </si>
  <si>
    <t>Rowhouse</t>
  </si>
  <si>
    <t>Muan-gun</t>
  </si>
  <si>
    <t>Row house</t>
  </si>
  <si>
    <t>Boseong-gun</t>
  </si>
  <si>
    <t>management</t>
  </si>
  <si>
    <t>resources</t>
  </si>
  <si>
    <t>/ Social</t>
  </si>
  <si>
    <t>Crushers</t>
  </si>
  <si>
    <t>signated</t>
  </si>
  <si>
    <t>collectors</t>
  </si>
  <si>
    <t xml:space="preserve">Residental </t>
  </si>
  <si>
    <t>supply rate</t>
  </si>
  <si>
    <t>Commercial</t>
  </si>
  <si>
    <t>단  독  주  택</t>
  </si>
  <si>
    <t>주택전세 가격지수</t>
  </si>
  <si>
    <t>Exclusive</t>
  </si>
  <si>
    <t xml:space="preserve">Provincial </t>
  </si>
  <si>
    <t>자연환경보전지역</t>
  </si>
  <si>
    <t>Residential</t>
  </si>
  <si>
    <t>stabilizers</t>
  </si>
  <si>
    <t>Wando-gun</t>
  </si>
  <si>
    <t>fighting</t>
  </si>
  <si>
    <t>Neighbor-</t>
  </si>
  <si>
    <t>Yeosu-si</t>
  </si>
  <si>
    <t>Production</t>
  </si>
  <si>
    <t>building</t>
  </si>
  <si>
    <t>Building</t>
  </si>
  <si>
    <t>Jindo-gun</t>
  </si>
  <si>
    <t>Grand total</t>
  </si>
  <si>
    <t>Environment</t>
  </si>
  <si>
    <t>Goheung-gun</t>
  </si>
  <si>
    <t>Unimproved</t>
  </si>
  <si>
    <t>park zone</t>
  </si>
  <si>
    <t>residential</t>
  </si>
  <si>
    <t>Yeongam-gun</t>
  </si>
  <si>
    <t>60㎡ ~ 85㎡</t>
  </si>
  <si>
    <t>dwelling</t>
  </si>
  <si>
    <t>Industrial</t>
  </si>
  <si>
    <t xml:space="preserve"> Extension/ Reconstruction</t>
  </si>
  <si>
    <t>Housing lease price indices</t>
  </si>
  <si>
    <t>Specific Use Area(Cont'd)</t>
  </si>
  <si>
    <t>Govt-funded provincial road</t>
  </si>
  <si>
    <t>Land Price Changing Rate</t>
  </si>
  <si>
    <t>Building land</t>
  </si>
  <si>
    <t>Industrial zone</t>
  </si>
  <si>
    <t>Mixer trucks</t>
  </si>
  <si>
    <t xml:space="preserve"> Housing Price</t>
  </si>
  <si>
    <t>Jangheung-gun</t>
  </si>
  <si>
    <t xml:space="preserve">Residential </t>
  </si>
  <si>
    <t>1st  general</t>
  </si>
  <si>
    <t>Preservation</t>
  </si>
  <si>
    <t>Agricultural &amp;</t>
  </si>
  <si>
    <t>Urban natural</t>
  </si>
  <si>
    <t>Management Area</t>
  </si>
  <si>
    <t>Gwangyang-si</t>
  </si>
  <si>
    <t>Roads(by Size)</t>
  </si>
  <si>
    <t>증축·개축·이전·대수선</t>
  </si>
  <si>
    <t>Hampyeong-gun</t>
  </si>
  <si>
    <t>Commercial zone</t>
  </si>
  <si>
    <t>Forest field</t>
  </si>
  <si>
    <t>Dump  trucks</t>
  </si>
  <si>
    <t>Distributors</t>
  </si>
  <si>
    <t>distributors</t>
  </si>
  <si>
    <t>Unit : house</t>
  </si>
  <si>
    <t xml:space="preserve">units  in a </t>
  </si>
  <si>
    <t>4. 건  축  허  가</t>
  </si>
  <si>
    <t>1. 주택 현황 및 보급률</t>
  </si>
  <si>
    <t>Jangseong-gun</t>
  </si>
  <si>
    <t>3. 연 면 적 별 주 택</t>
  </si>
  <si>
    <t xml:space="preserve">Preservation </t>
  </si>
  <si>
    <t>Factory  site</t>
  </si>
  <si>
    <t>Non-designated</t>
  </si>
  <si>
    <t>Multi family</t>
  </si>
  <si>
    <t>Mixing  plants</t>
  </si>
  <si>
    <t>private house</t>
  </si>
  <si>
    <t>Gokseong-gun</t>
  </si>
  <si>
    <t>House within</t>
  </si>
  <si>
    <t>Aricultural &amp;</t>
  </si>
  <si>
    <t>Yeonggwang-gun</t>
  </si>
  <si>
    <t>Gross Coverage</t>
  </si>
  <si>
    <t>Neighborhood</t>
  </si>
  <si>
    <t>Batching  plant</t>
  </si>
  <si>
    <t>Agricultural</t>
  </si>
  <si>
    <t>2nd  general</t>
  </si>
  <si>
    <t>Provincial road</t>
  </si>
  <si>
    <r>
      <rPr>
        <sz val="10"/>
        <color indexed="8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327</t>
    </r>
  </si>
  <si>
    <r>
      <t xml:space="preserve">328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</si>
  <si>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329</t>
    </r>
  </si>
  <si>
    <t>2. 건축연도별 주택</t>
  </si>
  <si>
    <r>
      <t xml:space="preserve">330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</si>
  <si>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t>Less than 20</t>
    </r>
    <r>
      <rPr>
        <sz val="10"/>
        <color indexed="8"/>
        <rFont val="돋움"/>
        <family val="3"/>
        <charset val="129"/>
      </rPr>
      <t>㎡</t>
    </r>
  </si>
  <si>
    <r>
      <t>Exceeds 230</t>
    </r>
    <r>
      <rPr>
        <sz val="10"/>
        <color indexed="8"/>
        <rFont val="돋움"/>
        <family val="3"/>
        <charset val="129"/>
      </rPr>
      <t>㎡</t>
    </r>
  </si>
  <si>
    <t>나무</t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</si>
  <si>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331</t>
    </r>
  </si>
  <si>
    <r>
      <t xml:space="preserve">332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</si>
  <si>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333</t>
    </r>
  </si>
  <si>
    <r>
      <t xml:space="preserve">334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</si>
  <si>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335</t>
    </r>
  </si>
  <si>
    <r>
      <t xml:space="preserve">338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</si>
  <si>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339</t>
    </r>
  </si>
  <si>
    <r>
      <t xml:space="preserve">340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</si>
  <si>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341</t>
    </r>
  </si>
  <si>
    <r>
      <t xml:space="preserve">342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</si>
  <si>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343</t>
    </r>
  </si>
  <si>
    <t>Cases</t>
  </si>
  <si>
    <r>
      <t xml:space="preserve">344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</si>
  <si>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345</t>
    </r>
  </si>
  <si>
    <r>
      <t xml:space="preserve">346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</si>
  <si>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347</t>
    </r>
  </si>
  <si>
    <r>
      <t xml:space="preserve">348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</si>
  <si>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t>Ⅹ</t>
    </r>
    <r>
      <rPr>
        <sz val="10"/>
        <color indexed="8"/>
        <rFont val="Arial Narrow"/>
        <family val="2"/>
      </rPr>
      <t>. Housing and Construction   349</t>
    </r>
  </si>
  <si>
    <r>
      <t xml:space="preserve">350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</si>
  <si>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t>Ⅹ</t>
    </r>
    <r>
      <rPr>
        <sz val="10"/>
        <color indexed="8"/>
        <rFont val="Arial Narrow"/>
        <family val="2"/>
      </rPr>
      <t>. Housing and Construction   351</t>
    </r>
  </si>
  <si>
    <r>
      <t xml:space="preserve">352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</si>
  <si>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355</t>
    </r>
  </si>
  <si>
    <r>
      <t xml:space="preserve">358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</si>
  <si>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359</t>
    </r>
  </si>
  <si>
    <r>
      <t xml:space="preserve">362   </t>
    </r>
    <r>
      <rPr>
        <sz val="10"/>
        <rFont val="바탕체"/>
        <family val="1"/>
        <charset val="129"/>
      </rPr>
      <t>Ⅹ</t>
    </r>
    <r>
      <rPr>
        <sz val="10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</si>
  <si>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rFont val="바탕"/>
        <family val="1"/>
        <charset val="129"/>
      </rPr>
      <t>Ⅹ</t>
    </r>
    <r>
      <rPr>
        <sz val="10"/>
        <rFont val="Arial Narrow"/>
        <family val="2"/>
      </rPr>
      <t>. Housing and Construction   363</t>
    </r>
  </si>
  <si>
    <r>
      <t xml:space="preserve">364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</si>
  <si>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t xml:space="preserve">370   </t>
    </r>
    <r>
      <rPr>
        <sz val="10"/>
        <rFont val="바탕체"/>
        <family val="1"/>
        <charset val="129"/>
      </rPr>
      <t>Ⅹ</t>
    </r>
    <r>
      <rPr>
        <sz val="10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</si>
  <si>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rFont val="바탕"/>
        <family val="1"/>
        <charset val="129"/>
      </rPr>
      <t>Ⅹ</t>
    </r>
    <r>
      <rPr>
        <sz val="10"/>
        <rFont val="Arial Narrow"/>
        <family val="2"/>
      </rPr>
      <t>. Housing and Construction   371</t>
    </r>
  </si>
  <si>
    <r>
      <t xml:space="preserve">372   </t>
    </r>
    <r>
      <rPr>
        <sz val="10"/>
        <rFont val="바탕체"/>
        <family val="1"/>
        <charset val="129"/>
      </rPr>
      <t>Ⅹ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주택</t>
    </r>
    <r>
      <rPr>
        <sz val="10"/>
        <color indexed="8"/>
        <rFont val="Arial Narrow"/>
        <family val="2"/>
      </rPr>
      <t xml:space="preserve"> · </t>
    </r>
    <r>
      <rPr>
        <sz val="10"/>
        <rFont val="바탕체"/>
        <family val="1"/>
        <charset val="129"/>
      </rPr>
      <t>건설</t>
    </r>
  </si>
  <si>
    <r>
      <rPr>
        <sz val="10"/>
        <color indexed="8"/>
        <rFont val="바탕"/>
        <family val="1"/>
        <charset val="129"/>
      </rPr>
      <t>Ⅹ</t>
    </r>
    <r>
      <rPr>
        <sz val="10"/>
        <color indexed="8"/>
        <rFont val="Arial Narrow"/>
        <family val="2"/>
      </rPr>
      <t>. Housing and Construction   373</t>
    </r>
  </si>
  <si>
    <r>
      <t>시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별</t>
    </r>
  </si>
  <si>
    <r>
      <rPr>
        <sz val="10"/>
        <rFont val="-윤고딕320"/>
        <family val="1"/>
        <charset val="129"/>
      </rPr>
      <t>주택수</t>
    </r>
    <r>
      <rPr>
        <sz val="10"/>
        <rFont val="바탕체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 Number of houses by type of housing unit</t>
    </r>
    <phoneticPr fontId="10" type="noConversion"/>
  </si>
  <si>
    <t>Ⅹ. 주택·건설
Housing and Construction</t>
    <phoneticPr fontId="10" type="noConversion"/>
  </si>
  <si>
    <t>건물내주택</t>
    <phoneticPr fontId="10" type="noConversion"/>
  </si>
  <si>
    <r>
      <t>합</t>
    </r>
    <r>
      <rPr>
        <sz val="10"/>
        <color indexed="8"/>
        <rFont val="-윤고딕320"/>
        <family val="1"/>
        <charset val="129"/>
      </rPr>
      <t xml:space="preserve">        </t>
    </r>
    <r>
      <rPr>
        <sz val="10"/>
        <rFont val="-윤고딕320"/>
        <family val="1"/>
        <charset val="129"/>
      </rPr>
      <t>계</t>
    </r>
  </si>
  <si>
    <r>
      <t>1979</t>
    </r>
    <r>
      <rPr>
        <sz val="10"/>
        <rFont val="-윤고딕320"/>
        <family val="1"/>
        <charset val="129"/>
      </rPr>
      <t>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이전</t>
    </r>
    <phoneticPr fontId="10" type="noConversion"/>
  </si>
  <si>
    <r>
      <t>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평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별</t>
    </r>
  </si>
  <si>
    <t>합  계</t>
  </si>
  <si>
    <r>
      <t>20</t>
    </r>
    <r>
      <rPr>
        <sz val="10"/>
        <color indexed="8"/>
        <rFont val="돋움"/>
        <family val="3"/>
        <charset val="129"/>
      </rPr>
      <t>㎡</t>
    </r>
    <r>
      <rPr>
        <sz val="10"/>
        <color indexed="8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이하</t>
    </r>
    <phoneticPr fontId="10" type="noConversion"/>
  </si>
  <si>
    <r>
      <t>용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별</t>
    </r>
  </si>
  <si>
    <t>공공용</t>
  </si>
  <si>
    <t>문교/</t>
  </si>
  <si>
    <t>사회용</t>
  </si>
  <si>
    <t>기   타</t>
  </si>
  <si>
    <r>
      <t>주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용</t>
    </r>
  </si>
  <si>
    <r>
      <t>상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업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용</t>
    </r>
  </si>
  <si>
    <r>
      <t>동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수</t>
    </r>
  </si>
  <si>
    <r>
      <t>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적</t>
    </r>
  </si>
  <si>
    <r>
      <t>공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공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용</t>
    </r>
  </si>
  <si>
    <r>
      <t>문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교</t>
    </r>
    <r>
      <rPr>
        <sz val="10"/>
        <color indexed="8"/>
        <rFont val="-윤고딕320"/>
        <family val="1"/>
        <charset val="129"/>
      </rPr>
      <t>/</t>
    </r>
    <r>
      <rPr>
        <sz val="10"/>
        <rFont val="-윤고딕320"/>
        <family val="1"/>
        <charset val="129"/>
      </rPr>
      <t>사회용</t>
    </r>
  </si>
  <si>
    <r>
      <t>기</t>
    </r>
    <r>
      <rPr>
        <sz val="10"/>
        <color indexed="8"/>
        <rFont val="-윤고딕320"/>
        <family val="1"/>
        <charset val="129"/>
      </rPr>
      <t xml:space="preserve">     </t>
    </r>
    <r>
      <rPr>
        <sz val="10"/>
        <rFont val="-윤고딕320"/>
        <family val="1"/>
        <charset val="129"/>
      </rPr>
      <t>타</t>
    </r>
  </si>
  <si>
    <r>
      <rPr>
        <sz val="10"/>
        <rFont val="-윤고딕320"/>
        <family val="1"/>
        <charset val="129"/>
      </rPr>
      <t>용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역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별</t>
    </r>
    <r>
      <rPr>
        <sz val="10"/>
        <color indexed="8"/>
        <rFont val="Arial Narrow"/>
        <family val="2"/>
      </rPr>
      <t xml:space="preserve">           By use</t>
    </r>
    <phoneticPr fontId="10" type="noConversion"/>
  </si>
  <si>
    <r>
      <rPr>
        <sz val="10"/>
        <rFont val="-윤고딕320"/>
        <family val="1"/>
        <charset val="129"/>
      </rPr>
      <t>용 도 지 역 별</t>
    </r>
    <r>
      <rPr>
        <sz val="10"/>
        <color indexed="8"/>
        <rFont val="Arial Narrow"/>
        <family val="2"/>
      </rPr>
      <t xml:space="preserve">           By use</t>
    </r>
    <phoneticPr fontId="10" type="noConversion"/>
  </si>
  <si>
    <r>
      <rPr>
        <sz val="10"/>
        <rFont val="-윤고딕320"/>
        <family val="1"/>
        <charset val="129"/>
      </rPr>
      <t>이 용 상 황 별</t>
    </r>
    <r>
      <rPr>
        <sz val="10"/>
        <color indexed="8"/>
        <rFont val="Arial Narrow"/>
        <family val="2"/>
      </rPr>
      <t xml:space="preserve">          By use Sithation</t>
    </r>
    <phoneticPr fontId="10" type="noConversion"/>
  </si>
  <si>
    <r>
      <t>연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별</t>
    </r>
  </si>
  <si>
    <r>
      <t>합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계</t>
    </r>
    <r>
      <rPr>
        <sz val="10"/>
        <color indexed="8"/>
        <rFont val="-윤고딕320"/>
        <family val="1"/>
        <charset val="129"/>
      </rPr>
      <t xml:space="preserve"> </t>
    </r>
  </si>
  <si>
    <r>
      <t>허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가</t>
    </r>
    <r>
      <rPr>
        <sz val="10"/>
        <color indexed="8"/>
        <rFont val="-윤고딕320"/>
        <family val="1"/>
        <charset val="129"/>
      </rPr>
      <t xml:space="preserve">  </t>
    </r>
  </si>
  <si>
    <r>
      <rPr>
        <sz val="10"/>
        <rFont val="-윤고딕320"/>
        <family val="1"/>
        <charset val="129"/>
      </rPr>
      <t>불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허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가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내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용</t>
    </r>
    <r>
      <rPr>
        <sz val="10"/>
        <color indexed="8"/>
        <rFont val="Arial Narrow"/>
        <family val="2"/>
      </rPr>
      <t xml:space="preserve">   Not-Permiting contents</t>
    </r>
    <phoneticPr fontId="10" type="noConversion"/>
  </si>
  <si>
    <r>
      <rPr>
        <sz val="10"/>
        <rFont val="-윤고딕320"/>
        <family val="1"/>
        <charset val="129"/>
      </rPr>
      <t>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Sub-total</t>
    </r>
    <phoneticPr fontId="10" type="noConversion"/>
  </si>
  <si>
    <r>
      <rPr>
        <sz val="10"/>
        <rFont val="-윤고딕320"/>
        <family val="1"/>
        <charset val="129"/>
      </rPr>
      <t>이용목적</t>
    </r>
    <r>
      <rPr>
        <sz val="10"/>
        <color indexed="8"/>
        <rFont val="Arial Narrow"/>
        <family val="2"/>
      </rPr>
      <t xml:space="preserve">   Land use</t>
    </r>
    <phoneticPr fontId="10" type="noConversion"/>
  </si>
  <si>
    <r>
      <rPr>
        <sz val="10"/>
        <rFont val="-윤고딕320"/>
        <family val="1"/>
        <charset val="129"/>
      </rPr>
      <t>기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타</t>
    </r>
    <r>
      <rPr>
        <sz val="10"/>
        <color indexed="8"/>
        <rFont val="Arial Narrow"/>
        <family val="2"/>
      </rPr>
      <t xml:space="preserve">   Others</t>
    </r>
    <phoneticPr fontId="10" type="noConversion"/>
  </si>
  <si>
    <r>
      <t>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별</t>
    </r>
  </si>
  <si>
    <r>
      <rPr>
        <sz val="10"/>
        <rFont val="-윤고딕320"/>
        <family val="1"/>
        <charset val="129"/>
      </rPr>
      <t>용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도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지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역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별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                  By use</t>
    </r>
    <phoneticPr fontId="10" type="noConversion"/>
  </si>
  <si>
    <r>
      <rPr>
        <sz val="10"/>
        <rFont val="-윤고딕320"/>
        <family val="1"/>
        <charset val="129"/>
      </rPr>
      <t>도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시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계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획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구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역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내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color indexed="8"/>
        <rFont val="Arial Narrow"/>
        <family val="2"/>
      </rPr>
      <t xml:space="preserve">         Subject to urban planning zone</t>
    </r>
    <phoneticPr fontId="10" type="noConversion"/>
  </si>
  <si>
    <r>
      <rPr>
        <sz val="10"/>
        <rFont val="-윤고딕320"/>
        <family val="1"/>
        <charset val="129"/>
      </rPr>
      <t>면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적</t>
    </r>
    <r>
      <rPr>
        <vertAlign val="superscript"/>
        <sz val="10"/>
        <color indexed="8"/>
        <rFont val="Arial Narrow"/>
        <family val="2"/>
      </rPr>
      <t>1)</t>
    </r>
    <phoneticPr fontId="10" type="noConversion"/>
  </si>
  <si>
    <r>
      <t>면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적</t>
    </r>
  </si>
  <si>
    <r>
      <rPr>
        <sz val="10"/>
        <rFont val="-윤고딕320"/>
        <family val="1"/>
        <charset val="129"/>
      </rPr>
      <t xml:space="preserve">용   도   지   역   별 </t>
    </r>
    <r>
      <rPr>
        <sz val="10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 xml:space="preserve">                 By use</t>
    </r>
    <phoneticPr fontId="10" type="noConversion"/>
  </si>
  <si>
    <r>
      <rPr>
        <sz val="10"/>
        <rFont val="-윤고딕320"/>
        <family val="1"/>
        <charset val="129"/>
      </rPr>
      <t>도시계획구역내</t>
    </r>
    <r>
      <rPr>
        <sz val="10"/>
        <color indexed="8"/>
        <rFont val="Arial Narrow"/>
        <family val="2"/>
      </rPr>
      <t xml:space="preserve">   Subject to urban planning zone</t>
    </r>
    <phoneticPr fontId="10" type="noConversion"/>
  </si>
  <si>
    <r>
      <rPr>
        <sz val="10"/>
        <rFont val="-윤고딕320"/>
        <family val="1"/>
        <charset val="129"/>
      </rPr>
      <t>지</t>
    </r>
    <r>
      <rPr>
        <sz val="10"/>
        <color indexed="8"/>
        <rFont val="-윤고딕320"/>
        <family val="1"/>
        <charset val="129"/>
      </rPr>
      <t xml:space="preserve">            </t>
    </r>
    <r>
      <rPr>
        <sz val="10"/>
        <rFont val="-윤고딕320"/>
        <family val="1"/>
        <charset val="129"/>
      </rPr>
      <t>목</t>
    </r>
    <r>
      <rPr>
        <sz val="10"/>
        <color indexed="8"/>
        <rFont val="-윤고딕320"/>
        <family val="1"/>
        <charset val="129"/>
      </rPr>
      <t xml:space="preserve">             </t>
    </r>
    <r>
      <rPr>
        <sz val="10"/>
        <rFont val="-윤고딕320"/>
        <family val="1"/>
        <charset val="129"/>
      </rPr>
      <t>별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color indexed="8"/>
        <rFont val="Arial Narrow"/>
        <family val="2"/>
      </rPr>
      <t xml:space="preserve">                 By  purpose</t>
    </r>
    <phoneticPr fontId="10" type="noConversion"/>
  </si>
  <si>
    <r>
      <t>대</t>
    </r>
    <r>
      <rPr>
        <sz val="10"/>
        <color indexed="8"/>
        <rFont val="-윤고딕320"/>
        <family val="1"/>
        <charset val="129"/>
      </rPr>
      <t xml:space="preserve">        </t>
    </r>
    <r>
      <rPr>
        <sz val="10"/>
        <rFont val="-윤고딕320"/>
        <family val="1"/>
        <charset val="129"/>
      </rPr>
      <t>지</t>
    </r>
  </si>
  <si>
    <r>
      <rPr>
        <sz val="10"/>
        <rFont val="-윤고딕320"/>
        <family val="1"/>
        <charset val="129"/>
      </rPr>
      <t>지</t>
    </r>
    <r>
      <rPr>
        <sz val="10"/>
        <color indexed="8"/>
        <rFont val="-윤고딕320"/>
        <family val="1"/>
        <charset val="129"/>
      </rPr>
      <t xml:space="preserve">            </t>
    </r>
    <r>
      <rPr>
        <sz val="10"/>
        <rFont val="-윤고딕320"/>
        <family val="1"/>
        <charset val="129"/>
      </rPr>
      <t>목</t>
    </r>
    <r>
      <rPr>
        <sz val="10"/>
        <color indexed="8"/>
        <rFont val="-윤고딕320"/>
        <family val="1"/>
        <charset val="129"/>
      </rPr>
      <t xml:space="preserve">             </t>
    </r>
    <r>
      <rPr>
        <sz val="10"/>
        <rFont val="-윤고딕320"/>
        <family val="1"/>
        <charset val="129"/>
      </rPr>
      <t>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                By  purpose</t>
    </r>
    <phoneticPr fontId="10" type="noConversion"/>
  </si>
  <si>
    <r>
      <t>임</t>
    </r>
    <r>
      <rPr>
        <sz val="10"/>
        <color indexed="8"/>
        <rFont val="-윤고딕320"/>
        <family val="1"/>
        <charset val="129"/>
      </rPr>
      <t xml:space="preserve">        </t>
    </r>
    <r>
      <rPr>
        <sz val="10"/>
        <rFont val="-윤고딕320"/>
        <family val="1"/>
        <charset val="129"/>
      </rPr>
      <t>야</t>
    </r>
  </si>
  <si>
    <r>
      <t>기</t>
    </r>
    <r>
      <rPr>
        <sz val="10"/>
        <color indexed="8"/>
        <rFont val="-윤고딕320"/>
        <family val="1"/>
        <charset val="129"/>
      </rPr>
      <t xml:space="preserve">        </t>
    </r>
    <r>
      <rPr>
        <sz val="10"/>
        <rFont val="-윤고딕320"/>
        <family val="1"/>
        <charset val="129"/>
      </rPr>
      <t>타</t>
    </r>
  </si>
  <si>
    <r>
      <t>인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구</t>
    </r>
  </si>
  <si>
    <r>
      <rPr>
        <sz val="10"/>
        <rFont val="-윤고딕320"/>
        <family val="1"/>
        <charset val="129"/>
      </rPr>
      <t>인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구</t>
    </r>
    <r>
      <rPr>
        <vertAlign val="superscript"/>
        <sz val="10"/>
        <color indexed="8"/>
        <rFont val="Arial Narrow"/>
        <family val="2"/>
      </rPr>
      <t>1)</t>
    </r>
    <phoneticPr fontId="10" type="noConversion"/>
  </si>
  <si>
    <r>
      <rPr>
        <sz val="10"/>
        <rFont val="-윤고딕320"/>
        <family val="1"/>
        <charset val="129"/>
      </rPr>
      <t>인</t>
    </r>
    <r>
      <rPr>
        <sz val="10"/>
        <color indexed="8"/>
        <rFont val="-윤고딕320"/>
        <family val="1"/>
        <charset val="129"/>
      </rPr>
      <t xml:space="preserve">     </t>
    </r>
    <r>
      <rPr>
        <sz val="10"/>
        <rFont val="-윤고딕320"/>
        <family val="1"/>
        <charset val="129"/>
      </rPr>
      <t>구</t>
    </r>
    <r>
      <rPr>
        <vertAlign val="superscript"/>
        <sz val="10"/>
        <color indexed="8"/>
        <rFont val="Arial Narrow"/>
        <family val="2"/>
      </rPr>
      <t>1)</t>
    </r>
    <phoneticPr fontId="10" type="noConversion"/>
  </si>
  <si>
    <r>
      <t>총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합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계</t>
    </r>
  </si>
  <si>
    <r>
      <rPr>
        <sz val="10"/>
        <rFont val="-윤고딕320"/>
        <family val="1"/>
        <charset val="129"/>
      </rPr>
      <t>도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시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지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역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 Urban Area                                                                                                                               </t>
    </r>
    <phoneticPr fontId="10" type="noConversion"/>
  </si>
  <si>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주거지역</t>
    </r>
    <r>
      <rPr>
        <sz val="10"/>
        <color indexed="8"/>
        <rFont val="-윤고딕320"/>
        <family val="1"/>
        <charset val="129"/>
      </rPr>
      <t xml:space="preserve">         </t>
    </r>
    <r>
      <rPr>
        <sz val="10"/>
        <color indexed="8"/>
        <rFont val="Arial Narrow"/>
        <family val="2"/>
      </rPr>
      <t xml:space="preserve">                                         </t>
    </r>
    <phoneticPr fontId="10" type="noConversion"/>
  </si>
  <si>
    <r>
      <t xml:space="preserve"> </t>
    </r>
    <r>
      <rPr>
        <sz val="10"/>
        <rFont val="-윤고딕320"/>
        <family val="1"/>
        <charset val="129"/>
      </rPr>
      <t>전용주거지역</t>
    </r>
    <r>
      <rPr>
        <sz val="10"/>
        <color indexed="8"/>
        <rFont val="-윤고딕320"/>
        <family val="1"/>
        <charset val="129"/>
      </rPr>
      <t xml:space="preserve"> </t>
    </r>
    <phoneticPr fontId="10" type="noConversion"/>
  </si>
  <si>
    <r>
      <t>제</t>
    </r>
    <r>
      <rPr>
        <sz val="10"/>
        <color indexed="8"/>
        <rFont val="Arial Narrow"/>
        <family val="2"/>
      </rPr>
      <t>1</t>
    </r>
    <r>
      <rPr>
        <sz val="10"/>
        <rFont val="-윤고딕320"/>
        <family val="1"/>
        <charset val="129"/>
      </rPr>
      <t>종전용</t>
    </r>
    <phoneticPr fontId="10" type="noConversion"/>
  </si>
  <si>
    <r>
      <t>제</t>
    </r>
    <r>
      <rPr>
        <sz val="10"/>
        <color indexed="8"/>
        <rFont val="Arial Narrow"/>
        <family val="2"/>
      </rPr>
      <t>2</t>
    </r>
    <r>
      <rPr>
        <sz val="10"/>
        <rFont val="-윤고딕320"/>
        <family val="1"/>
        <charset val="129"/>
      </rPr>
      <t>종전용</t>
    </r>
    <phoneticPr fontId="10" type="noConversion"/>
  </si>
  <si>
    <r>
      <rPr>
        <sz val="10"/>
        <rFont val="-윤고딕320"/>
        <family val="1"/>
        <charset val="129"/>
      </rPr>
      <t>도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시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지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역</t>
    </r>
    <r>
      <rPr>
        <sz val="10"/>
        <color indexed="8"/>
        <rFont val="Arial Narrow"/>
        <family val="2"/>
      </rPr>
      <t xml:space="preserve">      Urban Area</t>
    </r>
    <phoneticPr fontId="10" type="noConversion"/>
  </si>
  <si>
    <r>
      <rPr>
        <sz val="10"/>
        <color indexed="8"/>
        <rFont val="-윤고딕320"/>
        <family val="1"/>
        <charset val="129"/>
      </rPr>
      <t xml:space="preserve">            </t>
    </r>
    <r>
      <rPr>
        <sz val="10"/>
        <rFont val="-윤고딕320"/>
        <family val="1"/>
        <charset val="129"/>
      </rPr>
      <t>일반주거지역</t>
    </r>
    <r>
      <rPr>
        <sz val="10"/>
        <color indexed="8"/>
        <rFont val="Arial Narrow"/>
        <family val="2"/>
      </rPr>
      <t xml:space="preserve"> General  residential</t>
    </r>
    <phoneticPr fontId="10" type="noConversion"/>
  </si>
  <si>
    <r>
      <t>일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반</t>
    </r>
  </si>
  <si>
    <r>
      <t>지</t>
    </r>
    <r>
      <rPr>
        <sz val="10"/>
        <color indexed="8"/>
        <rFont val="-윤고딕320"/>
        <family val="1"/>
        <charset val="129"/>
      </rPr>
      <t xml:space="preserve">     </t>
    </r>
    <r>
      <rPr>
        <sz val="10"/>
        <rFont val="-윤고딕320"/>
        <family val="1"/>
        <charset val="129"/>
      </rPr>
      <t>역</t>
    </r>
  </si>
  <si>
    <r>
      <t>제</t>
    </r>
    <r>
      <rPr>
        <sz val="10"/>
        <color indexed="8"/>
        <rFont val="Arial Narrow"/>
        <family val="2"/>
      </rPr>
      <t>1</t>
    </r>
    <r>
      <rPr>
        <sz val="10"/>
        <rFont val="-윤고딕320"/>
        <family val="1"/>
        <charset val="129"/>
      </rPr>
      <t>종</t>
    </r>
    <phoneticPr fontId="10" type="noConversion"/>
  </si>
  <si>
    <r>
      <t>제</t>
    </r>
    <r>
      <rPr>
        <sz val="10"/>
        <color indexed="8"/>
        <rFont val="Arial Narrow"/>
        <family val="2"/>
      </rPr>
      <t>2</t>
    </r>
    <r>
      <rPr>
        <sz val="10"/>
        <rFont val="-윤고딕320"/>
        <family val="1"/>
        <charset val="129"/>
      </rPr>
      <t>종</t>
    </r>
    <phoneticPr fontId="10" type="noConversion"/>
  </si>
  <si>
    <r>
      <t>제</t>
    </r>
    <r>
      <rPr>
        <sz val="10"/>
        <color indexed="8"/>
        <rFont val="Arial Narrow"/>
        <family val="2"/>
      </rPr>
      <t>3</t>
    </r>
    <r>
      <rPr>
        <sz val="10"/>
        <rFont val="-윤고딕320"/>
        <family val="1"/>
        <charset val="129"/>
      </rPr>
      <t>종</t>
    </r>
    <phoneticPr fontId="10" type="noConversion"/>
  </si>
  <si>
    <r>
      <rPr>
        <sz val="10"/>
        <rFont val="-윤고딕320"/>
        <family val="1"/>
        <charset val="129"/>
      </rPr>
      <t>상업지역</t>
    </r>
    <r>
      <rPr>
        <sz val="10"/>
        <color indexed="8"/>
        <rFont val="Arial Narrow"/>
        <family val="2"/>
      </rPr>
      <t xml:space="preserve">   Commercial zone</t>
    </r>
    <phoneticPr fontId="10" type="noConversion"/>
  </si>
  <si>
    <r>
      <t>중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심</t>
    </r>
  </si>
  <si>
    <r>
      <t>근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린</t>
    </r>
  </si>
  <si>
    <r>
      <t>유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통</t>
    </r>
  </si>
  <si>
    <r>
      <rPr>
        <sz val="10"/>
        <rFont val="-윤고딕320"/>
        <family val="1"/>
        <charset val="129"/>
      </rPr>
      <t>도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시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지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역</t>
    </r>
    <r>
      <rPr>
        <sz val="10"/>
        <color indexed="8"/>
        <rFont val="Arial Narrow"/>
        <family val="2"/>
      </rPr>
      <t xml:space="preserve">     Urban Area</t>
    </r>
    <phoneticPr fontId="10" type="noConversion"/>
  </si>
  <si>
    <r>
      <rPr>
        <sz val="10"/>
        <rFont val="-윤고딕320"/>
        <family val="1"/>
        <charset val="129"/>
      </rPr>
      <t>공업지역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   Industrial zone</t>
    </r>
    <phoneticPr fontId="10" type="noConversion"/>
  </si>
  <si>
    <r>
      <t>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용</t>
    </r>
  </si>
  <si>
    <r>
      <rPr>
        <sz val="10"/>
        <rFont val="-윤고딕320"/>
        <family val="1"/>
        <charset val="129"/>
      </rPr>
      <t>녹지지역</t>
    </r>
    <r>
      <rPr>
        <sz val="10"/>
        <color indexed="8"/>
        <rFont val="Arial Narrow"/>
        <family val="2"/>
      </rPr>
      <t xml:space="preserve">        Green zone</t>
    </r>
    <phoneticPr fontId="10" type="noConversion"/>
  </si>
  <si>
    <r>
      <t>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전</t>
    </r>
  </si>
  <si>
    <r>
      <t>생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산</t>
    </r>
  </si>
  <si>
    <r>
      <t>자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연</t>
    </r>
  </si>
  <si>
    <r>
      <rPr>
        <sz val="10"/>
        <rFont val="-윤고딕320"/>
        <family val="1"/>
        <charset val="129"/>
      </rPr>
      <t>자연환경보전지역</t>
    </r>
    <r>
      <rPr>
        <sz val="10"/>
        <color indexed="8"/>
        <rFont val="Arial Narrow"/>
        <family val="2"/>
      </rPr>
      <t>(B)</t>
    </r>
    <phoneticPr fontId="10" type="noConversion"/>
  </si>
  <si>
    <r>
      <t xml:space="preserve">합 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계</t>
    </r>
  </si>
  <si>
    <r>
      <rPr>
        <sz val="10"/>
        <rFont val="-윤고딕320"/>
        <family val="1"/>
        <charset val="129"/>
      </rPr>
      <t>경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구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Scenery</t>
    </r>
    <phoneticPr fontId="10" type="noConversion"/>
  </si>
  <si>
    <r>
      <rPr>
        <sz val="10"/>
        <rFont val="-윤고딕320"/>
        <family val="1"/>
        <charset val="129"/>
      </rPr>
      <t>미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 xml:space="preserve">구 </t>
    </r>
    <r>
      <rPr>
        <sz val="10"/>
        <rFont val="바탕체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</t>
    </r>
    <phoneticPr fontId="10" type="noConversion"/>
  </si>
  <si>
    <r>
      <t xml:space="preserve">   </t>
    </r>
    <r>
      <rPr>
        <sz val="10"/>
        <rFont val="-윤고딕320"/>
        <family val="1"/>
        <charset val="129"/>
      </rPr>
      <t>보존지구</t>
    </r>
    <r>
      <rPr>
        <sz val="10"/>
        <color indexed="8"/>
        <rFont val="Arial Narrow"/>
        <family val="2"/>
      </rPr>
      <t xml:space="preserve">     Reservation</t>
    </r>
    <phoneticPr fontId="10" type="noConversion"/>
  </si>
  <si>
    <r>
      <rPr>
        <sz val="10"/>
        <rFont val="-윤고딕320"/>
        <family val="1"/>
        <charset val="129"/>
      </rPr>
      <t>시설보호지구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  Protection of facilities</t>
    </r>
    <phoneticPr fontId="10" type="noConversion"/>
  </si>
  <si>
    <r>
      <rPr>
        <sz val="10"/>
        <rFont val="-윤고딕320"/>
        <family val="1"/>
        <charset val="129"/>
      </rPr>
      <t>취락지구</t>
    </r>
    <r>
      <rPr>
        <sz val="10"/>
        <color indexed="8"/>
        <rFont val="Arial Narrow"/>
        <family val="2"/>
      </rPr>
      <t xml:space="preserve">   Community</t>
    </r>
    <phoneticPr fontId="10" type="noConversion"/>
  </si>
  <si>
    <r>
      <rPr>
        <sz val="10"/>
        <rFont val="-윤고딕320"/>
        <family val="1"/>
        <charset val="129"/>
      </rPr>
      <t xml:space="preserve">합    계  </t>
    </r>
    <r>
      <rPr>
        <sz val="10"/>
        <rFont val="바탕체"/>
        <family val="1"/>
        <charset val="129"/>
      </rPr>
      <t xml:space="preserve">    </t>
    </r>
    <r>
      <rPr>
        <sz val="10"/>
        <rFont val="Arial Narrow"/>
        <family val="2"/>
      </rPr>
      <t xml:space="preserve"> Total</t>
    </r>
    <phoneticPr fontId="10" type="noConversion"/>
  </si>
  <si>
    <t>포 장</t>
  </si>
  <si>
    <r>
      <rPr>
        <sz val="10"/>
        <rFont val="-윤고딕320"/>
        <family val="1"/>
        <charset val="129"/>
      </rPr>
      <t>일반국도</t>
    </r>
    <r>
      <rPr>
        <sz val="10"/>
        <rFont val="Arial Narrow"/>
        <family val="2"/>
      </rPr>
      <t xml:space="preserve">  General national road</t>
    </r>
    <phoneticPr fontId="10" type="noConversion"/>
  </si>
  <si>
    <r>
      <rPr>
        <sz val="10"/>
        <rFont val="-윤고딕320"/>
        <family val="1"/>
        <charset val="129"/>
      </rPr>
      <t xml:space="preserve">지  방  도    </t>
    </r>
    <r>
      <rPr>
        <sz val="10"/>
        <rFont val="Arial Narrow"/>
        <family val="2"/>
      </rPr>
      <t xml:space="preserve">  Provincial road</t>
    </r>
    <phoneticPr fontId="10" type="noConversion"/>
  </si>
  <si>
    <r>
      <rPr>
        <sz val="10"/>
        <rFont val="-윤고딕320"/>
        <family val="1"/>
        <charset val="129"/>
      </rPr>
      <t xml:space="preserve">시 군 도 </t>
    </r>
    <r>
      <rPr>
        <sz val="10"/>
        <rFont val="Arial Narrow"/>
        <family val="2"/>
      </rPr>
      <t xml:space="preserve">     Si and Gun's road</t>
    </r>
    <phoneticPr fontId="10" type="noConversion"/>
  </si>
  <si>
    <r>
      <rPr>
        <sz val="10"/>
        <rFont val="-윤고딕320"/>
        <family val="1"/>
        <charset val="129"/>
      </rPr>
      <t>도</t>
    </r>
    <r>
      <rPr>
        <sz val="10"/>
        <color indexed="8"/>
        <rFont val="-윤고딕320"/>
        <family val="1"/>
        <charset val="129"/>
      </rPr>
      <t xml:space="preserve">          </t>
    </r>
    <r>
      <rPr>
        <sz val="10"/>
        <rFont val="-윤고딕320"/>
        <family val="1"/>
        <charset val="129"/>
      </rPr>
      <t>로</t>
    </r>
    <r>
      <rPr>
        <sz val="10"/>
        <color indexed="8"/>
        <rFont val="-윤고딕320"/>
        <family val="1"/>
        <charset val="129"/>
      </rPr>
      <t>(</t>
    </r>
    <r>
      <rPr>
        <sz val="10"/>
        <rFont val="-윤고딕320"/>
        <family val="1"/>
        <charset val="129"/>
      </rPr>
      <t>폭원별</t>
    </r>
    <r>
      <rPr>
        <sz val="10"/>
        <color indexed="8"/>
        <rFont val="-윤고딕320"/>
        <family val="1"/>
        <charset val="129"/>
      </rPr>
      <t xml:space="preserve">)    </t>
    </r>
    <r>
      <rPr>
        <sz val="10"/>
        <color indexed="8"/>
        <rFont val="Arial Narrow"/>
        <family val="2"/>
      </rPr>
      <t xml:space="preserve"> Roads(by Size)</t>
    </r>
    <phoneticPr fontId="10" type="noConversion"/>
  </si>
  <si>
    <r>
      <t>(</t>
    </r>
    <r>
      <rPr>
        <sz val="10"/>
        <rFont val="-윤고딕320"/>
        <family val="1"/>
        <charset val="129"/>
      </rPr>
      <t>개소</t>
    </r>
    <r>
      <rPr>
        <sz val="10"/>
        <color indexed="8"/>
        <rFont val="-윤고딕320"/>
        <family val="1"/>
        <charset val="129"/>
      </rPr>
      <t>)</t>
    </r>
  </si>
  <si>
    <r>
      <t xml:space="preserve">(40m </t>
    </r>
    <r>
      <rPr>
        <sz val="10"/>
        <rFont val="-윤고딕320"/>
        <family val="1"/>
        <charset val="129"/>
      </rPr>
      <t>이상</t>
    </r>
    <r>
      <rPr>
        <sz val="10"/>
        <color indexed="8"/>
        <rFont val="Arial Narrow"/>
        <family val="2"/>
      </rPr>
      <t>)</t>
    </r>
    <phoneticPr fontId="10" type="noConversion"/>
  </si>
  <si>
    <r>
      <t xml:space="preserve">(25~40m </t>
    </r>
    <r>
      <rPr>
        <sz val="10"/>
        <rFont val="-윤고딕320"/>
        <family val="1"/>
        <charset val="129"/>
      </rPr>
      <t>미만</t>
    </r>
    <r>
      <rPr>
        <sz val="10"/>
        <color indexed="8"/>
        <rFont val="Arial Narrow"/>
        <family val="2"/>
      </rPr>
      <t>)</t>
    </r>
    <phoneticPr fontId="10" type="noConversion"/>
  </si>
  <si>
    <r>
      <t xml:space="preserve">(12~25m </t>
    </r>
    <r>
      <rPr>
        <sz val="10"/>
        <rFont val="-윤고딕320"/>
        <family val="1"/>
        <charset val="129"/>
      </rPr>
      <t>미만</t>
    </r>
    <r>
      <rPr>
        <sz val="10"/>
        <color indexed="8"/>
        <rFont val="Arial Narrow"/>
        <family val="2"/>
      </rPr>
      <t>)</t>
    </r>
    <phoneticPr fontId="10" type="noConversion"/>
  </si>
  <si>
    <r>
      <t>(12m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미만</t>
    </r>
    <r>
      <rPr>
        <sz val="10"/>
        <color indexed="8"/>
        <rFont val="Arial Narrow"/>
        <family val="2"/>
      </rPr>
      <t>)</t>
    </r>
    <phoneticPr fontId="10" type="noConversion"/>
  </si>
  <si>
    <r>
      <t>합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계</t>
    </r>
  </si>
  <si>
    <t>일 반 국 도</t>
  </si>
  <si>
    <t>지 방 도</t>
  </si>
  <si>
    <t>시 군 도</t>
  </si>
  <si>
    <r>
      <t>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삭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기</t>
    </r>
  </si>
  <si>
    <r>
      <t>로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더</t>
    </r>
  </si>
  <si>
    <r>
      <t>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게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차</t>
    </r>
  </si>
  <si>
    <r>
      <t>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중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기</t>
    </r>
  </si>
  <si>
    <t>롤   러</t>
  </si>
  <si>
    <r>
      <t>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포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기</t>
    </r>
  </si>
  <si>
    <r>
      <t>펌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프</t>
    </r>
  </si>
  <si>
    <r>
      <rPr>
        <sz val="10"/>
        <rFont val="-윤고딕320"/>
        <family val="1"/>
        <charset val="129"/>
      </rPr>
      <t>콘크리트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color indexed="8"/>
        <rFont val="Arial Narrow"/>
        <family val="2"/>
      </rPr>
      <t xml:space="preserve">         Concrete</t>
    </r>
    <phoneticPr fontId="10" type="noConversion"/>
  </si>
  <si>
    <r>
      <rPr>
        <sz val="10"/>
        <rFont val="-윤고딕320"/>
        <family val="1"/>
        <charset val="129"/>
      </rPr>
      <t>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스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팔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트</t>
    </r>
    <r>
      <rPr>
        <sz val="10"/>
        <color indexed="8"/>
        <rFont val="Arial Narrow"/>
        <family val="2"/>
      </rPr>
      <t xml:space="preserve">  Asphalt</t>
    </r>
    <phoneticPr fontId="10" type="noConversion"/>
  </si>
  <si>
    <r>
      <t>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석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기</t>
    </r>
  </si>
  <si>
    <r>
      <t>천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공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기</t>
    </r>
  </si>
  <si>
    <r>
      <t>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설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선</t>
    </r>
  </si>
  <si>
    <r>
      <t>항타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</si>
  <si>
    <r>
      <t>기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타</t>
    </r>
  </si>
  <si>
    <r>
      <t>시</t>
    </r>
    <r>
      <rPr>
        <sz val="10"/>
        <color indexed="8"/>
        <rFont val="-윤고딕320"/>
        <family val="1"/>
        <charset val="129"/>
      </rPr>
      <t xml:space="preserve">         </t>
    </r>
    <r>
      <rPr>
        <sz val="10"/>
        <rFont val="-윤고딕320"/>
        <family val="1"/>
        <charset val="129"/>
      </rPr>
      <t>군</t>
    </r>
    <r>
      <rPr>
        <sz val="10"/>
        <color indexed="8"/>
        <rFont val="-윤고딕320"/>
        <family val="1"/>
        <charset val="129"/>
      </rPr>
      <t xml:space="preserve">        </t>
    </r>
    <r>
      <rPr>
        <sz val="10"/>
        <rFont val="-윤고딕320"/>
        <family val="1"/>
        <charset val="129"/>
      </rPr>
      <t>별</t>
    </r>
    <phoneticPr fontId="10" type="noConversion"/>
  </si>
  <si>
    <t>연별, 주택유형별</t>
    <phoneticPr fontId="10" type="noConversion"/>
  </si>
  <si>
    <r>
      <t>230</t>
    </r>
    <r>
      <rPr>
        <sz val="10"/>
        <color indexed="8"/>
        <rFont val="돋움"/>
        <family val="3"/>
        <charset val="129"/>
      </rPr>
      <t>㎡</t>
    </r>
    <r>
      <rPr>
        <sz val="10"/>
        <color indexed="8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초과</t>
    </r>
    <phoneticPr fontId="10" type="noConversion"/>
  </si>
  <si>
    <r>
      <rPr>
        <sz val="10"/>
        <rFont val="-윤고딕320"/>
        <family val="1"/>
        <charset val="129"/>
      </rPr>
      <t>비  도  시  지  역</t>
    </r>
    <r>
      <rPr>
        <sz val="10"/>
        <rFont val="Arial Narrow"/>
        <family val="2"/>
      </rPr>
      <t xml:space="preserve">    Urban Area</t>
    </r>
    <phoneticPr fontId="10" type="noConversion"/>
  </si>
  <si>
    <t>여수시</t>
    <phoneticPr fontId="10" type="noConversion"/>
  </si>
  <si>
    <t xml:space="preserve">주: 1) 일반가구를 대상으로 집계(비혈연가구, 1인가구 포함), 단, 집단가구(6인이상 비혈연가구, 기숙사, 사회시설 등) 및 </t>
    <phoneticPr fontId="10" type="noConversion"/>
  </si>
  <si>
    <t xml:space="preserve">       외국인 가구는 제외</t>
    <phoneticPr fontId="10" type="noConversion"/>
  </si>
  <si>
    <t xml:space="preserve">자료: 시군      </t>
    <phoneticPr fontId="10" type="noConversion"/>
  </si>
  <si>
    <t xml:space="preserve">Source: Si and Gun </t>
    <phoneticPr fontId="10" type="noConversion"/>
  </si>
  <si>
    <t>자료: 통계청 「인구주택총조사보고서」</t>
    <phoneticPr fontId="10" type="noConversion"/>
  </si>
  <si>
    <t>단위: 호수</t>
    <phoneticPr fontId="10" type="noConversion"/>
  </si>
  <si>
    <t>Unit: house</t>
    <phoneticPr fontId="10" type="noConversion"/>
  </si>
  <si>
    <t>자료: 통계청 「인구주택총조사보고서」</t>
    <phoneticPr fontId="10" type="noConversion"/>
  </si>
  <si>
    <t>Source: Statistics Korea</t>
    <phoneticPr fontId="10" type="noConversion"/>
  </si>
  <si>
    <t>Note: Based on business shares approved</t>
    <phoneticPr fontId="10" type="noConversion"/>
  </si>
  <si>
    <t>자료: 토지관리과</t>
    <phoneticPr fontId="10" type="noConversion"/>
  </si>
  <si>
    <t>Source: Land Management Division</t>
    <phoneticPr fontId="10" type="noConversion"/>
  </si>
  <si>
    <t>단위: 필지수, 천㎡</t>
    <phoneticPr fontId="10" type="noConversion"/>
  </si>
  <si>
    <r>
      <t xml:space="preserve">Unit: parcel, 1,000 </t>
    </r>
    <r>
      <rPr>
        <sz val="9"/>
        <color indexed="8"/>
        <rFont val="바탕체"/>
        <family val="1"/>
        <charset val="129"/>
      </rPr>
      <t>㎡</t>
    </r>
    <phoneticPr fontId="10" type="noConversion"/>
  </si>
  <si>
    <t>주: 1) 지목별수치는 반올림한 값으로 합과 일치하지 않을 수 있음</t>
    <phoneticPr fontId="10" type="noConversion"/>
  </si>
  <si>
    <t>주: 1) 도시지역인구는 읍·동, 비도시지역인구는 면 인구임</t>
    <phoneticPr fontId="10" type="noConversion"/>
  </si>
  <si>
    <t>Note: 1) Urban population is the data of Eup &amp; Dong, Rural population is the data of Myeon</t>
    <phoneticPr fontId="10" type="noConversion"/>
  </si>
  <si>
    <t>주: 1) 도시지역인구는 읍·동 인구임, 비도시지역인구는 면 인구임</t>
    <phoneticPr fontId="10" type="noConversion"/>
  </si>
  <si>
    <r>
      <t>Note: 1) Urban population is the data of Eup &amp; D</t>
    </r>
    <r>
      <rPr>
        <sz val="9"/>
        <color indexed="8"/>
        <rFont val="Arial Narrow"/>
        <family val="2"/>
      </rPr>
      <t>ong, Rural population is the data of Myeon</t>
    </r>
    <phoneticPr fontId="10" type="noConversion"/>
  </si>
  <si>
    <t>단위: ㎢</t>
    <phoneticPr fontId="10" type="noConversion"/>
  </si>
  <si>
    <r>
      <t xml:space="preserve">Unit: </t>
    </r>
    <r>
      <rPr>
        <sz val="9"/>
        <color indexed="8"/>
        <rFont val="돋움"/>
        <family val="3"/>
        <charset val="129"/>
      </rPr>
      <t>㎢</t>
    </r>
    <phoneticPr fontId="10" type="noConversion"/>
  </si>
  <si>
    <t>단위: m, ㎡, %</t>
    <phoneticPr fontId="10" type="noConversion"/>
  </si>
  <si>
    <r>
      <t xml:space="preserve">Unit: m, </t>
    </r>
    <r>
      <rPr>
        <sz val="9"/>
        <rFont val="돋움"/>
        <family val="3"/>
        <charset val="129"/>
      </rPr>
      <t>㎡</t>
    </r>
    <r>
      <rPr>
        <sz val="9"/>
        <rFont val="Arial Narrow"/>
        <family val="2"/>
      </rPr>
      <t>, %</t>
    </r>
    <phoneticPr fontId="10" type="noConversion"/>
  </si>
  <si>
    <t>자료: 도로교통과</t>
    <phoneticPr fontId="10" type="noConversion"/>
  </si>
  <si>
    <t>단위: m</t>
    <phoneticPr fontId="10" type="noConversion"/>
  </si>
  <si>
    <t>Unit: m</t>
    <phoneticPr fontId="10" type="noConversion"/>
  </si>
  <si>
    <t>자료: 도로교통과</t>
    <phoneticPr fontId="10" type="noConversion"/>
  </si>
  <si>
    <t>단위: 개소, m</t>
    <phoneticPr fontId="10" type="noConversion"/>
  </si>
  <si>
    <t>Unit: number, m</t>
    <phoneticPr fontId="10" type="noConversion"/>
  </si>
  <si>
    <t>단위: 대</t>
    <phoneticPr fontId="10" type="noConversion"/>
  </si>
  <si>
    <t>Unit: each</t>
    <phoneticPr fontId="10" type="noConversion"/>
  </si>
  <si>
    <r>
      <t>1980 ~ 1989</t>
    </r>
    <r>
      <rPr>
        <sz val="10"/>
        <rFont val="-윤고딕320"/>
        <family val="1"/>
        <charset val="129"/>
      </rPr>
      <t>년</t>
    </r>
    <phoneticPr fontId="10" type="noConversion"/>
  </si>
  <si>
    <r>
      <t>1990 ~ 1999</t>
    </r>
    <r>
      <rPr>
        <sz val="10"/>
        <rFont val="-윤고딕320"/>
        <family val="1"/>
        <charset val="129"/>
      </rPr>
      <t>년</t>
    </r>
    <phoneticPr fontId="10" type="noConversion"/>
  </si>
  <si>
    <t>Between 1990 and 1999 year</t>
    <phoneticPr fontId="10" type="noConversion"/>
  </si>
  <si>
    <t>Between 1980 and 1989 year</t>
    <phoneticPr fontId="10" type="noConversion"/>
  </si>
  <si>
    <t>2017 year</t>
    <phoneticPr fontId="10" type="noConversion"/>
  </si>
  <si>
    <t>일반가구수</t>
    <phoneticPr fontId="10" type="noConversion"/>
  </si>
  <si>
    <t>No. of</t>
    <phoneticPr fontId="10" type="noConversion"/>
  </si>
  <si>
    <t xml:space="preserve">general </t>
    <phoneticPr fontId="10" type="noConversion"/>
  </si>
  <si>
    <t>단위: 가구, 호</t>
    <phoneticPr fontId="10" type="noConversion"/>
  </si>
  <si>
    <t>Unit: households, house</t>
    <phoneticPr fontId="10" type="noConversion"/>
  </si>
  <si>
    <t>Apartments</t>
    <phoneticPr fontId="10" type="noConversion"/>
  </si>
  <si>
    <t xml:space="preserve"> a private houses</t>
    <phoneticPr fontId="10" type="noConversion"/>
  </si>
  <si>
    <t>단위: %</t>
    <phoneticPr fontId="10" type="noConversion"/>
  </si>
  <si>
    <t>Unit: %</t>
    <phoneticPr fontId="10" type="noConversion"/>
  </si>
  <si>
    <t>단위: %</t>
    <phoneticPr fontId="10" type="noConversion"/>
  </si>
  <si>
    <t>주: 1) 지가변동률은 기준시점 가격수준을 100으로 보았을 때 해당시점(전년 12월 기준) 가격수준의 변동률을 의미함</t>
    <phoneticPr fontId="10" type="noConversion"/>
  </si>
  <si>
    <t>Preservation Area</t>
    <phoneticPr fontId="10" type="noConversion"/>
  </si>
  <si>
    <t>Permits for Land Transaction</t>
    <phoneticPr fontId="10" type="noConversion"/>
  </si>
  <si>
    <r>
      <t>Unit: case, 1,000</t>
    </r>
    <r>
      <rPr>
        <sz val="9"/>
        <color indexed="8"/>
        <rFont val="돋움"/>
        <family val="3"/>
        <charset val="129"/>
      </rPr>
      <t>㎡</t>
    </r>
    <phoneticPr fontId="10" type="noConversion"/>
  </si>
  <si>
    <t>Permit</t>
    <phoneticPr fontId="10" type="noConversion"/>
  </si>
  <si>
    <t>Greenbelt</t>
    <phoneticPr fontId="10" type="noConversion"/>
  </si>
  <si>
    <t>단위: 명, ㎢</t>
    <phoneticPr fontId="10" type="noConversion"/>
  </si>
  <si>
    <r>
      <t xml:space="preserve">Unit: person, </t>
    </r>
    <r>
      <rPr>
        <sz val="9"/>
        <color indexed="8"/>
        <rFont val="바탕체"/>
        <family val="1"/>
        <charset val="129"/>
      </rPr>
      <t>㎢</t>
    </r>
    <phoneticPr fontId="10" type="noConversion"/>
  </si>
  <si>
    <t>River</t>
    <phoneticPr fontId="10" type="noConversion"/>
  </si>
  <si>
    <t>Fire</t>
    <phoneticPr fontId="10" type="noConversion"/>
  </si>
  <si>
    <t>Eco</t>
    <phoneticPr fontId="10" type="noConversion"/>
  </si>
  <si>
    <r>
      <rPr>
        <sz val="10"/>
        <rFont val="-윤고딕320"/>
        <family val="1"/>
        <charset val="129"/>
      </rPr>
      <t xml:space="preserve">        개발진흥지구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  Development promotion area</t>
    </r>
    <phoneticPr fontId="10" type="noConversion"/>
  </si>
  <si>
    <t>Others</t>
    <phoneticPr fontId="10" type="noConversion"/>
  </si>
  <si>
    <t>합계</t>
    <phoneticPr fontId="10" type="noConversion"/>
  </si>
  <si>
    <t>Total</t>
    <phoneticPr fontId="10" type="noConversion"/>
  </si>
  <si>
    <t>Expressway</t>
    <phoneticPr fontId="10" type="noConversion"/>
  </si>
  <si>
    <t>고속국도</t>
    <phoneticPr fontId="10" type="noConversion"/>
  </si>
  <si>
    <t>특별·광역시도</t>
    <phoneticPr fontId="10" type="noConversion"/>
  </si>
  <si>
    <t>Motor graders</t>
    <phoneticPr fontId="10" type="noConversion"/>
  </si>
  <si>
    <t>주: 1) 주택을 대상으로 집계. 단, 주택이외의 거처 및 빈집 제외</t>
    <phoneticPr fontId="10" type="noConversion"/>
  </si>
  <si>
    <t>자료: 한국감정원 「전국지가변동률조사」</t>
    <phoneticPr fontId="10" type="noConversion"/>
  </si>
  <si>
    <t>Source: Korea Appraisal Board</t>
    <phoneticPr fontId="10" type="noConversion"/>
  </si>
  <si>
    <t>Source: Construction and City Management Division</t>
    <phoneticPr fontId="10" type="noConversion"/>
  </si>
  <si>
    <t>Source: Road and Transportation Division</t>
    <phoneticPr fontId="10" type="noConversion"/>
  </si>
  <si>
    <t>단위: 동수, ㎡</t>
  </si>
  <si>
    <r>
      <t xml:space="preserve">Unit: building, </t>
    </r>
    <r>
      <rPr>
        <sz val="9"/>
        <color indexed="8"/>
        <rFont val="돋움"/>
        <family val="3"/>
        <charset val="129"/>
      </rPr>
      <t>㎡</t>
    </r>
  </si>
  <si>
    <r>
      <rPr>
        <sz val="10"/>
        <rFont val="-윤고딕320"/>
        <family val="1"/>
        <charset val="129"/>
      </rPr>
      <t>합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계</t>
    </r>
    <r>
      <rPr>
        <sz val="10"/>
        <color indexed="8"/>
        <rFont val="Arial Narrow"/>
        <family val="2"/>
      </rPr>
      <t xml:space="preserve">            Total</t>
    </r>
  </si>
  <si>
    <r>
      <rPr>
        <sz val="10"/>
        <rFont val="-윤고딕320"/>
        <family val="1"/>
        <charset val="129"/>
      </rPr>
      <t>신   축</t>
    </r>
    <r>
      <rPr>
        <sz val="10"/>
        <color indexed="8"/>
        <rFont val="돋움"/>
        <family val="3"/>
        <charset val="129"/>
      </rPr>
      <t xml:space="preserve">           </t>
    </r>
    <r>
      <rPr>
        <sz val="10"/>
        <color indexed="8"/>
        <rFont val="Arial Narrow"/>
        <family val="2"/>
      </rPr>
      <t xml:space="preserve"> New building</t>
    </r>
  </si>
  <si>
    <r>
      <rPr>
        <sz val="10"/>
        <rFont val="-윤고딕320"/>
        <family val="1"/>
        <charset val="129"/>
      </rPr>
      <t>용도변경</t>
    </r>
    <r>
      <rPr>
        <sz val="10"/>
        <rFont val="바탕체"/>
        <family val="1"/>
        <charset val="129"/>
      </rPr>
      <t xml:space="preserve">       </t>
    </r>
    <r>
      <rPr>
        <sz val="10"/>
        <color indexed="8"/>
        <rFont val="Arial Narrow"/>
        <family val="2"/>
      </rPr>
      <t>Change of use</t>
    </r>
  </si>
  <si>
    <t>Steel</t>
  </si>
  <si>
    <t>ferroconcrete</t>
  </si>
  <si>
    <t>주: 1) 국토해양부 사업승인분 포함</t>
  </si>
  <si>
    <t>자료: 건축개발과</t>
  </si>
  <si>
    <t>Source: Architecture Development Division</t>
  </si>
  <si>
    <r>
      <t>2000 ~ 2009</t>
    </r>
    <r>
      <rPr>
        <sz val="10"/>
        <color indexed="8"/>
        <rFont val="돋움"/>
        <family val="3"/>
        <charset val="129"/>
      </rPr>
      <t>년</t>
    </r>
    <phoneticPr fontId="10" type="noConversion"/>
  </si>
  <si>
    <t>Between 2000 and 2009 year</t>
    <phoneticPr fontId="10" type="noConversion"/>
  </si>
  <si>
    <t>2018 year</t>
    <phoneticPr fontId="10" type="noConversion"/>
  </si>
  <si>
    <t>Housing Units by duration of aging</t>
    <phoneticPr fontId="10" type="noConversion"/>
  </si>
  <si>
    <t>Unit: 2017.11=100.0, %</t>
  </si>
  <si>
    <t>자료: 한국감정원 「전국주택가격동향조사」</t>
  </si>
  <si>
    <t>Source: Korea Appraisal Board</t>
  </si>
  <si>
    <t>5. 시군별 건축허가</t>
  </si>
  <si>
    <r>
      <t xml:space="preserve">Unit: building, </t>
    </r>
    <r>
      <rPr>
        <sz val="9"/>
        <color indexed="8"/>
        <rFont val="바탕체"/>
        <family val="1"/>
        <charset val="129"/>
      </rPr>
      <t>㎡</t>
    </r>
  </si>
  <si>
    <t>Source : Architecture Development Division</t>
  </si>
  <si>
    <t>단위: 개소, 천㎡</t>
  </si>
  <si>
    <r>
      <t xml:space="preserve">Unit: number, 1,000 </t>
    </r>
    <r>
      <rPr>
        <sz val="9"/>
        <color indexed="8"/>
        <rFont val="바탕체"/>
        <family val="1"/>
        <charset val="129"/>
      </rPr>
      <t>㎡</t>
    </r>
  </si>
  <si>
    <r>
      <rPr>
        <sz val="10"/>
        <rFont val="-윤고딕320"/>
        <family val="1"/>
        <charset val="129"/>
      </rPr>
      <t xml:space="preserve">자  연  공  원   </t>
    </r>
    <r>
      <rPr>
        <sz val="10"/>
        <rFont val="바탕체"/>
        <family val="1"/>
        <charset val="129"/>
      </rPr>
      <t xml:space="preserve">  </t>
    </r>
    <r>
      <rPr>
        <sz val="10"/>
        <color indexed="8"/>
        <rFont val="Arial Narrow"/>
        <family val="2"/>
      </rPr>
      <t>Natural parks</t>
    </r>
  </si>
  <si>
    <r>
      <rPr>
        <sz val="10"/>
        <rFont val="-윤고딕320"/>
        <family val="1"/>
        <charset val="129"/>
      </rPr>
      <t xml:space="preserve">도  시  공  원 </t>
    </r>
    <r>
      <rPr>
        <sz val="10"/>
        <rFont val="바탕체"/>
        <family val="1"/>
        <charset val="129"/>
      </rPr>
      <t xml:space="preserve">    </t>
    </r>
    <r>
      <rPr>
        <sz val="10"/>
        <color indexed="8"/>
        <rFont val="Arial Narrow"/>
        <family val="2"/>
      </rPr>
      <t xml:space="preserve"> Urban parks</t>
    </r>
  </si>
  <si>
    <r>
      <rPr>
        <sz val="10"/>
        <rFont val="-윤고딕320"/>
        <family val="1"/>
        <charset val="129"/>
      </rPr>
      <t>도    시    공    원</t>
    </r>
    <r>
      <rPr>
        <sz val="10"/>
        <color indexed="8"/>
        <rFont val="-윤고딕320"/>
        <family val="1"/>
        <charset val="129"/>
      </rPr>
      <t xml:space="preserve">               </t>
    </r>
    <r>
      <rPr>
        <sz val="10"/>
        <color indexed="8"/>
        <rFont val="Arial Narrow"/>
        <family val="2"/>
      </rPr>
      <t xml:space="preserve">        Urban parks</t>
    </r>
  </si>
  <si>
    <t>도시자연공원구역</t>
  </si>
  <si>
    <r>
      <rPr>
        <sz val="10"/>
        <rFont val="-윤고딕320"/>
        <family val="1"/>
        <charset val="129"/>
      </rPr>
      <t>계</t>
    </r>
    <r>
      <rPr>
        <sz val="10"/>
        <rFont val="바탕체"/>
        <family val="1"/>
        <charset val="129"/>
      </rPr>
      <t xml:space="preserve"> (A)</t>
    </r>
  </si>
  <si>
    <r>
      <rPr>
        <sz val="10"/>
        <rFont val="-윤고딕320"/>
        <family val="1"/>
        <charset val="129"/>
      </rPr>
      <t>국립공원</t>
    </r>
    <r>
      <rPr>
        <vertAlign val="superscript"/>
        <sz val="10"/>
        <color indexed="8"/>
        <rFont val="바탕체"/>
        <family val="1"/>
        <charset val="129"/>
      </rPr>
      <t>2)</t>
    </r>
  </si>
  <si>
    <t>도립공원</t>
  </si>
  <si>
    <r>
      <rPr>
        <sz val="10"/>
        <rFont val="-윤고딕320"/>
        <family val="1"/>
        <charset val="129"/>
      </rPr>
      <t>계</t>
    </r>
    <r>
      <rPr>
        <sz val="10"/>
        <rFont val="바탕체"/>
        <family val="1"/>
        <charset val="129"/>
      </rPr>
      <t xml:space="preserve"> (B)</t>
    </r>
  </si>
  <si>
    <t>주: 1) 조성기준</t>
  </si>
  <si>
    <t>Note: 1) Based on constructed parks</t>
  </si>
  <si>
    <t xml:space="preserve">    2) 시군 경계를 넘는 국립공원은 시군별로 표기</t>
  </si>
  <si>
    <t xml:space="preserve"> Gokseong-gun </t>
  </si>
  <si>
    <t xml:space="preserve"> Naju-si </t>
  </si>
  <si>
    <t xml:space="preserve"> Mokpo-si </t>
  </si>
  <si>
    <t xml:space="preserve"> Muan-gun </t>
  </si>
  <si>
    <t xml:space="preserve"> Shinan-gun </t>
  </si>
  <si>
    <t xml:space="preserve"> Jangheung-gun </t>
  </si>
  <si>
    <t xml:space="preserve"> Gurye-gun </t>
  </si>
  <si>
    <t xml:space="preserve"> Gangjin-gun </t>
  </si>
  <si>
    <t xml:space="preserve"> Suncheon-si </t>
  </si>
  <si>
    <t xml:space="preserve"> Jangseong-gun </t>
  </si>
  <si>
    <t xml:space="preserve"> Yeosu-si </t>
  </si>
  <si>
    <t xml:space="preserve"> Gwangyang-si </t>
  </si>
  <si>
    <t xml:space="preserve"> Damyang-gun </t>
  </si>
  <si>
    <t xml:space="preserve"> Boseong-gun </t>
  </si>
  <si>
    <t xml:space="preserve"> Hwasun-gun </t>
  </si>
  <si>
    <t xml:space="preserve"> Haenam-gun </t>
  </si>
  <si>
    <t xml:space="preserve"> Yeongam-gun </t>
  </si>
  <si>
    <t xml:space="preserve"> Hampyeong-gun </t>
  </si>
  <si>
    <t xml:space="preserve"> Yeonggwang-gun </t>
  </si>
  <si>
    <t xml:space="preserve"> Wando-gun </t>
  </si>
  <si>
    <t xml:space="preserve"> Jindo-gun </t>
  </si>
  <si>
    <t>단위: 동수, ㎡</t>
    <phoneticPr fontId="10" type="noConversion"/>
  </si>
  <si>
    <t xml:space="preserve">Gwangyang-si </t>
    <phoneticPr fontId="10" type="noConversion"/>
  </si>
  <si>
    <t>자료: 지역계획과</t>
    <phoneticPr fontId="10" type="noConversion"/>
  </si>
  <si>
    <t>자료: 지역계획과, 기후생태과</t>
    <phoneticPr fontId="10" type="noConversion"/>
  </si>
  <si>
    <t>Source: Regional Planning Division</t>
    <phoneticPr fontId="10" type="noConversion"/>
  </si>
  <si>
    <t>고도지구</t>
    <phoneticPr fontId="10" type="noConversion"/>
  </si>
  <si>
    <t>Height</t>
    <phoneticPr fontId="10" type="noConversion"/>
  </si>
  <si>
    <t xml:space="preserve">Source: Regional Planning Division, Climate Ecology Division </t>
    <phoneticPr fontId="10" type="noConversion"/>
  </si>
  <si>
    <t xml:space="preserve">Yeonggwang-gun </t>
    <phoneticPr fontId="10" type="noConversion"/>
  </si>
  <si>
    <t xml:space="preserve">Muan-gun </t>
    <phoneticPr fontId="10" type="noConversion"/>
  </si>
  <si>
    <t xml:space="preserve">Boseong-gun </t>
    <phoneticPr fontId="10" type="noConversion"/>
  </si>
  <si>
    <t xml:space="preserve">Gurye-gun </t>
    <phoneticPr fontId="10" type="noConversion"/>
  </si>
  <si>
    <t xml:space="preserve">Jangseong-gun </t>
    <phoneticPr fontId="10" type="noConversion"/>
  </si>
  <si>
    <t xml:space="preserve">Shinan-gun </t>
    <phoneticPr fontId="10" type="noConversion"/>
  </si>
  <si>
    <t xml:space="preserve">Gangjin-gun </t>
    <phoneticPr fontId="10" type="noConversion"/>
  </si>
  <si>
    <t xml:space="preserve">Jangheung-gun </t>
    <phoneticPr fontId="10" type="noConversion"/>
  </si>
  <si>
    <t>Land by Purpose</t>
    <phoneticPr fontId="10" type="noConversion"/>
  </si>
  <si>
    <t>Source: Statistics Korea</t>
  </si>
  <si>
    <t>Dwelling units in building notintented for human habitation</t>
    <phoneticPr fontId="10" type="noConversion"/>
  </si>
  <si>
    <r>
      <t xml:space="preserve">Parks </t>
    </r>
    <r>
      <rPr>
        <b/>
        <vertAlign val="superscript"/>
        <sz val="20"/>
        <color indexed="8"/>
        <rFont val="Arial Narrow"/>
        <family val="2"/>
      </rPr>
      <t>1)</t>
    </r>
    <phoneticPr fontId="10" type="noConversion"/>
  </si>
  <si>
    <t>지질공원</t>
    <phoneticPr fontId="10" type="noConversion"/>
  </si>
  <si>
    <t xml:space="preserve">Geological </t>
    <phoneticPr fontId="10" type="noConversion"/>
  </si>
  <si>
    <t>2019 year</t>
    <phoneticPr fontId="10" type="noConversion"/>
  </si>
  <si>
    <r>
      <rPr>
        <sz val="10"/>
        <color indexed="8"/>
        <rFont val="-윤고딕320"/>
        <family val="1"/>
        <charset val="129"/>
      </rPr>
      <t xml:space="preserve">피 </t>
    </r>
    <r>
      <rPr>
        <sz val="10"/>
        <rFont val="-윤고딕320"/>
        <family val="1"/>
        <charset val="129"/>
      </rPr>
      <t>니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셔</t>
    </r>
    <phoneticPr fontId="10" type="noConversion"/>
  </si>
  <si>
    <t>자료: 부동산거래현황 한국감정원</t>
    <phoneticPr fontId="10" type="noConversion"/>
  </si>
  <si>
    <t>Source: Korea Real Estate Board</t>
    <phoneticPr fontId="10" type="noConversion"/>
  </si>
  <si>
    <t>필지</t>
    <phoneticPr fontId="10" type="noConversion"/>
  </si>
  <si>
    <t>단위: 필지, 천㎡</t>
    <phoneticPr fontId="10" type="noConversion"/>
  </si>
  <si>
    <t xml:space="preserve">    3) 공원 면적은 소수점이하 반올림한 값으로 합계가 일치하지 않을 수 있음</t>
    <phoneticPr fontId="10" type="noConversion"/>
  </si>
  <si>
    <t>2020년</t>
    <phoneticPr fontId="10" type="noConversion"/>
  </si>
  <si>
    <t>2019년</t>
    <phoneticPr fontId="10" type="noConversion"/>
  </si>
  <si>
    <t>2018년</t>
    <phoneticPr fontId="10" type="noConversion"/>
  </si>
  <si>
    <t>6. 주택 가격</t>
    <phoneticPr fontId="10" type="noConversion"/>
  </si>
  <si>
    <t>7. 지가 변동률</t>
    <phoneticPr fontId="10" type="noConversion"/>
  </si>
  <si>
    <t>7. 지가 변동률(속)</t>
    <phoneticPr fontId="10" type="noConversion"/>
  </si>
  <si>
    <t>8. 토 지 거 래 허 가</t>
    <phoneticPr fontId="10" type="noConversion"/>
  </si>
  <si>
    <t>9. 토 지 거 래 현 황</t>
    <phoneticPr fontId="10" type="noConversion"/>
  </si>
  <si>
    <t>9. 토 지 거 래 현 황(속)</t>
    <phoneticPr fontId="10" type="noConversion"/>
  </si>
  <si>
    <t>10. 용  도  지  역(속)</t>
    <phoneticPr fontId="10" type="noConversion"/>
  </si>
  <si>
    <t>10. 용  도  지  역</t>
    <phoneticPr fontId="10" type="noConversion"/>
  </si>
  <si>
    <t>11. 용  도  지  구</t>
    <phoneticPr fontId="10" type="noConversion"/>
  </si>
  <si>
    <r>
      <t>12. 공        원</t>
    </r>
    <r>
      <rPr>
        <vertAlign val="superscript"/>
        <sz val="20"/>
        <color indexed="8"/>
        <rFont val="HY견명조"/>
        <family val="1"/>
        <charset val="129"/>
      </rPr>
      <t>1)</t>
    </r>
    <phoneticPr fontId="10" type="noConversion"/>
  </si>
  <si>
    <t>13. 도       로</t>
    <phoneticPr fontId="10" type="noConversion"/>
  </si>
  <si>
    <t>13-1. 폭원별 도로현황</t>
    <phoneticPr fontId="10" type="noConversion"/>
  </si>
  <si>
    <t>14. 교       량</t>
    <phoneticPr fontId="10" type="noConversion"/>
  </si>
  <si>
    <t>15. 건  설  장  비</t>
    <phoneticPr fontId="10" type="noConversion"/>
  </si>
  <si>
    <t>2020 year</t>
    <phoneticPr fontId="10" type="noConversion"/>
  </si>
  <si>
    <t>2021년</t>
    <phoneticPr fontId="10" type="noConversion"/>
  </si>
  <si>
    <r>
      <t>2017</t>
    </r>
    <r>
      <rPr>
        <sz val="10"/>
        <color indexed="8"/>
        <rFont val="돋움"/>
        <family val="3"/>
        <charset val="129"/>
      </rPr>
      <t>년</t>
    </r>
    <phoneticPr fontId="10" type="noConversion"/>
  </si>
  <si>
    <t>2021 year</t>
    <phoneticPr fontId="10" type="noConversion"/>
  </si>
  <si>
    <r>
      <t>2010 ~ 2016</t>
    </r>
    <r>
      <rPr>
        <sz val="10"/>
        <rFont val="-윤고딕320"/>
        <family val="1"/>
        <charset val="129"/>
      </rPr>
      <t>년</t>
    </r>
    <phoneticPr fontId="10" type="noConversion"/>
  </si>
  <si>
    <t>Between 2010 and 2016 year</t>
    <phoneticPr fontId="10" type="noConversion"/>
  </si>
  <si>
    <t>X</t>
  </si>
  <si>
    <t>단위: 2021.06 = 100.0,%</t>
    <phoneticPr fontId="10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</si>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</sst>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_ &quot;₩&quot;* #,##0_ ;_ &quot;₩&quot;* \-#,##0_ ;_ &quot;₩&quot;* &quot;-&quot;_ ;_ @_ "/>
    <numFmt numFmtId="177" formatCode="_ * #,##0_ ;_ * \-#,##0_ ;_ * &quot;-&quot;_ ;_ @_ "/>
    <numFmt numFmtId="178" formatCode="_ * #,##0.00_ ;_ * \-#,##0.00_ ;_ * &quot;-&quot;_ ;_ @_ "/>
    <numFmt numFmtId="179" formatCode="#,##0_ "/>
    <numFmt numFmtId="180" formatCode="0.0"/>
    <numFmt numFmtId="181" formatCode="_ * #,##0.0_ ;_ * \-#,##0.0_ ;_ * &quot;-&quot;_ ;_ @_ "/>
    <numFmt numFmtId="182" formatCode="0.00_);[Red]\(0.00\)"/>
    <numFmt numFmtId="183" formatCode="0.00_ "/>
    <numFmt numFmtId="184" formatCode="#,##0.00_);[Red]\(#,##0.00\)"/>
    <numFmt numFmtId="185" formatCode="#,##0.0_ "/>
    <numFmt numFmtId="186" formatCode="_-* #,##0.0_-;\-* #,##0.0_-;_-* &quot;-&quot;_-;_-@_-"/>
    <numFmt numFmtId="187" formatCode="0.0_ "/>
    <numFmt numFmtId="188" formatCode="_-* #,##0.00_-;\-* #,##0.00_-;_-* &quot;-&quot;_-;_-@_-"/>
    <numFmt numFmtId="189" formatCode="#,##0.000_ "/>
    <numFmt numFmtId="190" formatCode="\-"/>
    <numFmt numFmtId="191" formatCode="&quot; &quot;@"/>
  </numFmts>
  <fonts count="63">
    <font>
      <sz val="10"/>
      <name val="바탕체"/>
      <family val="1"/>
      <charset val="129"/>
    </font>
    <font>
      <sz val="10"/>
      <color indexed="8"/>
      <name val="바탕"/>
      <family val="1"/>
      <charset val="129"/>
    </font>
    <font>
      <sz val="9"/>
      <color indexed="8"/>
      <name val="돋움"/>
      <family val="3"/>
      <charset val="129"/>
    </font>
    <font>
      <sz val="10"/>
      <color indexed="8"/>
      <name val="Arial Narrow"/>
      <family val="2"/>
    </font>
    <font>
      <sz val="9"/>
      <color indexed="8"/>
      <name val="바탕체"/>
      <family val="1"/>
      <charset val="129"/>
    </font>
    <font>
      <sz val="9"/>
      <color indexed="8"/>
      <name val="Arial Narrow"/>
      <family val="2"/>
    </font>
    <font>
      <sz val="10"/>
      <color indexed="8"/>
      <name val="돋움"/>
      <family val="3"/>
      <charset val="129"/>
    </font>
    <font>
      <vertAlign val="superscript"/>
      <sz val="10"/>
      <color indexed="8"/>
      <name val="Arial Narrow"/>
      <family val="2"/>
    </font>
    <font>
      <vertAlign val="superscript"/>
      <sz val="10"/>
      <color indexed="8"/>
      <name val="바탕체"/>
      <family val="1"/>
      <charset val="129"/>
    </font>
    <font>
      <vertAlign val="superscript"/>
      <sz val="20"/>
      <color indexed="8"/>
      <name val="HY견명조"/>
      <family val="1"/>
      <charset val="129"/>
    </font>
    <font>
      <sz val="8"/>
      <name val="돋움"/>
      <family val="3"/>
      <charset val="129"/>
    </font>
    <font>
      <sz val="10"/>
      <name val="Arial Narrow"/>
      <family val="2"/>
    </font>
    <font>
      <sz val="10"/>
      <name val="바탕"/>
      <family val="1"/>
      <charset val="129"/>
    </font>
    <font>
      <sz val="9"/>
      <name val="Arial Narrow"/>
      <family val="2"/>
    </font>
    <font>
      <sz val="9"/>
      <name val="돋움"/>
      <family val="3"/>
      <charset val="129"/>
    </font>
    <font>
      <sz val="10"/>
      <color indexed="8"/>
      <name val="바탕체"/>
      <family val="1"/>
      <charset val="129"/>
    </font>
    <font>
      <sz val="10"/>
      <name val="바탕체"/>
      <family val="1"/>
      <charset val="129"/>
    </font>
    <font>
      <b/>
      <sz val="20"/>
      <color indexed="8"/>
      <name val="Arial Narrow"/>
      <family val="2"/>
    </font>
    <font>
      <b/>
      <sz val="20"/>
      <color indexed="8"/>
      <name val="바탕체"/>
      <family val="1"/>
      <charset val="129"/>
    </font>
    <font>
      <sz val="18"/>
      <color indexed="10"/>
      <name val="Arial Narrow"/>
      <family val="2"/>
    </font>
    <font>
      <sz val="20"/>
      <color indexed="10"/>
      <name val="돋움"/>
      <family val="3"/>
      <charset val="129"/>
    </font>
    <font>
      <sz val="10"/>
      <color indexed="8"/>
      <name val="HY견명조"/>
      <family val="1"/>
      <charset val="129"/>
    </font>
    <font>
      <sz val="20"/>
      <color indexed="8"/>
      <name val="HY견명조"/>
      <family val="1"/>
      <charset val="129"/>
    </font>
    <font>
      <b/>
      <sz val="10"/>
      <name val="Arial Narrow"/>
      <family val="2"/>
    </font>
    <font>
      <sz val="20"/>
      <color indexed="8"/>
      <name val="바탕체"/>
      <family val="1"/>
      <charset val="129"/>
    </font>
    <font>
      <sz val="18"/>
      <color indexed="8"/>
      <name val="바탕체"/>
      <family val="1"/>
      <charset val="129"/>
    </font>
    <font>
      <b/>
      <sz val="9"/>
      <color indexed="10"/>
      <name val="바탕체"/>
      <family val="1"/>
      <charset val="129"/>
    </font>
    <font>
      <sz val="9"/>
      <color indexed="12"/>
      <name val="바탕체"/>
      <family val="1"/>
      <charset val="129"/>
    </font>
    <font>
      <sz val="20"/>
      <color indexed="8"/>
      <name val="Arial Narrow"/>
      <family val="2"/>
    </font>
    <font>
      <sz val="11"/>
      <color indexed="8"/>
      <name val="바탕"/>
      <family val="1"/>
      <charset val="129"/>
    </font>
    <font>
      <sz val="11"/>
      <color indexed="8"/>
      <name val="Arial Narrow"/>
      <family val="2"/>
    </font>
    <font>
      <sz val="9"/>
      <color indexed="8"/>
      <name val="바탕"/>
      <family val="1"/>
      <charset val="129"/>
    </font>
    <font>
      <sz val="9"/>
      <color indexed="8"/>
      <name val="Times New Roman"/>
      <family val="1"/>
    </font>
    <font>
      <sz val="18"/>
      <color indexed="8"/>
      <name val="HY견명조"/>
      <family val="1"/>
      <charset val="129"/>
    </font>
    <font>
      <sz val="10"/>
      <color indexed="10"/>
      <name val="Arial Narrow"/>
      <family val="2"/>
    </font>
    <font>
      <sz val="18"/>
      <name val="Arial Narrow"/>
      <family val="2"/>
    </font>
    <font>
      <sz val="20"/>
      <name val="돋움"/>
      <family val="3"/>
      <charset val="129"/>
    </font>
    <font>
      <sz val="20"/>
      <name val="HY견명조"/>
      <family val="1"/>
      <charset val="129"/>
    </font>
    <font>
      <sz val="10"/>
      <name val="HY견명조"/>
      <family val="1"/>
      <charset val="129"/>
    </font>
    <font>
      <b/>
      <sz val="20"/>
      <name val="Arial Narrow"/>
      <family val="2"/>
    </font>
    <font>
      <sz val="18"/>
      <name val="바탕체"/>
      <family val="1"/>
      <charset val="129"/>
    </font>
    <font>
      <sz val="9"/>
      <name val="바탕체"/>
      <family val="1"/>
      <charset val="129"/>
    </font>
    <font>
      <b/>
      <sz val="10"/>
      <name val="바탕체"/>
      <family val="1"/>
      <charset val="129"/>
    </font>
    <font>
      <b/>
      <sz val="10"/>
      <color theme="1"/>
      <name val="Arial Narrow"/>
      <family val="2"/>
    </font>
    <font>
      <sz val="10"/>
      <name val="-윤고딕320"/>
      <family val="1"/>
      <charset val="129"/>
    </font>
    <font>
      <sz val="10"/>
      <color indexed="8"/>
      <name val="-윤고딕320"/>
      <family val="1"/>
      <charset val="129"/>
    </font>
    <font>
      <sz val="22"/>
      <name val="-윤명조340"/>
      <family val="1"/>
      <charset val="129"/>
    </font>
    <font>
      <b/>
      <sz val="10"/>
      <name val="-윤고딕320"/>
      <family val="1"/>
      <charset val="129"/>
    </font>
    <font>
      <sz val="9"/>
      <color indexed="8"/>
      <name val="-윤고딕320"/>
      <family val="1"/>
      <charset val="129"/>
    </font>
    <font>
      <sz val="9"/>
      <name val="-윤고딕320"/>
      <family val="1"/>
      <charset val="129"/>
    </font>
    <font>
      <sz val="10"/>
      <color theme="1"/>
      <name val="-윤고딕320"/>
      <family val="1"/>
      <charset val="129"/>
    </font>
    <font>
      <sz val="10"/>
      <color theme="1"/>
      <name val="Arial Narrow"/>
      <family val="2"/>
    </font>
    <font>
      <sz val="10"/>
      <color theme="1"/>
      <name val="바탕체"/>
      <family val="1"/>
      <charset val="129"/>
    </font>
    <font>
      <sz val="9"/>
      <color theme="1"/>
      <name val="바탕체"/>
      <family val="1"/>
      <charset val="129"/>
    </font>
    <font>
      <sz val="9"/>
      <color theme="1"/>
      <name val="Arial Narrow"/>
      <family val="2"/>
    </font>
    <font>
      <b/>
      <sz val="10"/>
      <name val="돋움"/>
      <family val="3"/>
      <charset val="129"/>
    </font>
    <font>
      <sz val="11"/>
      <color indexed="8"/>
      <name val="바탕체"/>
      <family val="1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vertAlign val="superscript"/>
      <sz val="20"/>
      <color indexed="8"/>
      <name val="Arial Narrow"/>
      <family val="2"/>
    </font>
    <font>
      <sz val="10"/>
      <color rgb="FFFF0000"/>
      <name val="바탕체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8" fillId="0" borderId="0"/>
  </cellStyleXfs>
  <cellXfs count="649">
    <xf numFmtId="0" fontId="0" fillId="0" borderId="0" xfId="0" applyNumberFormat="1"/>
    <xf numFmtId="180" fontId="11" fillId="0" borderId="9" xfId="0" applyNumberFormat="1" applyFont="1" applyFill="1" applyBorder="1" applyAlignment="1">
      <alignment vertical="center"/>
    </xf>
    <xf numFmtId="180" fontId="11" fillId="0" borderId="0" xfId="0" applyNumberFormat="1" applyFont="1" applyFill="1" applyAlignment="1">
      <alignment vertical="center"/>
    </xf>
    <xf numFmtId="0" fontId="3" fillId="0" borderId="8" xfId="0" applyNumberFormat="1" applyFont="1" applyFill="1" applyBorder="1" applyAlignment="1">
      <alignment horizontal="centerContinuous" vertical="center"/>
    </xf>
    <xf numFmtId="0" fontId="3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Continuous" vertical="center"/>
    </xf>
    <xf numFmtId="0" fontId="3" fillId="0" borderId="0" xfId="0" applyNumberFormat="1" applyFont="1" applyFill="1" applyAlignment="1">
      <alignment vertical="top"/>
    </xf>
    <xf numFmtId="0" fontId="4" fillId="0" borderId="0" xfId="0" applyNumberFormat="1" applyFont="1" applyFill="1"/>
    <xf numFmtId="0" fontId="3" fillId="0" borderId="0" xfId="0" applyNumberFormat="1" applyFont="1" applyFill="1" applyAlignment="1">
      <alignment vertical="center"/>
    </xf>
    <xf numFmtId="0" fontId="20" fillId="0" borderId="0" xfId="0" applyNumberFormat="1" applyFont="1" applyFill="1" applyAlignment="1" applyProtection="1">
      <alignment vertical="top"/>
      <protection locked="0"/>
    </xf>
    <xf numFmtId="0" fontId="3" fillId="0" borderId="0" xfId="0" applyNumberFormat="1" applyFont="1" applyFill="1" applyAlignment="1">
      <alignment horizontal="right" vertical="top"/>
    </xf>
    <xf numFmtId="0" fontId="22" fillId="0" borderId="0" xfId="0" applyNumberFormat="1" applyFont="1" applyFill="1" applyAlignment="1">
      <alignment horizontal="centerContinuous" vertical="center"/>
    </xf>
    <xf numFmtId="0" fontId="21" fillId="0" borderId="0" xfId="0" applyNumberFormat="1" applyFont="1" applyFill="1" applyAlignment="1">
      <alignment horizontal="centerContinuous" vertical="center"/>
    </xf>
    <xf numFmtId="0" fontId="21" fillId="0" borderId="0" xfId="0" applyNumberFormat="1" applyFont="1" applyFill="1" applyBorder="1" applyAlignment="1">
      <alignment horizontal="centerContinuous" vertical="center"/>
    </xf>
    <xf numFmtId="0" fontId="17" fillId="0" borderId="0" xfId="0" applyNumberFormat="1" applyFont="1" applyFill="1" applyAlignment="1">
      <alignment horizontal="centerContinuous"/>
    </xf>
    <xf numFmtId="0" fontId="18" fillId="0" borderId="0" xfId="0" applyNumberFormat="1" applyFont="1" applyFill="1" applyAlignment="1">
      <alignment horizontal="centerContinuous"/>
    </xf>
    <xf numFmtId="0" fontId="16" fillId="0" borderId="0" xfId="0" applyNumberFormat="1" applyFont="1" applyFill="1" applyAlignment="1">
      <alignment horizontal="centerContinuous"/>
    </xf>
    <xf numFmtId="0" fontId="16" fillId="0" borderId="0" xfId="0" applyNumberFormat="1" applyFont="1" applyFill="1" applyBorder="1" applyAlignment="1">
      <alignment horizontal="centerContinuous"/>
    </xf>
    <xf numFmtId="0" fontId="5" fillId="0" borderId="0" xfId="0" applyNumberFormat="1" applyFont="1" applyFill="1" applyAlignment="1">
      <alignment horizontal="right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Fill="1" applyAlignment="1"/>
    <xf numFmtId="0" fontId="4" fillId="0" borderId="0" xfId="0" applyNumberFormat="1" applyFont="1" applyFill="1" applyBorder="1"/>
    <xf numFmtId="0" fontId="17" fillId="0" borderId="0" xfId="0" applyNumberFormat="1" applyFont="1" applyFill="1" applyAlignment="1">
      <alignment horizontal="centerContinuous" vertical="center"/>
    </xf>
    <xf numFmtId="0" fontId="0" fillId="0" borderId="0" xfId="0" applyNumberFormat="1" applyFill="1" applyAlignment="1">
      <alignment horizontal="centerContinuous"/>
    </xf>
    <xf numFmtId="0" fontId="5" fillId="0" borderId="0" xfId="0" applyNumberFormat="1" applyFont="1" applyFill="1" applyAlignment="1">
      <alignment horizontal="right"/>
    </xf>
    <xf numFmtId="0" fontId="3" fillId="0" borderId="18" xfId="0" applyNumberFormat="1" applyFont="1" applyFill="1" applyBorder="1" applyAlignment="1">
      <alignment horizontal="centerContinuous" vertical="center"/>
    </xf>
    <xf numFmtId="0" fontId="0" fillId="0" borderId="8" xfId="0" applyNumberFormat="1" applyFont="1" applyFill="1" applyBorder="1" applyAlignment="1">
      <alignment horizontal="centerContinuous" vertical="center"/>
    </xf>
    <xf numFmtId="0" fontId="0" fillId="0" borderId="9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Alignment="1">
      <alignment horizontal="centerContinuous"/>
    </xf>
    <xf numFmtId="0" fontId="25" fillId="0" borderId="0" xfId="0" applyNumberFormat="1" applyFont="1" applyFill="1" applyAlignment="1">
      <alignment horizontal="centerContinuous"/>
    </xf>
    <xf numFmtId="0" fontId="3" fillId="0" borderId="9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0" fontId="17" fillId="0" borderId="0" xfId="0" applyNumberFormat="1" applyFont="1" applyFill="1" applyAlignment="1"/>
    <xf numFmtId="0" fontId="28" fillId="0" borderId="0" xfId="0" applyNumberFormat="1" applyFont="1" applyFill="1" applyAlignment="1">
      <alignment horizontal="centerContinuous"/>
    </xf>
    <xf numFmtId="0" fontId="4" fillId="0" borderId="2" xfId="0" applyNumberFormat="1" applyFont="1" applyFill="1" applyBorder="1"/>
    <xf numFmtId="0" fontId="3" fillId="0" borderId="0" xfId="0" applyNumberFormat="1" applyFont="1" applyFill="1" applyBorder="1" applyAlignment="1">
      <alignment horizontal="center" vertical="center" shrinkToFit="1"/>
    </xf>
    <xf numFmtId="0" fontId="3" fillId="0" borderId="10" xfId="0" applyNumberFormat="1" applyFont="1" applyFill="1" applyBorder="1" applyAlignment="1">
      <alignment horizontal="center" vertical="center" shrinkToFit="1"/>
    </xf>
    <xf numFmtId="0" fontId="3" fillId="0" borderId="3" xfId="0" applyNumberFormat="1" applyFont="1" applyFill="1" applyBorder="1" applyAlignment="1">
      <alignment horizontal="center" vertical="center" shrinkToFit="1"/>
    </xf>
    <xf numFmtId="0" fontId="3" fillId="0" borderId="13" xfId="0" applyNumberFormat="1" applyFont="1" applyFill="1" applyBorder="1" applyAlignment="1">
      <alignment horizontal="center" vertical="center" shrinkToFit="1"/>
    </xf>
    <xf numFmtId="0" fontId="3" fillId="0" borderId="0" xfId="0" applyNumberFormat="1" applyFont="1" applyFill="1" applyAlignment="1">
      <alignment vertical="top"/>
    </xf>
    <xf numFmtId="0" fontId="3" fillId="0" borderId="0" xfId="0" applyNumberFormat="1" applyFont="1" applyFill="1" applyAlignment="1">
      <alignment horizontal="right" vertical="top"/>
    </xf>
    <xf numFmtId="0" fontId="19" fillId="0" borderId="0" xfId="0" applyNumberFormat="1" applyFont="1" applyFill="1" applyAlignment="1" applyProtection="1">
      <alignment vertical="top"/>
      <protection locked="0"/>
    </xf>
    <xf numFmtId="0" fontId="20" fillId="0" borderId="0" xfId="0" applyNumberFormat="1" applyFont="1" applyFill="1" applyAlignment="1" applyProtection="1">
      <alignment vertical="top"/>
      <protection locked="0"/>
    </xf>
    <xf numFmtId="0" fontId="22" fillId="0" borderId="0" xfId="0" applyNumberFormat="1" applyFont="1" applyFill="1" applyAlignment="1">
      <alignment horizontal="centerContinuous" vertical="center"/>
    </xf>
    <xf numFmtId="0" fontId="4" fillId="0" borderId="0" xfId="0" applyNumberFormat="1" applyFont="1" applyFill="1"/>
    <xf numFmtId="177" fontId="5" fillId="0" borderId="0" xfId="0" applyNumberFormat="1" applyFont="1" applyFill="1" applyBorder="1" applyProtection="1"/>
    <xf numFmtId="41" fontId="5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/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44" fillId="0" borderId="5" xfId="0" applyNumberFormat="1" applyFont="1" applyFill="1" applyBorder="1" applyAlignment="1" applyProtection="1">
      <alignment horizontal="center" vertical="center"/>
    </xf>
    <xf numFmtId="0" fontId="45" fillId="0" borderId="9" xfId="0" applyNumberFormat="1" applyFont="1" applyFill="1" applyBorder="1" applyAlignment="1" applyProtection="1">
      <alignment vertical="center"/>
    </xf>
    <xf numFmtId="0" fontId="44" fillId="0" borderId="5" xfId="0" applyNumberFormat="1" applyFont="1" applyFill="1" applyBorder="1" applyAlignment="1">
      <alignment horizontal="center" vertical="center"/>
    </xf>
    <xf numFmtId="0" fontId="44" fillId="0" borderId="9" xfId="0" applyNumberFormat="1" applyFont="1" applyFill="1" applyBorder="1" applyAlignment="1">
      <alignment horizontal="center" vertical="center" shrinkToFit="1"/>
    </xf>
    <xf numFmtId="0" fontId="44" fillId="0" borderId="17" xfId="0" applyNumberFormat="1" applyFont="1" applyFill="1" applyBorder="1" applyAlignment="1">
      <alignment horizontal="center" vertical="center"/>
    </xf>
    <xf numFmtId="0" fontId="44" fillId="0" borderId="9" xfId="0" applyNumberFormat="1" applyFont="1" applyFill="1" applyBorder="1" applyAlignment="1">
      <alignment horizontal="center" vertical="center"/>
    </xf>
    <xf numFmtId="0" fontId="44" fillId="0" borderId="17" xfId="0" applyNumberFormat="1" applyFont="1" applyFill="1" applyBorder="1" applyAlignment="1">
      <alignment horizontal="center" vertical="center" shrinkToFit="1"/>
    </xf>
    <xf numFmtId="0" fontId="44" fillId="0" borderId="11" xfId="0" applyNumberFormat="1" applyFont="1" applyFill="1" applyBorder="1" applyAlignment="1">
      <alignment horizontal="center" vertical="center"/>
    </xf>
    <xf numFmtId="0" fontId="44" fillId="0" borderId="15" xfId="0" applyNumberFormat="1" applyFont="1" applyFill="1" applyBorder="1" applyAlignment="1">
      <alignment horizontal="center" vertical="center"/>
    </xf>
    <xf numFmtId="0" fontId="44" fillId="0" borderId="12" xfId="0" applyNumberFormat="1" applyFont="1" applyFill="1" applyBorder="1" applyAlignment="1">
      <alignment horizontal="centerContinuous" vertical="center"/>
    </xf>
    <xf numFmtId="0" fontId="44" fillId="0" borderId="15" xfId="0" applyNumberFormat="1" applyFont="1" applyFill="1" applyBorder="1" applyAlignment="1">
      <alignment horizontal="center" vertical="center"/>
    </xf>
    <xf numFmtId="0" fontId="44" fillId="0" borderId="10" xfId="0" applyNumberFormat="1" applyFont="1" applyFill="1" applyBorder="1" applyAlignment="1">
      <alignment horizontal="center" vertical="center"/>
    </xf>
    <xf numFmtId="0" fontId="44" fillId="0" borderId="9" xfId="0" applyNumberFormat="1" applyFont="1" applyFill="1" applyBorder="1" applyAlignment="1">
      <alignment horizontal="centerContinuous" vertical="center"/>
    </xf>
    <xf numFmtId="0" fontId="44" fillId="0" borderId="9" xfId="0" applyNumberFormat="1" applyFont="1" applyFill="1" applyBorder="1" applyAlignment="1">
      <alignment horizontal="center" vertical="center"/>
    </xf>
    <xf numFmtId="0" fontId="44" fillId="0" borderId="6" xfId="0" applyNumberFormat="1" applyFont="1" applyFill="1" applyBorder="1" applyAlignment="1">
      <alignment horizontal="center" vertical="center"/>
    </xf>
    <xf numFmtId="0" fontId="44" fillId="0" borderId="9" xfId="0" applyNumberFormat="1" applyFont="1" applyFill="1" applyBorder="1" applyAlignment="1">
      <alignment horizontal="center" vertical="center"/>
    </xf>
    <xf numFmtId="0" fontId="44" fillId="0" borderId="12" xfId="0" applyNumberFormat="1" applyFont="1" applyFill="1" applyBorder="1" applyAlignment="1">
      <alignment horizontal="center" vertical="center"/>
    </xf>
    <xf numFmtId="0" fontId="44" fillId="0" borderId="15" xfId="0" applyNumberFormat="1" applyFont="1" applyFill="1" applyBorder="1" applyAlignment="1">
      <alignment horizontal="center" vertical="center"/>
    </xf>
    <xf numFmtId="0" fontId="44" fillId="0" borderId="0" xfId="0" applyNumberFormat="1" applyFont="1" applyFill="1" applyBorder="1" applyAlignment="1">
      <alignment horizontal="center" vertical="center"/>
    </xf>
    <xf numFmtId="0" fontId="50" fillId="0" borderId="4" xfId="0" applyNumberFormat="1" applyFont="1" applyFill="1" applyBorder="1" applyAlignment="1">
      <alignment horizontal="center" vertical="center"/>
    </xf>
    <xf numFmtId="0" fontId="51" fillId="0" borderId="4" xfId="0" applyNumberFormat="1" applyFont="1" applyFill="1" applyBorder="1" applyAlignment="1">
      <alignment horizontal="center" vertical="center"/>
    </xf>
    <xf numFmtId="0" fontId="51" fillId="0" borderId="13" xfId="0" applyNumberFormat="1" applyFont="1" applyFill="1" applyBorder="1" applyAlignment="1">
      <alignment horizontal="center" vertical="center"/>
    </xf>
    <xf numFmtId="0" fontId="51" fillId="0" borderId="14" xfId="0" applyNumberFormat="1" applyFont="1" applyFill="1" applyBorder="1" applyAlignment="1">
      <alignment horizontal="center" vertical="center"/>
    </xf>
    <xf numFmtId="0" fontId="51" fillId="0" borderId="13" xfId="0" applyNumberFormat="1" applyFont="1" applyFill="1" applyBorder="1" applyAlignment="1">
      <alignment horizontal="center" vertical="center" shrinkToFit="1"/>
    </xf>
    <xf numFmtId="0" fontId="51" fillId="0" borderId="4" xfId="0" applyNumberFormat="1" applyFont="1" applyFill="1" applyBorder="1" applyAlignment="1">
      <alignment horizontal="center" vertical="center"/>
    </xf>
    <xf numFmtId="0" fontId="51" fillId="0" borderId="3" xfId="0" applyNumberFormat="1" applyFont="1" applyFill="1" applyBorder="1" applyAlignment="1">
      <alignment horizontal="centerContinuous" vertical="center"/>
    </xf>
    <xf numFmtId="0" fontId="50" fillId="0" borderId="9" xfId="0" applyNumberFormat="1" applyFont="1" applyFill="1" applyBorder="1" applyAlignment="1">
      <alignment horizontal="center"/>
    </xf>
    <xf numFmtId="0" fontId="53" fillId="0" borderId="16" xfId="0" applyNumberFormat="1" applyFont="1" applyFill="1" applyBorder="1" applyAlignment="1">
      <alignment horizontal="left"/>
    </xf>
    <xf numFmtId="41" fontId="51" fillId="0" borderId="16" xfId="0" applyNumberFormat="1" applyFont="1" applyFill="1" applyBorder="1" applyAlignment="1" applyProtection="1">
      <alignment horizontal="center"/>
    </xf>
    <xf numFmtId="177" fontId="51" fillId="0" borderId="16" xfId="0" applyNumberFormat="1" applyFont="1" applyFill="1" applyBorder="1" applyProtection="1"/>
    <xf numFmtId="177" fontId="51" fillId="0" borderId="16" xfId="0" applyNumberFormat="1" applyFont="1" applyFill="1" applyBorder="1" applyProtection="1">
      <protection locked="0"/>
    </xf>
    <xf numFmtId="0" fontId="52" fillId="0" borderId="16" xfId="0" applyNumberFormat="1" applyFont="1" applyFill="1" applyBorder="1"/>
    <xf numFmtId="3" fontId="51" fillId="0" borderId="16" xfId="0" applyNumberFormat="1" applyFont="1" applyFill="1" applyBorder="1" applyAlignment="1" applyProtection="1">
      <alignment vertical="center"/>
    </xf>
    <xf numFmtId="0" fontId="53" fillId="0" borderId="0" xfId="0" applyNumberFormat="1" applyFont="1" applyFill="1" applyBorder="1" applyAlignment="1">
      <alignment horizontal="left"/>
    </xf>
    <xf numFmtId="41" fontId="51" fillId="0" borderId="0" xfId="0" applyNumberFormat="1" applyFont="1" applyFill="1" applyBorder="1" applyAlignment="1" applyProtection="1">
      <alignment horizontal="center"/>
    </xf>
    <xf numFmtId="177" fontId="51" fillId="0" borderId="0" xfId="0" applyNumberFormat="1" applyFont="1" applyFill="1" applyBorder="1" applyProtection="1"/>
    <xf numFmtId="177" fontId="51" fillId="0" borderId="0" xfId="0" applyNumberFormat="1" applyFont="1" applyFill="1" applyBorder="1" applyProtection="1">
      <protection locked="0"/>
    </xf>
    <xf numFmtId="0" fontId="52" fillId="0" borderId="0" xfId="0" applyNumberFormat="1" applyFont="1" applyFill="1" applyBorder="1"/>
    <xf numFmtId="3" fontId="51" fillId="0" borderId="0" xfId="0" applyNumberFormat="1" applyFont="1" applyFill="1" applyBorder="1" applyAlignment="1" applyProtection="1">
      <alignment vertical="center"/>
    </xf>
    <xf numFmtId="0" fontId="53" fillId="0" borderId="0" xfId="0" applyNumberFormat="1" applyFont="1" applyFill="1" applyAlignment="1"/>
    <xf numFmtId="0" fontId="54" fillId="0" borderId="0" xfId="0" applyNumberFormat="1" applyFont="1" applyFill="1" applyAlignment="1"/>
    <xf numFmtId="177" fontId="54" fillId="0" borderId="0" xfId="0" applyNumberFormat="1" applyFont="1" applyFill="1" applyBorder="1" applyAlignment="1" applyProtection="1"/>
    <xf numFmtId="181" fontId="54" fillId="0" borderId="0" xfId="0" applyNumberFormat="1" applyFont="1" applyFill="1" applyBorder="1" applyAlignment="1">
      <alignment horizontal="right"/>
    </xf>
    <xf numFmtId="0" fontId="43" fillId="0" borderId="9" xfId="0" applyNumberFormat="1" applyFont="1" applyFill="1" applyBorder="1" applyAlignment="1">
      <alignment horizontal="center" vertical="center"/>
    </xf>
    <xf numFmtId="0" fontId="51" fillId="0" borderId="9" xfId="0" applyNumberFormat="1" applyFont="1" applyFill="1" applyBorder="1" applyAlignment="1">
      <alignment horizontal="center" vertical="center"/>
    </xf>
    <xf numFmtId="0" fontId="51" fillId="0" borderId="9" xfId="0" applyNumberFormat="1" applyFont="1" applyFill="1" applyBorder="1" applyAlignment="1">
      <alignment horizontal="center"/>
    </xf>
    <xf numFmtId="0" fontId="4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41" fontId="43" fillId="0" borderId="0" xfId="0" applyNumberFormat="1" applyFont="1" applyFill="1" applyAlignment="1">
      <alignment vertical="center"/>
    </xf>
    <xf numFmtId="41" fontId="51" fillId="0" borderId="0" xfId="0" applyNumberFormat="1" applyFont="1" applyFill="1"/>
    <xf numFmtId="41" fontId="51" fillId="0" borderId="9" xfId="0" applyNumberFormat="1" applyFont="1" applyFill="1" applyBorder="1"/>
    <xf numFmtId="41" fontId="51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51" fillId="0" borderId="0" xfId="0" applyNumberFormat="1" applyFont="1" applyFill="1" applyAlignment="1">
      <alignment horizontal="center"/>
    </xf>
    <xf numFmtId="0" fontId="51" fillId="0" borderId="0" xfId="0" applyNumberFormat="1" applyFont="1" applyFill="1" applyAlignment="1">
      <alignment horizontal="center" vertical="center"/>
    </xf>
    <xf numFmtId="0" fontId="43" fillId="0" borderId="0" xfId="0" applyNumberFormat="1" applyFont="1" applyFill="1" applyAlignment="1">
      <alignment horizontal="center" vertical="center"/>
    </xf>
    <xf numFmtId="41" fontId="43" fillId="0" borderId="9" xfId="0" applyNumberFormat="1" applyFont="1" applyFill="1" applyBorder="1" applyAlignment="1">
      <alignment vertical="center"/>
    </xf>
    <xf numFmtId="186" fontId="43" fillId="0" borderId="9" xfId="0" applyNumberFormat="1" applyFont="1" applyFill="1" applyBorder="1" applyAlignment="1">
      <alignment vertical="center"/>
    </xf>
    <xf numFmtId="179" fontId="16" fillId="0" borderId="0" xfId="0" applyNumberFormat="1" applyFont="1" applyAlignment="1"/>
    <xf numFmtId="0" fontId="44" fillId="0" borderId="5" xfId="0" applyNumberFormat="1" applyFont="1" applyFill="1" applyBorder="1" applyAlignment="1">
      <alignment horizontal="centerContinuous" vertical="center"/>
    </xf>
    <xf numFmtId="0" fontId="3" fillId="0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4" fillId="0" borderId="4" xfId="0" applyNumberFormat="1" applyFont="1" applyFill="1" applyBorder="1" applyAlignment="1">
      <alignment horizontal="centerContinuous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4" xfId="0" applyNumberFormat="1" applyFont="1" applyFill="1" applyBorder="1" applyAlignment="1" applyProtection="1">
      <alignment horizontal="center" vertical="center"/>
      <protection locked="0"/>
    </xf>
    <xf numFmtId="0" fontId="3" fillId="0" borderId="3" xfId="0" applyNumberFormat="1" applyFont="1" applyFill="1" applyBorder="1" applyAlignment="1">
      <alignment horizontal="centerContinuous" vertical="center"/>
    </xf>
    <xf numFmtId="0" fontId="55" fillId="0" borderId="9" xfId="0" applyNumberFormat="1" applyFont="1" applyFill="1" applyBorder="1" applyAlignment="1">
      <alignment horizontal="center" vertical="center"/>
    </xf>
    <xf numFmtId="179" fontId="23" fillId="0" borderId="0" xfId="0" applyNumberFormat="1" applyFont="1" applyFill="1" applyAlignment="1">
      <alignment vertical="center"/>
    </xf>
    <xf numFmtId="0" fontId="23" fillId="0" borderId="11" xfId="0" applyNumberFormat="1" applyFont="1" applyFill="1" applyBorder="1" applyAlignment="1">
      <alignment horizontal="center" vertical="center"/>
    </xf>
    <xf numFmtId="0" fontId="44" fillId="0" borderId="9" xfId="0" applyNumberFormat="1" applyFont="1" applyFill="1" applyBorder="1" applyAlignment="1">
      <alignment horizontal="distributed"/>
    </xf>
    <xf numFmtId="179" fontId="11" fillId="0" borderId="0" xfId="0" applyNumberFormat="1" applyFont="1" applyFill="1"/>
    <xf numFmtId="179" fontId="11" fillId="0" borderId="11" xfId="0" applyNumberFormat="1" applyFont="1" applyFill="1" applyBorder="1" applyAlignment="1">
      <alignment horizontal="center"/>
    </xf>
    <xf numFmtId="190" fontId="11" fillId="0" borderId="0" xfId="0" applyNumberFormat="1" applyFont="1" applyFill="1" applyAlignment="1">
      <alignment horizontal="right"/>
    </xf>
    <xf numFmtId="0" fontId="44" fillId="0" borderId="9" xfId="0" applyNumberFormat="1" applyFont="1" applyFill="1" applyBorder="1" applyAlignment="1">
      <alignment horizontal="center"/>
    </xf>
    <xf numFmtId="176" fontId="11" fillId="0" borderId="11" xfId="0" applyNumberFormat="1" applyFont="1" applyFill="1" applyBorder="1"/>
    <xf numFmtId="0" fontId="0" fillId="0" borderId="4" xfId="0" applyNumberFormat="1" applyFill="1" applyBorder="1"/>
    <xf numFmtId="0" fontId="0" fillId="0" borderId="3" xfId="0" applyNumberFormat="1" applyFill="1" applyBorder="1"/>
    <xf numFmtId="0" fontId="0" fillId="0" borderId="14" xfId="0" applyNumberFormat="1" applyFill="1" applyBorder="1"/>
    <xf numFmtId="0" fontId="4" fillId="0" borderId="0" xfId="0" applyNumberFormat="1" applyFont="1" applyFill="1" applyBorder="1" applyAlignment="1">
      <alignment horizontal="left"/>
    </xf>
    <xf numFmtId="177" fontId="5" fillId="0" borderId="0" xfId="0" applyNumberFormat="1" applyFont="1" applyFill="1" applyBorder="1" applyAlignment="1" applyProtection="1"/>
    <xf numFmtId="177" fontId="5" fillId="0" borderId="0" xfId="0" applyNumberFormat="1" applyFont="1" applyFill="1" applyBorder="1" applyAlignment="1" applyProtection="1">
      <protection locked="0"/>
    </xf>
    <xf numFmtId="0" fontId="44" fillId="0" borderId="8" xfId="0" applyNumberFormat="1" applyFont="1" applyFill="1" applyBorder="1" applyAlignment="1">
      <alignment horizontal="center" vertical="center"/>
    </xf>
    <xf numFmtId="0" fontId="44" fillId="0" borderId="7" xfId="0" applyNumberFormat="1" applyFont="1" applyFill="1" applyBorder="1" applyAlignment="1">
      <alignment horizontal="center" vertical="center"/>
    </xf>
    <xf numFmtId="0" fontId="45" fillId="0" borderId="9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 wrapText="1"/>
    </xf>
    <xf numFmtId="0" fontId="44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/>
    </xf>
    <xf numFmtId="0" fontId="3" fillId="0" borderId="11" xfId="0" applyNumberFormat="1" applyFont="1" applyFill="1" applyBorder="1" applyAlignment="1">
      <alignment horizontal="center"/>
    </xf>
    <xf numFmtId="0" fontId="23" fillId="0" borderId="9" xfId="0" applyNumberFormat="1" applyFont="1" applyFill="1" applyBorder="1" applyAlignment="1">
      <alignment horizontal="center" vertical="center"/>
    </xf>
    <xf numFmtId="179" fontId="23" fillId="0" borderId="9" xfId="0" applyNumberFormat="1" applyFont="1" applyFill="1" applyBorder="1" applyAlignment="1">
      <alignment vertical="center"/>
    </xf>
    <xf numFmtId="0" fontId="23" fillId="0" borderId="0" xfId="0" applyNumberFormat="1" applyFont="1" applyFill="1" applyAlignment="1">
      <alignment horizontal="center" vertical="center"/>
    </xf>
    <xf numFmtId="179" fontId="11" fillId="0" borderId="9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79" fontId="11" fillId="0" borderId="0" xfId="0" applyNumberFormat="1" applyFont="1" applyFill="1" applyBorder="1"/>
    <xf numFmtId="0" fontId="5" fillId="0" borderId="0" xfId="0" applyNumberFormat="1" applyFont="1" applyFill="1"/>
    <xf numFmtId="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right"/>
    </xf>
    <xf numFmtId="0" fontId="22" fillId="0" borderId="0" xfId="0" applyNumberFormat="1" applyFont="1" applyFill="1" applyAlignment="1">
      <alignment vertical="center"/>
    </xf>
    <xf numFmtId="0" fontId="17" fillId="0" borderId="0" xfId="0" applyNumberFormat="1" applyFont="1" applyFill="1" applyAlignment="1">
      <alignment horizontal="left"/>
    </xf>
    <xf numFmtId="0" fontId="25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4" fillId="0" borderId="0" xfId="0" applyNumberFormat="1" applyFont="1" applyFill="1" applyAlignment="1">
      <alignment horizontal="right"/>
    </xf>
    <xf numFmtId="0" fontId="44" fillId="0" borderId="8" xfId="0" applyNumberFormat="1" applyFont="1" applyFill="1" applyBorder="1" applyAlignment="1">
      <alignment horizontal="centerContinuous" vertical="center"/>
    </xf>
    <xf numFmtId="0" fontId="45" fillId="0" borderId="5" xfId="0" applyNumberFormat="1" applyFont="1" applyFill="1" applyBorder="1" applyAlignment="1">
      <alignment horizontal="centerContinuous" vertical="center"/>
    </xf>
    <xf numFmtId="0" fontId="0" fillId="0" borderId="18" xfId="0" applyNumberFormat="1" applyFont="1" applyFill="1" applyBorder="1" applyAlignment="1">
      <alignment horizontal="centerContinuous" vertical="center"/>
    </xf>
    <xf numFmtId="0" fontId="3" fillId="0" borderId="19" xfId="0" applyNumberFormat="1" applyFont="1" applyFill="1" applyBorder="1" applyAlignment="1">
      <alignment horizontal="centerContinuous" vertical="center"/>
    </xf>
    <xf numFmtId="0" fontId="45" fillId="0" borderId="0" xfId="0" applyNumberFormat="1" applyFont="1" applyFill="1" applyBorder="1" applyAlignment="1">
      <alignment horizontal="centerContinuous" vertical="center"/>
    </xf>
    <xf numFmtId="0" fontId="45" fillId="0" borderId="9" xfId="0" applyNumberFormat="1" applyFont="1" applyFill="1" applyBorder="1" applyAlignment="1">
      <alignment horizontal="centerContinuous" vertical="center"/>
    </xf>
    <xf numFmtId="0" fontId="44" fillId="0" borderId="9" xfId="0" applyNumberFormat="1" applyFont="1" applyFill="1" applyBorder="1" applyAlignment="1">
      <alignment horizontal="center" vertical="center" wrapText="1"/>
    </xf>
    <xf numFmtId="0" fontId="44" fillId="0" borderId="15" xfId="0" applyNumberFormat="1" applyFont="1" applyFill="1" applyBorder="1" applyAlignment="1">
      <alignment horizontal="center" vertical="center" wrapText="1"/>
    </xf>
    <xf numFmtId="0" fontId="44" fillId="0" borderId="15" xfId="0" applyNumberFormat="1" applyFont="1" applyFill="1" applyBorder="1" applyAlignment="1">
      <alignment horizontal="center" vertical="center" shrinkToFit="1"/>
    </xf>
    <xf numFmtId="0" fontId="44" fillId="0" borderId="24" xfId="0" applyNumberFormat="1" applyFont="1" applyFill="1" applyBorder="1" applyAlignment="1">
      <alignment horizontal="center" vertical="center" wrapText="1"/>
    </xf>
    <xf numFmtId="0" fontId="44" fillId="0" borderId="12" xfId="0" applyNumberFormat="1" applyFont="1" applyFill="1" applyBorder="1" applyAlignment="1">
      <alignment horizontal="center" vertical="center" wrapText="1"/>
    </xf>
    <xf numFmtId="0" fontId="3" fillId="0" borderId="11" xfId="0" applyNumberFormat="1" applyFont="1" applyFill="1" applyBorder="1" applyAlignment="1">
      <alignment horizontal="center" vertical="center" shrinkToFit="1"/>
    </xf>
    <xf numFmtId="0" fontId="44" fillId="0" borderId="3" xfId="0" applyNumberFormat="1" applyFont="1" applyFill="1" applyBorder="1" applyAlignment="1">
      <alignment horizontal="centerContinuous" vertical="center"/>
    </xf>
    <xf numFmtId="0" fontId="45" fillId="0" borderId="4" xfId="0" applyNumberFormat="1" applyFont="1" applyFill="1" applyBorder="1" applyAlignment="1">
      <alignment horizontal="centerContinuous" vertical="center"/>
    </xf>
    <xf numFmtId="0" fontId="3" fillId="0" borderId="14" xfId="0" applyNumberFormat="1" applyFont="1" applyFill="1" applyBorder="1" applyAlignment="1">
      <alignment horizontal="center" vertical="center" shrinkToFit="1"/>
    </xf>
    <xf numFmtId="0" fontId="11" fillId="0" borderId="0" xfId="0" applyNumberFormat="1" applyFont="1" applyFill="1" applyBorder="1" applyAlignment="1">
      <alignment horizontal="center"/>
    </xf>
    <xf numFmtId="41" fontId="11" fillId="0" borderId="0" xfId="0" applyNumberFormat="1" applyFont="1" applyFill="1"/>
    <xf numFmtId="41" fontId="11" fillId="0" borderId="9" xfId="0" applyNumberFormat="1" applyFont="1" applyFill="1" applyBorder="1"/>
    <xf numFmtId="0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/>
    <xf numFmtId="41" fontId="11" fillId="0" borderId="12" xfId="0" applyNumberFormat="1" applyFont="1" applyFill="1" applyBorder="1" applyAlignment="1">
      <alignment horizontal="right"/>
    </xf>
    <xf numFmtId="41" fontId="11" fillId="0" borderId="9" xfId="0" applyNumberFormat="1" applyFont="1" applyFill="1" applyBorder="1" applyAlignment="1">
      <alignment horizontal="right"/>
    </xf>
    <xf numFmtId="0" fontId="0" fillId="0" borderId="0" xfId="0" applyNumberFormat="1" applyFont="1" applyFill="1"/>
    <xf numFmtId="0" fontId="23" fillId="0" borderId="0" xfId="0" applyNumberFormat="1" applyFont="1" applyFill="1" applyBorder="1" applyAlignment="1">
      <alignment horizontal="center"/>
    </xf>
    <xf numFmtId="0" fontId="47" fillId="0" borderId="9" xfId="0" applyNumberFormat="1" applyFont="1" applyFill="1" applyBorder="1" applyAlignment="1">
      <alignment horizontal="center"/>
    </xf>
    <xf numFmtId="0" fontId="23" fillId="0" borderId="0" xfId="0" applyNumberFormat="1" applyFont="1" applyFill="1" applyAlignment="1">
      <alignment horizontal="center"/>
    </xf>
    <xf numFmtId="0" fontId="23" fillId="0" borderId="0" xfId="0" applyNumberFormat="1" applyFont="1" applyFill="1"/>
    <xf numFmtId="0" fontId="44" fillId="0" borderId="0" xfId="0" applyNumberFormat="1" applyFont="1" applyFill="1" applyBorder="1" applyAlignment="1">
      <alignment horizontal="center"/>
    </xf>
    <xf numFmtId="0" fontId="44" fillId="0" borderId="0" xfId="0" applyNumberFormat="1" applyFont="1" applyFill="1" applyAlignment="1">
      <alignment horizontal="center"/>
    </xf>
    <xf numFmtId="41" fontId="11" fillId="0" borderId="0" xfId="0" applyNumberFormat="1" applyFont="1" applyFill="1" applyAlignment="1">
      <alignment horizontal="right"/>
    </xf>
    <xf numFmtId="176" fontId="11" fillId="0" borderId="0" xfId="0" applyNumberFormat="1" applyFont="1" applyFill="1"/>
    <xf numFmtId="41" fontId="11" fillId="0" borderId="0" xfId="0" applyNumberFormat="1" applyFont="1" applyFill="1" applyBorder="1"/>
    <xf numFmtId="0" fontId="11" fillId="0" borderId="11" xfId="0" applyNumberFormat="1" applyFont="1" applyFill="1" applyBorder="1"/>
    <xf numFmtId="0" fontId="4" fillId="0" borderId="0" xfId="0" applyNumberFormat="1" applyFont="1" applyFill="1" applyProtection="1"/>
    <xf numFmtId="0" fontId="5" fillId="0" borderId="0" xfId="0" applyNumberFormat="1" applyFont="1" applyFill="1" applyAlignment="1" applyProtection="1">
      <alignment horizontal="right"/>
    </xf>
    <xf numFmtId="177" fontId="5" fillId="0" borderId="0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centerContinuous" vertical="center"/>
    </xf>
    <xf numFmtId="0" fontId="44" fillId="0" borderId="7" xfId="0" applyNumberFormat="1" applyFont="1" applyFill="1" applyBorder="1" applyAlignment="1">
      <alignment horizontal="centerContinuous" vertical="center"/>
    </xf>
    <xf numFmtId="0" fontId="45" fillId="0" borderId="8" xfId="0" applyNumberFormat="1" applyFont="1" applyFill="1" applyBorder="1" applyAlignment="1">
      <alignment horizontal="centerContinuous" vertical="center"/>
    </xf>
    <xf numFmtId="0" fontId="3" fillId="0" borderId="14" xfId="0" applyNumberFormat="1" applyFont="1" applyFill="1" applyBorder="1" applyAlignment="1">
      <alignment horizontal="centerContinuous" vertical="center"/>
    </xf>
    <xf numFmtId="0" fontId="3" fillId="0" borderId="4" xfId="0" applyNumberFormat="1" applyFont="1" applyFill="1" applyBorder="1" applyAlignment="1">
      <alignment horizontal="centerContinuous" vertical="center"/>
    </xf>
    <xf numFmtId="0" fontId="44" fillId="0" borderId="24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79" fontId="0" fillId="0" borderId="0" xfId="0" applyNumberFormat="1" applyFill="1"/>
    <xf numFmtId="41" fontId="0" fillId="0" borderId="0" xfId="0" applyNumberFormat="1" applyFill="1"/>
    <xf numFmtId="0" fontId="3" fillId="0" borderId="0" xfId="0" applyNumberFormat="1" applyFont="1" applyFill="1" applyBorder="1" applyAlignment="1">
      <alignment vertical="top"/>
    </xf>
    <xf numFmtId="0" fontId="33" fillId="0" borderId="0" xfId="0" applyNumberFormat="1" applyFont="1" applyFill="1" applyAlignment="1">
      <alignment horizontal="centerContinuous" vertical="center"/>
    </xf>
    <xf numFmtId="0" fontId="27" fillId="0" borderId="0" xfId="0" applyNumberFormat="1" applyFont="1" applyFill="1" applyBorder="1" applyAlignment="1" applyProtection="1">
      <alignment horizontal="left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Continuous" vertical="center"/>
    </xf>
    <xf numFmtId="0" fontId="11" fillId="0" borderId="11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 vertical="center" shrinkToFit="1"/>
    </xf>
    <xf numFmtId="180" fontId="23" fillId="0" borderId="0" xfId="0" applyNumberFormat="1" applyFont="1" applyFill="1" applyAlignment="1">
      <alignment vertical="center"/>
    </xf>
    <xf numFmtId="180" fontId="23" fillId="0" borderId="9" xfId="0" applyNumberFormat="1" applyFont="1" applyFill="1" applyBorder="1" applyAlignment="1">
      <alignment vertical="center"/>
    </xf>
    <xf numFmtId="0" fontId="44" fillId="0" borderId="9" xfId="0" applyNumberFormat="1" applyFont="1" applyFill="1" applyBorder="1" applyAlignment="1" applyProtection="1">
      <alignment horizontal="center" vertical="center"/>
    </xf>
    <xf numFmtId="180" fontId="11" fillId="0" borderId="0" xfId="0" applyNumberFormat="1" applyFont="1" applyFill="1" applyAlignment="1">
      <alignment horizontal="right" vertical="center"/>
    </xf>
    <xf numFmtId="187" fontId="11" fillId="0" borderId="9" xfId="0" applyNumberFormat="1" applyFont="1" applyFill="1" applyBorder="1" applyAlignment="1">
      <alignment horizontal="right" vertical="center"/>
    </xf>
    <xf numFmtId="176" fontId="11" fillId="0" borderId="0" xfId="0" applyNumberFormat="1" applyFont="1" applyFill="1" applyAlignment="1">
      <alignment vertical="center"/>
    </xf>
    <xf numFmtId="176" fontId="1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/>
    <xf numFmtId="0" fontId="5" fillId="0" borderId="0" xfId="0" applyNumberFormat="1" applyFont="1" applyFill="1" applyAlignment="1"/>
    <xf numFmtId="0" fontId="26" fillId="0" borderId="0" xfId="0" applyNumberFormat="1" applyFont="1" applyFill="1" applyBorder="1" applyAlignment="1" applyProtection="1">
      <alignment horizontal="left"/>
    </xf>
    <xf numFmtId="0" fontId="1" fillId="0" borderId="9" xfId="0" applyNumberFormat="1" applyFont="1" applyFill="1" applyBorder="1" applyAlignment="1">
      <alignment horizontal="center" vertical="center"/>
    </xf>
    <xf numFmtId="0" fontId="45" fillId="0" borderId="10" xfId="0" applyNumberFormat="1" applyFont="1" applyFill="1" applyBorder="1" applyAlignment="1">
      <alignment horizontal="center" vertical="center"/>
    </xf>
    <xf numFmtId="0" fontId="45" fillId="0" borderId="15" xfId="0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0" fontId="45" fillId="0" borderId="10" xfId="0" applyNumberFormat="1" applyFont="1" applyFill="1" applyBorder="1" applyAlignment="1">
      <alignment horizontal="centerContinuous" vertical="center"/>
    </xf>
    <xf numFmtId="189" fontId="11" fillId="0" borderId="0" xfId="0" applyNumberFormat="1" applyFont="1" applyFill="1" applyAlignment="1">
      <alignment horizontal="right"/>
    </xf>
    <xf numFmtId="0" fontId="11" fillId="0" borderId="24" xfId="0" applyNumberFormat="1" applyFont="1" applyFill="1" applyBorder="1" applyAlignment="1">
      <alignment horizontal="center"/>
    </xf>
    <xf numFmtId="189" fontId="51" fillId="0" borderId="0" xfId="0" applyNumberFormat="1" applyFont="1" applyFill="1" applyAlignment="1">
      <alignment horizontal="right" vertical="center"/>
    </xf>
    <xf numFmtId="189" fontId="51" fillId="0" borderId="12" xfId="0" applyNumberFormat="1" applyFont="1" applyFill="1" applyBorder="1" applyAlignment="1">
      <alignment horizontal="right" vertical="center"/>
    </xf>
    <xf numFmtId="189" fontId="51" fillId="0" borderId="9" xfId="0" applyNumberFormat="1" applyFont="1" applyFill="1" applyBorder="1" applyAlignment="1">
      <alignment horizontal="right" vertical="center"/>
    </xf>
    <xf numFmtId="189" fontId="23" fillId="0" borderId="0" xfId="0" applyNumberFormat="1" applyFont="1" applyFill="1" applyAlignment="1">
      <alignment horizontal="right" vertical="center"/>
    </xf>
    <xf numFmtId="189" fontId="43" fillId="0" borderId="0" xfId="0" applyNumberFormat="1" applyFont="1" applyFill="1" applyAlignment="1">
      <alignment horizontal="right" vertical="center"/>
    </xf>
    <xf numFmtId="189" fontId="23" fillId="0" borderId="9" xfId="0" applyNumberFormat="1" applyFont="1" applyFill="1" applyBorder="1" applyAlignment="1">
      <alignment horizontal="right" vertical="center"/>
    </xf>
    <xf numFmtId="189" fontId="11" fillId="0" borderId="9" xfId="0" applyNumberFormat="1" applyFont="1" applyFill="1" applyBorder="1" applyAlignment="1">
      <alignment horizontal="right"/>
    </xf>
    <xf numFmtId="0" fontId="0" fillId="0" borderId="0" xfId="0" applyNumberFormat="1" applyFont="1" applyFill="1" applyAlignment="1">
      <alignment horizontal="centerContinuous"/>
    </xf>
    <xf numFmtId="0" fontId="4" fillId="0" borderId="0" xfId="0" quotePrefix="1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5" fillId="0" borderId="2" xfId="0" applyNumberFormat="1" applyFont="1" applyFill="1" applyBorder="1" applyAlignment="1">
      <alignment horizontal="right"/>
    </xf>
    <xf numFmtId="177" fontId="44" fillId="0" borderId="5" xfId="0" applyNumberFormat="1" applyFont="1" applyFill="1" applyBorder="1" applyAlignment="1">
      <alignment horizontal="center" vertical="center"/>
    </xf>
    <xf numFmtId="177" fontId="3" fillId="0" borderId="7" xfId="0" applyNumberFormat="1" applyFont="1" applyFill="1" applyBorder="1" applyAlignment="1">
      <alignment horizontal="center" vertical="center"/>
    </xf>
    <xf numFmtId="177" fontId="45" fillId="0" borderId="9" xfId="0" applyNumberFormat="1" applyFont="1" applyFill="1" applyBorder="1" applyAlignment="1">
      <alignment horizontal="center" vertical="center"/>
    </xf>
    <xf numFmtId="177" fontId="3" fillId="0" borderId="11" xfId="0" applyNumberFormat="1" applyFont="1" applyFill="1" applyBorder="1" applyAlignment="1">
      <alignment horizontal="center" vertical="center"/>
    </xf>
    <xf numFmtId="177" fontId="44" fillId="0" borderId="4" xfId="0" applyNumberFormat="1" applyFont="1" applyFill="1" applyBorder="1" applyAlignment="1">
      <alignment horizontal="center" vertical="center"/>
    </xf>
    <xf numFmtId="177" fontId="3" fillId="0" borderId="14" xfId="0" applyNumberFormat="1" applyFont="1" applyFill="1" applyBorder="1" applyAlignment="1">
      <alignment horizontal="center" vertical="center"/>
    </xf>
    <xf numFmtId="41" fontId="11" fillId="0" borderId="0" xfId="0" applyNumberFormat="1" applyFont="1" applyFill="1" applyBorder="1" applyAlignment="1">
      <alignment horizontal="right"/>
    </xf>
    <xf numFmtId="41" fontId="23" fillId="0" borderId="0" xfId="0" applyNumberFormat="1" applyFont="1" applyFill="1" applyAlignment="1">
      <alignment horizontal="right" vertical="center"/>
    </xf>
    <xf numFmtId="0" fontId="0" fillId="0" borderId="4" xfId="0" applyNumberFormat="1" applyFill="1" applyBorder="1" applyAlignment="1">
      <alignment horizontal="center"/>
    </xf>
    <xf numFmtId="41" fontId="5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>
      <alignment vertical="center"/>
    </xf>
    <xf numFmtId="0" fontId="44" fillId="0" borderId="17" xfId="0" applyNumberFormat="1" applyFont="1" applyFill="1" applyBorder="1" applyAlignment="1">
      <alignment horizontal="centerContinuous" wrapText="1"/>
    </xf>
    <xf numFmtId="0" fontId="45" fillId="0" borderId="16" xfId="0" applyNumberFormat="1" applyFont="1" applyFill="1" applyBorder="1" applyAlignment="1">
      <alignment horizontal="centerContinuous"/>
    </xf>
    <xf numFmtId="0" fontId="44" fillId="0" borderId="11" xfId="0" applyNumberFormat="1" applyFont="1" applyFill="1" applyBorder="1" applyAlignment="1">
      <alignment horizontal="centerContinuous" vertical="center"/>
    </xf>
    <xf numFmtId="0" fontId="44" fillId="0" borderId="17" xfId="0" applyNumberFormat="1" applyFont="1" applyFill="1" applyBorder="1" applyAlignment="1">
      <alignment horizontal="centerContinuous" vertical="center"/>
    </xf>
    <xf numFmtId="0" fontId="45" fillId="0" borderId="16" xfId="0" applyNumberFormat="1" applyFont="1" applyFill="1" applyBorder="1" applyAlignment="1">
      <alignment horizontal="centerContinuous" vertical="center"/>
    </xf>
    <xf numFmtId="0" fontId="44" fillId="0" borderId="0" xfId="0" applyNumberFormat="1" applyFont="1" applyFill="1" applyBorder="1" applyAlignment="1">
      <alignment horizontal="centerContinuous" vertical="center"/>
    </xf>
    <xf numFmtId="0" fontId="44" fillId="0" borderId="16" xfId="0" applyNumberFormat="1" applyFont="1" applyFill="1" applyBorder="1" applyAlignment="1">
      <alignment horizontal="centerContinuous" vertical="center"/>
    </xf>
    <xf numFmtId="0" fontId="45" fillId="0" borderId="12" xfId="0" applyNumberFormat="1" applyFont="1" applyFill="1" applyBorder="1" applyAlignment="1">
      <alignment horizontal="centerContinuous" vertical="center"/>
    </xf>
    <xf numFmtId="0" fontId="44" fillId="0" borderId="16" xfId="0" applyNumberFormat="1" applyFont="1" applyFill="1" applyBorder="1" applyAlignment="1">
      <alignment horizontal="centerContinuous" vertical="center" shrinkToFit="1"/>
    </xf>
    <xf numFmtId="0" fontId="45" fillId="0" borderId="12" xfId="0" applyNumberFormat="1" applyFont="1" applyFill="1" applyBorder="1" applyAlignment="1">
      <alignment horizontal="centerContinuous" vertical="center" shrinkToFit="1"/>
    </xf>
    <xf numFmtId="0" fontId="3" fillId="0" borderId="9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 shrinkToFit="1"/>
    </xf>
    <xf numFmtId="0" fontId="3" fillId="0" borderId="9" xfId="0" applyNumberFormat="1" applyFont="1" applyFill="1" applyBorder="1" applyAlignment="1">
      <alignment horizontal="centerContinuous" vertical="center" shrinkToFit="1"/>
    </xf>
    <xf numFmtId="0" fontId="3" fillId="0" borderId="11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11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>
      <alignment horizontal="centerContinuous"/>
    </xf>
    <xf numFmtId="0" fontId="3" fillId="0" borderId="3" xfId="0" applyNumberFormat="1" applyFont="1" applyFill="1" applyBorder="1" applyAlignment="1">
      <alignment horizontal="centerContinuous" vertical="center" shrinkToFit="1"/>
    </xf>
    <xf numFmtId="0" fontId="3" fillId="0" borderId="4" xfId="0" applyNumberFormat="1" applyFont="1" applyFill="1" applyBorder="1" applyAlignment="1">
      <alignment horizontal="centerContinuous" vertical="center" shrinkToFit="1"/>
    </xf>
    <xf numFmtId="0" fontId="3" fillId="0" borderId="14" xfId="0" applyNumberFormat="1" applyFont="1" applyFill="1" applyBorder="1" applyAlignment="1">
      <alignment horizontal="centerContinuous" vertical="center" shrinkToFit="1"/>
    </xf>
    <xf numFmtId="0" fontId="3" fillId="0" borderId="14" xfId="0" applyNumberFormat="1" applyFont="1" applyFill="1" applyBorder="1" applyAlignment="1">
      <alignment horizontal="centerContinuous"/>
    </xf>
    <xf numFmtId="0" fontId="3" fillId="0" borderId="3" xfId="0" applyNumberFormat="1" applyFont="1" applyFill="1" applyBorder="1" applyAlignment="1">
      <alignment horizontal="centerContinuous"/>
    </xf>
    <xf numFmtId="0" fontId="0" fillId="0" borderId="12" xfId="0" applyNumberFormat="1" applyFont="1" applyFill="1" applyBorder="1" applyAlignment="1">
      <alignment horizontal="center" vertical="center"/>
    </xf>
    <xf numFmtId="0" fontId="44" fillId="0" borderId="10" xfId="0" applyNumberFormat="1" applyFont="1" applyFill="1" applyBorder="1" applyAlignment="1">
      <alignment horizontal="centerContinuous" wrapText="1"/>
    </xf>
    <xf numFmtId="0" fontId="44" fillId="0" borderId="9" xfId="0" applyNumberFormat="1" applyFont="1" applyFill="1" applyBorder="1" applyAlignment="1">
      <alignment horizontal="centerContinuous"/>
    </xf>
    <xf numFmtId="0" fontId="44" fillId="0" borderId="17" xfId="0" applyNumberFormat="1" applyFont="1" applyFill="1" applyBorder="1" applyAlignment="1">
      <alignment horizontal="centerContinuous"/>
    </xf>
    <xf numFmtId="0" fontId="44" fillId="0" borderId="12" xfId="0" applyNumberFormat="1" applyFont="1" applyFill="1" applyBorder="1" applyAlignment="1">
      <alignment horizontal="centerContinuous" wrapText="1"/>
    </xf>
    <xf numFmtId="41" fontId="23" fillId="0" borderId="0" xfId="0" applyNumberFormat="1" applyFont="1" applyFill="1" applyAlignment="1">
      <alignment vertical="center"/>
    </xf>
    <xf numFmtId="41" fontId="23" fillId="0" borderId="9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vertical="center"/>
    </xf>
    <xf numFmtId="177" fontId="5" fillId="0" borderId="0" xfId="0" applyNumberFormat="1" applyFont="1" applyFill="1" applyBorder="1" applyAlignment="1">
      <alignment horizontal="center"/>
    </xf>
    <xf numFmtId="177" fontId="5" fillId="0" borderId="0" xfId="0" applyNumberFormat="1" applyFont="1" applyFill="1" applyBorder="1" applyAlignment="1">
      <alignment horizontal="right"/>
    </xf>
    <xf numFmtId="184" fontId="5" fillId="0" borderId="0" xfId="0" applyNumberFormat="1" applyFont="1" applyFill="1" applyBorder="1" applyAlignment="1" applyProtection="1">
      <alignment horizontal="right"/>
      <protection locked="0"/>
    </xf>
    <xf numFmtId="183" fontId="5" fillId="0" borderId="0" xfId="0" applyNumberFormat="1" applyFont="1" applyFill="1" applyBorder="1" applyAlignment="1" applyProtection="1">
      <alignment horizontal="right"/>
    </xf>
    <xf numFmtId="178" fontId="5" fillId="0" borderId="0" xfId="0" applyNumberFormat="1" applyFont="1" applyFill="1" applyBorder="1" applyAlignment="1" applyProtection="1">
      <alignment horizontal="right"/>
    </xf>
    <xf numFmtId="182" fontId="5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 applyProtection="1">
      <alignment horizontal="right"/>
      <protection locked="0"/>
    </xf>
    <xf numFmtId="182" fontId="5" fillId="0" borderId="0" xfId="0" applyNumberFormat="1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 applyProtection="1">
      <alignment horizontal="right"/>
    </xf>
    <xf numFmtId="0" fontId="31" fillId="0" borderId="9" xfId="0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vertical="center"/>
    </xf>
    <xf numFmtId="0" fontId="34" fillId="0" borderId="0" xfId="0" applyNumberFormat="1" applyFont="1" applyFill="1" applyAlignment="1" applyProtection="1">
      <alignment vertical="top"/>
      <protection locked="0"/>
    </xf>
    <xf numFmtId="0" fontId="0" fillId="0" borderId="0" xfId="0" applyNumberFormat="1" applyFill="1" applyAlignment="1">
      <alignment horizontal="right" vertical="top"/>
    </xf>
    <xf numFmtId="0" fontId="3" fillId="0" borderId="0" xfId="0" applyNumberFormat="1" applyFont="1" applyFill="1" applyAlignment="1">
      <alignment horizontal="centerContinuous"/>
    </xf>
    <xf numFmtId="184" fontId="3" fillId="0" borderId="0" xfId="0" applyNumberFormat="1" applyFont="1" applyFill="1" applyAlignment="1">
      <alignment horizontal="centerContinuous"/>
    </xf>
    <xf numFmtId="0" fontId="3" fillId="0" borderId="0" xfId="0" applyNumberFormat="1" applyFont="1" applyFill="1" applyAlignment="1">
      <alignment horizontal="center"/>
    </xf>
    <xf numFmtId="0" fontId="17" fillId="0" borderId="0" xfId="0" applyNumberFormat="1" applyFont="1" applyFill="1" applyAlignment="1">
      <alignment horizontal="center"/>
    </xf>
    <xf numFmtId="184" fontId="5" fillId="0" borderId="0" xfId="0" applyNumberFormat="1" applyFont="1" applyFill="1"/>
    <xf numFmtId="0" fontId="3" fillId="0" borderId="7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horizontal="center" vertical="center" wrapText="1"/>
    </xf>
    <xf numFmtId="184" fontId="44" fillId="0" borderId="5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centerContinuous" vertical="center"/>
    </xf>
    <xf numFmtId="0" fontId="3" fillId="0" borderId="11" xfId="0" applyNumberFormat="1" applyFont="1" applyFill="1" applyBorder="1" applyAlignment="1">
      <alignment vertical="center"/>
    </xf>
    <xf numFmtId="184" fontId="44" fillId="0" borderId="9" xfId="0" applyNumberFormat="1" applyFont="1" applyFill="1" applyBorder="1" applyAlignment="1">
      <alignment horizontal="center" vertical="center"/>
    </xf>
    <xf numFmtId="0" fontId="3" fillId="0" borderId="20" xfId="0" applyNumberFormat="1" applyFont="1" applyFill="1" applyBorder="1" applyAlignment="1">
      <alignment horizontal="centerContinuous" vertical="center"/>
    </xf>
    <xf numFmtId="0" fontId="0" fillId="0" borderId="16" xfId="0" applyNumberFormat="1" applyFont="1" applyFill="1" applyBorder="1" applyAlignment="1">
      <alignment horizontal="centerContinuous" vertical="center"/>
    </xf>
    <xf numFmtId="0" fontId="3" fillId="0" borderId="1" xfId="0" applyNumberFormat="1" applyFont="1" applyFill="1" applyBorder="1" applyAlignment="1">
      <alignment horizontal="centerContinuous" vertical="center"/>
    </xf>
    <xf numFmtId="0" fontId="0" fillId="0" borderId="11" xfId="0" applyNumberFormat="1" applyFont="1" applyFill="1" applyBorder="1" applyAlignment="1">
      <alignment horizontal="centerContinuous" vertical="center"/>
    </xf>
    <xf numFmtId="0" fontId="0" fillId="0" borderId="0" xfId="0" applyNumberFormat="1" applyFont="1" applyFill="1" applyBorder="1" applyAlignment="1">
      <alignment horizontal="centerContinuous" vertical="center"/>
    </xf>
    <xf numFmtId="0" fontId="0" fillId="0" borderId="15" xfId="0" applyNumberFormat="1" applyFont="1" applyFill="1" applyBorder="1" applyAlignment="1">
      <alignment horizontal="centerContinuous" vertical="center"/>
    </xf>
    <xf numFmtId="184" fontId="3" fillId="0" borderId="9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0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184" fontId="3" fillId="0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Continuous" vertical="center"/>
    </xf>
    <xf numFmtId="188" fontId="11" fillId="0" borderId="0" xfId="0" applyNumberFormat="1" applyFont="1" applyFill="1"/>
    <xf numFmtId="188" fontId="11" fillId="0" borderId="0" xfId="0" applyNumberFormat="1" applyFont="1" applyFill="1" applyAlignment="1">
      <alignment horizontal="right"/>
    </xf>
    <xf numFmtId="188" fontId="11" fillId="0" borderId="9" xfId="0" applyNumberFormat="1" applyFont="1" applyFill="1" applyBorder="1"/>
    <xf numFmtId="188" fontId="23" fillId="0" borderId="0" xfId="0" applyNumberFormat="1" applyFont="1" applyFill="1" applyAlignment="1">
      <alignment vertical="center"/>
    </xf>
    <xf numFmtId="188" fontId="11" fillId="0" borderId="9" xfId="0" applyNumberFormat="1" applyFont="1" applyFill="1" applyBorder="1" applyAlignment="1">
      <alignment horizontal="right"/>
    </xf>
    <xf numFmtId="176" fontId="0" fillId="0" borderId="14" xfId="0" applyNumberFormat="1" applyFill="1" applyBorder="1"/>
    <xf numFmtId="176" fontId="0" fillId="0" borderId="3" xfId="0" applyNumberFormat="1" applyFill="1" applyBorder="1"/>
    <xf numFmtId="184" fontId="5" fillId="0" borderId="0" xfId="0" applyNumberFormat="1" applyFont="1" applyFill="1" applyBorder="1" applyProtection="1"/>
    <xf numFmtId="0" fontId="44" fillId="0" borderId="15" xfId="0" applyNumberFormat="1" applyFont="1" applyFill="1" applyBorder="1" applyAlignment="1">
      <alignment horizontal="centerContinuous"/>
    </xf>
    <xf numFmtId="0" fontId="45" fillId="0" borderId="10" xfId="0" applyNumberFormat="1" applyFont="1" applyFill="1" applyBorder="1" applyAlignment="1">
      <alignment horizontal="center"/>
    </xf>
    <xf numFmtId="0" fontId="3" fillId="0" borderId="9" xfId="0" applyNumberFormat="1" applyFont="1" applyFill="1" applyBorder="1" applyAlignment="1">
      <alignment horizontal="centerContinuous"/>
    </xf>
    <xf numFmtId="176" fontId="11" fillId="0" borderId="11" xfId="0" applyNumberFormat="1" applyFont="1" applyFill="1" applyBorder="1" applyAlignment="1"/>
    <xf numFmtId="0" fontId="44" fillId="0" borderId="4" xfId="0" applyNumberFormat="1" applyFont="1" applyFill="1" applyBorder="1" applyAlignment="1">
      <alignment horizontal="center"/>
    </xf>
    <xf numFmtId="0" fontId="32" fillId="0" borderId="0" xfId="0" applyNumberFormat="1" applyFont="1" applyFill="1" applyBorder="1" applyAlignment="1">
      <alignment horizontal="centerContinuous"/>
    </xf>
    <xf numFmtId="177" fontId="45" fillId="0" borderId="7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Continuous" vertical="center"/>
    </xf>
    <xf numFmtId="0" fontId="0" fillId="0" borderId="12" xfId="0" applyNumberFormat="1" applyFont="1" applyFill="1" applyBorder="1" applyAlignment="1">
      <alignment horizontal="centerContinuous" vertical="center"/>
    </xf>
    <xf numFmtId="177" fontId="29" fillId="0" borderId="11" xfId="0" applyNumberFormat="1" applyFont="1" applyFill="1" applyBorder="1" applyAlignment="1">
      <alignment horizontal="center"/>
    </xf>
    <xf numFmtId="177" fontId="30" fillId="0" borderId="11" xfId="0" applyNumberFormat="1" applyFont="1" applyFill="1" applyBorder="1" applyAlignment="1">
      <alignment horizontal="center"/>
    </xf>
    <xf numFmtId="0" fontId="44" fillId="0" borderId="12" xfId="0" applyNumberFormat="1" applyFont="1" applyFill="1" applyBorder="1" applyAlignment="1">
      <alignment horizontal="centerContinuous"/>
    </xf>
    <xf numFmtId="0" fontId="44" fillId="0" borderId="24" xfId="0" applyNumberFormat="1" applyFont="1" applyFill="1" applyBorder="1" applyAlignment="1">
      <alignment horizontal="centerContinuous"/>
    </xf>
    <xf numFmtId="0" fontId="44" fillId="0" borderId="15" xfId="0" applyNumberFormat="1" applyFont="1" applyFill="1" applyBorder="1" applyAlignment="1">
      <alignment horizontal="center"/>
    </xf>
    <xf numFmtId="177" fontId="0" fillId="0" borderId="11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Continuous"/>
    </xf>
    <xf numFmtId="177" fontId="3" fillId="0" borderId="14" xfId="0" applyNumberFormat="1" applyFont="1" applyFill="1" applyBorder="1" applyAlignment="1">
      <alignment horizontal="center"/>
    </xf>
    <xf numFmtId="41" fontId="11" fillId="0" borderId="0" xfId="0" applyNumberFormat="1" applyFont="1" applyFill="1" applyAlignment="1">
      <alignment shrinkToFit="1"/>
    </xf>
    <xf numFmtId="41" fontId="11" fillId="0" borderId="0" xfId="0" applyNumberFormat="1" applyFont="1" applyFill="1" applyBorder="1" applyAlignment="1">
      <alignment shrinkToFit="1"/>
    </xf>
    <xf numFmtId="177" fontId="5" fillId="0" borderId="23" xfId="0" applyNumberFormat="1" applyFont="1" applyFill="1" applyBorder="1" applyAlignment="1" applyProtection="1">
      <alignment horizontal="left"/>
    </xf>
    <xf numFmtId="177" fontId="5" fillId="0" borderId="23" xfId="0" applyNumberFormat="1" applyFont="1" applyFill="1" applyBorder="1" applyAlignment="1" applyProtection="1">
      <alignment horizontal="right"/>
    </xf>
    <xf numFmtId="0" fontId="41" fillId="0" borderId="0" xfId="0" applyNumberFormat="1" applyFont="1" applyFill="1"/>
    <xf numFmtId="0" fontId="41" fillId="0" borderId="0" xfId="0" applyNumberFormat="1" applyFont="1" applyFill="1" applyProtection="1"/>
    <xf numFmtId="186" fontId="11" fillId="0" borderId="0" xfId="0" applyNumberFormat="1" applyFont="1" applyFill="1"/>
    <xf numFmtId="186" fontId="23" fillId="0" borderId="0" xfId="0" applyNumberFormat="1" applyFont="1" applyFill="1" applyAlignment="1">
      <alignment vertical="center"/>
    </xf>
    <xf numFmtId="186" fontId="11" fillId="0" borderId="0" xfId="0" applyNumberFormat="1" applyFont="1" applyFill="1" applyAlignment="1">
      <alignment horizontal="right"/>
    </xf>
    <xf numFmtId="0" fontId="4" fillId="0" borderId="16" xfId="0" applyNumberFormat="1" applyFont="1" applyFill="1" applyBorder="1"/>
    <xf numFmtId="0" fontId="5" fillId="0" borderId="16" xfId="0" applyNumberFormat="1" applyFont="1" applyFill="1" applyBorder="1" applyAlignment="1">
      <alignment horizontal="right"/>
    </xf>
    <xf numFmtId="0" fontId="11" fillId="0" borderId="0" xfId="0" applyNumberFormat="1" applyFont="1" applyFill="1" applyAlignment="1">
      <alignment vertical="top"/>
    </xf>
    <xf numFmtId="0" fontId="35" fillId="0" borderId="0" xfId="0" applyNumberFormat="1" applyFont="1" applyFill="1" applyAlignment="1" applyProtection="1">
      <alignment vertical="top"/>
      <protection locked="0"/>
    </xf>
    <xf numFmtId="0" fontId="36" fillId="0" borderId="0" xfId="0" applyNumberFormat="1" applyFont="1" applyFill="1" applyAlignment="1" applyProtection="1">
      <alignment vertical="top"/>
      <protection locked="0"/>
    </xf>
    <xf numFmtId="0" fontId="11" fillId="0" borderId="0" xfId="0" applyNumberFormat="1" applyFont="1" applyFill="1" applyAlignment="1">
      <alignment horizontal="right" vertical="top"/>
    </xf>
    <xf numFmtId="0" fontId="37" fillId="0" borderId="0" xfId="0" applyNumberFormat="1" applyFont="1" applyFill="1" applyAlignment="1">
      <alignment horizontal="centerContinuous" vertical="center"/>
    </xf>
    <xf numFmtId="0" fontId="38" fillId="0" borderId="0" xfId="0" applyNumberFormat="1" applyFont="1" applyFill="1" applyAlignment="1">
      <alignment horizontal="centerContinuous" vertical="center"/>
    </xf>
    <xf numFmtId="0" fontId="39" fillId="0" borderId="0" xfId="0" applyNumberFormat="1" applyFont="1" applyFill="1" applyAlignment="1">
      <alignment horizontal="centerContinuous" vertical="center"/>
    </xf>
    <xf numFmtId="0" fontId="0" fillId="0" borderId="0" xfId="0" applyNumberFormat="1" applyFont="1" applyFill="1" applyAlignment="1">
      <alignment horizontal="centerContinuous" vertical="center"/>
    </xf>
    <xf numFmtId="0" fontId="40" fillId="0" borderId="0" xfId="0" applyNumberFormat="1" applyFont="1" applyFill="1" applyAlignment="1">
      <alignment horizontal="centerContinuous" vertical="center"/>
    </xf>
    <xf numFmtId="0" fontId="40" fillId="0" borderId="0" xfId="0" applyNumberFormat="1" applyFont="1" applyFill="1" applyAlignment="1">
      <alignment horizontal="centerContinuous"/>
    </xf>
    <xf numFmtId="0" fontId="13" fillId="0" borderId="0" xfId="0" applyNumberFormat="1" applyFont="1" applyFill="1" applyAlignment="1">
      <alignment horizontal="right"/>
    </xf>
    <xf numFmtId="0" fontId="11" fillId="0" borderId="18" xfId="0" applyNumberFormat="1" applyFont="1" applyFill="1" applyBorder="1" applyAlignment="1">
      <alignment horizontal="centerContinuous" vertical="center"/>
    </xf>
    <xf numFmtId="0" fontId="11" fillId="0" borderId="19" xfId="0" applyNumberFormat="1" applyFont="1" applyFill="1" applyBorder="1" applyAlignment="1">
      <alignment horizontal="centerContinuous" vertical="center"/>
    </xf>
    <xf numFmtId="0" fontId="11" fillId="0" borderId="7" xfId="0" applyNumberFormat="1" applyFont="1" applyFill="1" applyBorder="1" applyAlignment="1">
      <alignment horizontal="centerContinuous" vertical="center"/>
    </xf>
    <xf numFmtId="0" fontId="44" fillId="0" borderId="17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49" fillId="0" borderId="10" xfId="0" applyNumberFormat="1" applyFont="1" applyFill="1" applyBorder="1" applyAlignment="1">
      <alignment horizontal="center" vertical="center"/>
    </xf>
    <xf numFmtId="0" fontId="49" fillId="0" borderId="10" xfId="0" applyNumberFormat="1" applyFont="1" applyFill="1" applyBorder="1" applyAlignment="1" applyProtection="1">
      <alignment horizontal="center" vertical="center"/>
    </xf>
    <xf numFmtId="0" fontId="11" fillId="0" borderId="11" xfId="0" applyNumberFormat="1" applyFont="1" applyFill="1" applyBorder="1" applyAlignment="1" applyProtection="1">
      <alignment horizontal="center" vertical="center"/>
    </xf>
    <xf numFmtId="0" fontId="49" fillId="0" borderId="15" xfId="0" applyNumberFormat="1" applyFont="1" applyFill="1" applyBorder="1" applyAlignment="1" applyProtection="1">
      <alignment horizontal="center" vertical="center"/>
    </xf>
    <xf numFmtId="0" fontId="11" fillId="0" borderId="14" xfId="0" applyNumberFormat="1" applyFont="1" applyFill="1" applyBorder="1" applyAlignment="1">
      <alignment horizontal="center" vertical="center" shrinkToFit="1"/>
    </xf>
    <xf numFmtId="0" fontId="11" fillId="0" borderId="13" xfId="0" applyNumberFormat="1" applyFont="1" applyFill="1" applyBorder="1" applyAlignment="1">
      <alignment horizontal="center" vertical="center" shrinkToFit="1"/>
    </xf>
    <xf numFmtId="0" fontId="11" fillId="0" borderId="4" xfId="0" applyNumberFormat="1" applyFont="1" applyFill="1" applyBorder="1" applyAlignment="1">
      <alignment horizontal="center" vertical="center" shrinkToFit="1"/>
    </xf>
    <xf numFmtId="0" fontId="11" fillId="0" borderId="14" xfId="0" applyNumberFormat="1" applyFont="1" applyFill="1" applyBorder="1" applyAlignment="1" applyProtection="1">
      <alignment horizontal="center" vertical="center" shrinkToFit="1"/>
    </xf>
    <xf numFmtId="0" fontId="11" fillId="0" borderId="3" xfId="0" applyNumberFormat="1" applyFont="1" applyFill="1" applyBorder="1" applyAlignment="1">
      <alignment horizontal="center" vertical="center" shrinkToFit="1"/>
    </xf>
    <xf numFmtId="0" fontId="11" fillId="0" borderId="3" xfId="0" applyNumberFormat="1" applyFont="1" applyFill="1" applyBorder="1" applyAlignment="1">
      <alignment horizontal="centerContinuous" vertical="center"/>
    </xf>
    <xf numFmtId="186" fontId="51" fillId="0" borderId="0" xfId="0" applyNumberFormat="1" applyFont="1" applyFill="1" applyAlignment="1">
      <alignment vertical="center"/>
    </xf>
    <xf numFmtId="41" fontId="51" fillId="0" borderId="9" xfId="0" applyNumberFormat="1" applyFont="1" applyFill="1" applyBorder="1" applyAlignment="1">
      <alignment vertical="center"/>
    </xf>
    <xf numFmtId="186" fontId="43" fillId="0" borderId="0" xfId="0" applyNumberFormat="1" applyFont="1" applyFill="1" applyAlignment="1">
      <alignment vertical="center"/>
    </xf>
    <xf numFmtId="176" fontId="51" fillId="0" borderId="0" xfId="0" applyNumberFormat="1" applyFont="1" applyFill="1"/>
    <xf numFmtId="0" fontId="41" fillId="0" borderId="0" xfId="0" applyNumberFormat="1" applyFont="1" applyFill="1" applyAlignment="1"/>
    <xf numFmtId="177" fontId="13" fillId="0" borderId="0" xfId="0" applyNumberFormat="1" applyFont="1" applyFill="1" applyBorder="1" applyAlignment="1" applyProtection="1"/>
    <xf numFmtId="0" fontId="13" fillId="0" borderId="0" xfId="0" applyNumberFormat="1" applyFont="1" applyFill="1" applyAlignment="1"/>
    <xf numFmtId="0" fontId="13" fillId="0" borderId="16" xfId="0" applyNumberFormat="1" applyFont="1" applyFill="1" applyBorder="1" applyAlignment="1">
      <alignment horizontal="right"/>
    </xf>
    <xf numFmtId="0" fontId="11" fillId="0" borderId="0" xfId="0" applyNumberFormat="1" applyFont="1" applyFill="1" applyAlignment="1" applyProtection="1">
      <alignment vertical="top"/>
      <protection locked="0"/>
    </xf>
    <xf numFmtId="0" fontId="11" fillId="0" borderId="0" xfId="0" applyNumberFormat="1" applyFont="1" applyFill="1" applyAlignment="1" applyProtection="1">
      <alignment horizontal="right" vertical="top"/>
      <protection locked="0"/>
    </xf>
    <xf numFmtId="0" fontId="37" fillId="0" borderId="0" xfId="0" applyNumberFormat="1" applyFont="1" applyFill="1" applyAlignment="1" applyProtection="1">
      <alignment horizontal="centerContinuous" vertical="center"/>
      <protection locked="0"/>
    </xf>
    <xf numFmtId="0" fontId="38" fillId="0" borderId="0" xfId="0" applyNumberFormat="1" applyFont="1" applyFill="1" applyAlignment="1" applyProtection="1">
      <alignment horizontal="centerContinuous" vertical="center"/>
      <protection locked="0"/>
    </xf>
    <xf numFmtId="0" fontId="39" fillId="0" borderId="0" xfId="0" applyNumberFormat="1" applyFont="1" applyFill="1" applyAlignment="1" applyProtection="1">
      <alignment horizontal="centerContinuous" vertical="center"/>
      <protection locked="0"/>
    </xf>
    <xf numFmtId="0" fontId="0" fillId="0" borderId="0" xfId="0" applyNumberFormat="1" applyFont="1" applyFill="1" applyAlignment="1" applyProtection="1">
      <alignment horizontal="centerContinuous" vertical="center"/>
      <protection locked="0"/>
    </xf>
    <xf numFmtId="0" fontId="40" fillId="0" borderId="0" xfId="0" applyNumberFormat="1" applyFont="1" applyFill="1" applyAlignment="1" applyProtection="1">
      <alignment horizontal="centerContinuous"/>
      <protection locked="0"/>
    </xf>
    <xf numFmtId="0" fontId="0" fillId="0" borderId="0" xfId="0" applyNumberFormat="1" applyFont="1" applyFill="1" applyAlignment="1" applyProtection="1">
      <alignment horizontal="centerContinuous"/>
      <protection locked="0"/>
    </xf>
    <xf numFmtId="0" fontId="41" fillId="0" borderId="0" xfId="0" applyNumberFormat="1" applyFont="1" applyFill="1" applyProtection="1">
      <protection locked="0"/>
    </xf>
    <xf numFmtId="0" fontId="13" fillId="0" borderId="0" xfId="0" applyNumberFormat="1" applyFont="1" applyFill="1" applyAlignment="1" applyProtection="1">
      <alignment horizontal="right"/>
      <protection locked="0"/>
    </xf>
    <xf numFmtId="0" fontId="44" fillId="0" borderId="5" xfId="0" applyNumberFormat="1" applyFont="1" applyFill="1" applyBorder="1" applyAlignment="1" applyProtection="1">
      <alignment horizontal="center" vertical="center"/>
      <protection locked="0"/>
    </xf>
    <xf numFmtId="0" fontId="44" fillId="0" borderId="6" xfId="0" applyNumberFormat="1" applyFont="1" applyFill="1" applyBorder="1" applyAlignment="1" applyProtection="1">
      <alignment horizontal="centerContinuous" vertical="center"/>
      <protection locked="0"/>
    </xf>
    <xf numFmtId="0" fontId="44" fillId="0" borderId="7" xfId="0" applyNumberFormat="1" applyFont="1" applyFill="1" applyBorder="1" applyAlignment="1" applyProtection="1">
      <alignment horizontal="centerContinuous" vertical="center"/>
      <protection locked="0"/>
    </xf>
    <xf numFmtId="0" fontId="44" fillId="0" borderId="5" xfId="0" applyNumberFormat="1" applyFont="1" applyFill="1" applyBorder="1" applyAlignment="1" applyProtection="1">
      <alignment horizontal="centerContinuous" vertical="center"/>
      <protection locked="0"/>
    </xf>
    <xf numFmtId="0" fontId="11" fillId="0" borderId="8" xfId="0" applyNumberFormat="1" applyFont="1" applyFill="1" applyBorder="1" applyAlignment="1" applyProtection="1">
      <alignment horizontal="centerContinuous" vertical="center"/>
      <protection locked="0"/>
    </xf>
    <xf numFmtId="0" fontId="44" fillId="0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13" xfId="0" applyNumberFormat="1" applyFont="1" applyFill="1" applyBorder="1" applyAlignment="1" applyProtection="1">
      <alignment horizontal="centerContinuous" vertical="center"/>
      <protection locked="0"/>
    </xf>
    <xf numFmtId="0" fontId="11" fillId="0" borderId="14" xfId="0" applyNumberFormat="1" applyFont="1" applyFill="1" applyBorder="1" applyAlignment="1" applyProtection="1">
      <alignment horizontal="centerContinuous" vertical="center"/>
      <protection locked="0"/>
    </xf>
    <xf numFmtId="0" fontId="11" fillId="0" borderId="4" xfId="0" applyNumberFormat="1" applyFont="1" applyFill="1" applyBorder="1" applyAlignment="1" applyProtection="1">
      <alignment horizontal="centerContinuous" vertical="center"/>
      <protection locked="0"/>
    </xf>
    <xf numFmtId="0" fontId="11" fillId="0" borderId="0" xfId="0" applyNumberFormat="1" applyFont="1" applyFill="1" applyBorder="1" applyAlignment="1" applyProtection="1">
      <alignment horizontal="centerContinuous" vertical="center"/>
      <protection locked="0"/>
    </xf>
    <xf numFmtId="0" fontId="44" fillId="0" borderId="15" xfId="0" applyNumberFormat="1" applyFont="1" applyFill="1" applyBorder="1" applyAlignment="1" applyProtection="1">
      <alignment horizontal="center" vertical="center"/>
      <protection locked="0"/>
    </xf>
    <xf numFmtId="0" fontId="44" fillId="0" borderId="17" xfId="0" applyNumberFormat="1" applyFont="1" applyFill="1" applyBorder="1" applyAlignment="1" applyProtection="1">
      <alignment horizontal="center" vertical="center"/>
      <protection locked="0"/>
    </xf>
    <xf numFmtId="0" fontId="44" fillId="0" borderId="1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Fill="1" applyAlignment="1" applyProtection="1">
      <alignment vertical="center"/>
      <protection locked="0"/>
    </xf>
    <xf numFmtId="0" fontId="44" fillId="0" borderId="4" xfId="0" applyNumberFormat="1" applyFont="1" applyFill="1" applyBorder="1" applyAlignment="1" applyProtection="1">
      <alignment horizontal="center" vertical="center"/>
      <protection locked="0"/>
    </xf>
    <xf numFmtId="0" fontId="11" fillId="0" borderId="13" xfId="0" applyNumberFormat="1" applyFont="1" applyFill="1" applyBorder="1" applyAlignment="1" applyProtection="1">
      <alignment horizontal="center" vertical="center"/>
      <protection locked="0"/>
    </xf>
    <xf numFmtId="181" fontId="11" fillId="0" borderId="13" xfId="0" applyNumberFormat="1" applyFont="1" applyFill="1" applyBorder="1" applyAlignment="1" applyProtection="1">
      <alignment horizontal="center" vertical="center"/>
      <protection locked="0"/>
    </xf>
    <xf numFmtId="181" fontId="11" fillId="0" borderId="14" xfId="0" applyNumberFormat="1" applyFont="1" applyFill="1" applyBorder="1" applyAlignment="1" applyProtection="1">
      <alignment horizontal="center" vertical="center"/>
      <protection locked="0"/>
    </xf>
    <xf numFmtId="0" fontId="11" fillId="0" borderId="4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NumberFormat="1" applyFont="1" applyFill="1" applyBorder="1" applyAlignment="1" applyProtection="1">
      <alignment horizontal="centerContinuous" vertical="center"/>
      <protection locked="0"/>
    </xf>
    <xf numFmtId="186" fontId="11" fillId="0" borderId="9" xfId="0" applyNumberFormat="1" applyFont="1" applyFill="1" applyBorder="1"/>
    <xf numFmtId="186" fontId="23" fillId="0" borderId="9" xfId="0" applyNumberFormat="1" applyFont="1" applyFill="1" applyBorder="1" applyAlignment="1">
      <alignment vertical="center"/>
    </xf>
    <xf numFmtId="186" fontId="11" fillId="0" borderId="9" xfId="0" applyNumberFormat="1" applyFont="1" applyFill="1" applyBorder="1" applyAlignment="1">
      <alignment horizontal="right"/>
    </xf>
    <xf numFmtId="186" fontId="11" fillId="0" borderId="0" xfId="0" applyNumberFormat="1" applyFont="1" applyFill="1" applyBorder="1"/>
    <xf numFmtId="185" fontId="0" fillId="0" borderId="3" xfId="0" applyNumberFormat="1" applyFill="1" applyBorder="1"/>
    <xf numFmtId="41" fontId="0" fillId="0" borderId="4" xfId="0" applyNumberFormat="1" applyFill="1" applyBorder="1"/>
    <xf numFmtId="177" fontId="13" fillId="0" borderId="0" xfId="0" applyNumberFormat="1" applyFont="1" applyFill="1" applyBorder="1" applyProtection="1">
      <protection locked="0"/>
    </xf>
    <xf numFmtId="0" fontId="22" fillId="0" borderId="0" xfId="0" applyNumberFormat="1" applyFont="1" applyFill="1" applyAlignment="1">
      <alignment horizontal="centerContinuous" vertical="center" wrapText="1"/>
    </xf>
    <xf numFmtId="0" fontId="21" fillId="0" borderId="0" xfId="0" applyNumberFormat="1" applyFont="1" applyFill="1" applyAlignment="1">
      <alignment horizontal="centerContinuous" vertical="center" wrapText="1"/>
    </xf>
    <xf numFmtId="0" fontId="24" fillId="0" borderId="0" xfId="0" applyNumberFormat="1" applyFont="1" applyFill="1" applyAlignment="1">
      <alignment horizontal="centerContinuous"/>
    </xf>
    <xf numFmtId="0" fontId="45" fillId="0" borderId="11" xfId="0" applyNumberFormat="1" applyFon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Continuous" vertical="center"/>
    </xf>
    <xf numFmtId="0" fontId="3" fillId="0" borderId="5" xfId="0" applyNumberFormat="1" applyFont="1" applyFill="1" applyBorder="1" applyAlignment="1">
      <alignment horizontal="centerContinuous" vertical="center"/>
    </xf>
    <xf numFmtId="0" fontId="44" fillId="0" borderId="5" xfId="0" applyNumberFormat="1" applyFont="1" applyFill="1" applyBorder="1" applyAlignment="1">
      <alignment horizontal="center" vertical="center" shrinkToFit="1"/>
    </xf>
    <xf numFmtId="0" fontId="44" fillId="0" borderId="6" xfId="0" applyNumberFormat="1" applyFont="1" applyFill="1" applyBorder="1" applyAlignment="1">
      <alignment horizontal="centerContinuous" vertical="center" shrinkToFit="1"/>
    </xf>
    <xf numFmtId="0" fontId="44" fillId="0" borderId="5" xfId="0" applyNumberFormat="1" applyFont="1" applyFill="1" applyBorder="1" applyAlignment="1">
      <alignment horizontal="centerContinuous" vertical="center" shrinkToFit="1"/>
    </xf>
    <xf numFmtId="0" fontId="44" fillId="0" borderId="10" xfId="0" applyNumberFormat="1" applyFont="1" applyFill="1" applyBorder="1" applyAlignment="1">
      <alignment horizontal="centerContinuous" vertical="center"/>
    </xf>
    <xf numFmtId="0" fontId="0" fillId="0" borderId="4" xfId="0" applyNumberFormat="1" applyFont="1" applyFill="1" applyBorder="1" applyAlignment="1">
      <alignment horizontal="centerContinuous" vertical="center"/>
    </xf>
    <xf numFmtId="0" fontId="3" fillId="0" borderId="13" xfId="0" applyNumberFormat="1" applyFont="1" applyFill="1" applyBorder="1" applyAlignment="1">
      <alignment horizontal="centerContinuous" vertical="center" shrinkToFit="1"/>
    </xf>
    <xf numFmtId="0" fontId="23" fillId="0" borderId="4" xfId="0" applyNumberFormat="1" applyFont="1" applyFill="1" applyBorder="1" applyAlignment="1">
      <alignment horizontal="center"/>
    </xf>
    <xf numFmtId="179" fontId="23" fillId="0" borderId="0" xfId="0" applyNumberFormat="1" applyFont="1" applyFill="1" applyAlignment="1">
      <alignment horizontal="right"/>
    </xf>
    <xf numFmtId="179" fontId="23" fillId="0" borderId="0" xfId="0" applyNumberFormat="1" applyFont="1" applyFill="1"/>
    <xf numFmtId="0" fontId="23" fillId="0" borderId="14" xfId="0" applyNumberFormat="1" applyFont="1" applyFill="1" applyBorder="1" applyAlignment="1">
      <alignment horizontal="center"/>
    </xf>
    <xf numFmtId="0" fontId="5" fillId="0" borderId="16" xfId="0" applyNumberFormat="1" applyFont="1" applyFill="1" applyBorder="1"/>
    <xf numFmtId="0" fontId="44" fillId="0" borderId="7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44" fillId="0" borderId="12" xfId="0" applyNumberFormat="1" applyFont="1" applyFill="1" applyBorder="1" applyAlignment="1">
      <alignment horizontal="center" vertical="center"/>
    </xf>
    <xf numFmtId="0" fontId="44" fillId="0" borderId="9" xfId="0" applyNumberFormat="1" applyFont="1" applyFill="1" applyBorder="1" applyAlignment="1">
      <alignment horizontal="center" vertical="center"/>
    </xf>
    <xf numFmtId="0" fontId="44" fillId="0" borderId="4" xfId="0" applyNumberFormat="1" applyFont="1" applyFill="1" applyBorder="1" applyAlignment="1">
      <alignment horizontal="center" vertical="center"/>
    </xf>
    <xf numFmtId="0" fontId="44" fillId="0" borderId="5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14" xfId="0" applyNumberFormat="1" applyFont="1" applyFill="1" applyBorder="1" applyAlignment="1">
      <alignment horizontal="center" vertical="center" shrinkToFit="1"/>
    </xf>
    <xf numFmtId="0" fontId="3" fillId="0" borderId="3" xfId="0" applyNumberFormat="1" applyFont="1" applyFill="1" applyBorder="1" applyAlignment="1">
      <alignment horizontal="center" vertical="center" shrinkToFit="1"/>
    </xf>
    <xf numFmtId="0" fontId="44" fillId="0" borderId="5" xfId="0" applyNumberFormat="1" applyFont="1" applyFill="1" applyBorder="1" applyAlignment="1">
      <alignment horizontal="center" vertical="center" shrinkToFit="1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shrinkToFit="1"/>
    </xf>
    <xf numFmtId="0" fontId="0" fillId="0" borderId="7" xfId="0" applyNumberFormat="1" applyFont="1" applyFill="1" applyBorder="1" applyAlignment="1">
      <alignment horizontal="left" vertical="center"/>
    </xf>
    <xf numFmtId="0" fontId="0" fillId="0" borderId="18" xfId="0" applyNumberFormat="1" applyFont="1" applyFill="1" applyBorder="1" applyAlignment="1">
      <alignment horizontal="left" vertical="center"/>
    </xf>
    <xf numFmtId="0" fontId="44" fillId="0" borderId="5" xfId="0" applyNumberFormat="1" applyFont="1" applyFill="1" applyBorder="1" applyAlignment="1">
      <alignment horizontal="center" vertical="center" wrapText="1"/>
    </xf>
    <xf numFmtId="0" fontId="48" fillId="0" borderId="15" xfId="0" applyNumberFormat="1" applyFont="1" applyFill="1" applyBorder="1" applyAlignment="1">
      <alignment horizontal="center" vertical="center"/>
    </xf>
    <xf numFmtId="0" fontId="48" fillId="0" borderId="9" xfId="0" applyNumberFormat="1" applyFont="1" applyFill="1" applyBorder="1" applyAlignment="1">
      <alignment horizontal="center" vertical="center" shrinkToFit="1"/>
    </xf>
    <xf numFmtId="0" fontId="0" fillId="0" borderId="9" xfId="0" applyNumberForma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 shrinkToFit="1"/>
    </xf>
    <xf numFmtId="188" fontId="60" fillId="0" borderId="0" xfId="0" applyNumberFormat="1" applyFont="1" applyFill="1" applyAlignment="1">
      <alignment horizontal="right"/>
    </xf>
    <xf numFmtId="41" fontId="5" fillId="0" borderId="0" xfId="0" applyNumberFormat="1" applyFont="1" applyFill="1" applyBorder="1" applyAlignment="1" applyProtection="1">
      <alignment horizontal="right"/>
      <protection locked="0"/>
    </xf>
    <xf numFmtId="0" fontId="3" fillId="0" borderId="4" xfId="0" applyNumberFormat="1" applyFont="1" applyFill="1" applyBorder="1" applyAlignment="1">
      <alignment horizontal="center" vertical="center"/>
    </xf>
    <xf numFmtId="0" fontId="44" fillId="0" borderId="9" xfId="0" applyNumberFormat="1" applyFont="1" applyFill="1" applyBorder="1" applyAlignment="1">
      <alignment horizontal="center" vertical="center"/>
    </xf>
    <xf numFmtId="0" fontId="44" fillId="0" borderId="4" xfId="0" applyNumberFormat="1" applyFont="1" applyFill="1" applyBorder="1" applyAlignment="1">
      <alignment horizontal="center" vertical="center"/>
    </xf>
    <xf numFmtId="0" fontId="44" fillId="0" borderId="5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/>
    </xf>
    <xf numFmtId="0" fontId="3" fillId="0" borderId="14" xfId="0" applyNumberFormat="1" applyFont="1" applyFill="1" applyBorder="1" applyAlignment="1">
      <alignment horizontal="center" vertical="center" shrinkToFit="1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shrinkToFit="1"/>
    </xf>
    <xf numFmtId="41" fontId="43" fillId="0" borderId="11" xfId="0" applyNumberFormat="1" applyFont="1" applyFill="1" applyBorder="1" applyAlignment="1">
      <alignment vertical="center"/>
    </xf>
    <xf numFmtId="41" fontId="43" fillId="0" borderId="0" xfId="0" applyNumberFormat="1" applyFont="1" applyFill="1" applyBorder="1" applyAlignment="1">
      <alignment vertical="center"/>
    </xf>
    <xf numFmtId="0" fontId="44" fillId="0" borderId="6" xfId="0" applyNumberFormat="1" applyFont="1" applyFill="1" applyBorder="1" applyAlignment="1">
      <alignment horizontal="centerContinuous" wrapText="1"/>
    </xf>
    <xf numFmtId="0" fontId="6" fillId="0" borderId="15" xfId="0" applyNumberFormat="1" applyFont="1" applyFill="1" applyBorder="1" applyAlignment="1">
      <alignment horizontal="centerContinuous"/>
    </xf>
    <xf numFmtId="0" fontId="3" fillId="0" borderId="10" xfId="0" applyNumberFormat="1" applyFont="1" applyFill="1" applyBorder="1" applyAlignment="1">
      <alignment horizontal="centerContinuous"/>
    </xf>
    <xf numFmtId="0" fontId="3" fillId="0" borderId="13" xfId="0" applyNumberFormat="1" applyFont="1" applyFill="1" applyBorder="1" applyAlignment="1">
      <alignment horizontal="centerContinuous"/>
    </xf>
    <xf numFmtId="41" fontId="11" fillId="0" borderId="0" xfId="0" applyNumberFormat="1" applyFont="1" applyFill="1" applyAlignment="1">
      <alignment vertical="center"/>
    </xf>
    <xf numFmtId="41" fontId="11" fillId="0" borderId="9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42" fillId="0" borderId="0" xfId="0" applyNumberFormat="1" applyFont="1" applyFill="1" applyAlignment="1">
      <alignment vertical="center"/>
    </xf>
    <xf numFmtId="0" fontId="0" fillId="0" borderId="9" xfId="0" applyNumberFormat="1" applyFill="1" applyBorder="1"/>
    <xf numFmtId="0" fontId="4" fillId="0" borderId="16" xfId="0" applyNumberFormat="1" applyFont="1" applyFill="1" applyBorder="1" applyAlignment="1"/>
    <xf numFmtId="177" fontId="5" fillId="0" borderId="16" xfId="0" applyNumberFormat="1" applyFont="1" applyFill="1" applyBorder="1" applyAlignment="1" applyProtection="1"/>
    <xf numFmtId="41" fontId="51" fillId="0" borderId="4" xfId="0" applyNumberFormat="1" applyFont="1" applyFill="1" applyBorder="1" applyAlignment="1">
      <alignment vertical="center"/>
    </xf>
    <xf numFmtId="41" fontId="51" fillId="0" borderId="14" xfId="0" applyNumberFormat="1" applyFont="1" applyFill="1" applyBorder="1" applyAlignment="1">
      <alignment vertical="center"/>
    </xf>
    <xf numFmtId="179" fontId="11" fillId="0" borderId="0" xfId="0" applyNumberFormat="1" applyFont="1" applyFill="1" applyAlignment="1">
      <alignment horizontal="right" vertical="center"/>
    </xf>
    <xf numFmtId="179" fontId="11" fillId="0" borderId="9" xfId="0" applyNumberFormat="1" applyFont="1" applyFill="1" applyBorder="1" applyAlignment="1">
      <alignment horizontal="right" vertical="center"/>
    </xf>
    <xf numFmtId="191" fontId="11" fillId="0" borderId="0" xfId="0" applyNumberFormat="1" applyFont="1" applyFill="1"/>
    <xf numFmtId="41" fontId="51" fillId="0" borderId="0" xfId="0" applyNumberFormat="1" applyFont="1" applyFill="1" applyAlignment="1"/>
    <xf numFmtId="186" fontId="51" fillId="0" borderId="9" xfId="0" applyNumberFormat="1" applyFont="1" applyFill="1" applyBorder="1" applyAlignment="1"/>
    <xf numFmtId="0" fontId="0" fillId="0" borderId="0" xfId="0" applyNumberFormat="1" applyAlignment="1"/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41" fontId="51" fillId="0" borderId="11" xfId="0" applyNumberFormat="1" applyFont="1" applyFill="1" applyBorder="1" applyAlignment="1"/>
    <xf numFmtId="41" fontId="51" fillId="0" borderId="0" xfId="0" applyNumberFormat="1" applyFont="1" applyFill="1" applyBorder="1" applyAlignment="1"/>
    <xf numFmtId="0" fontId="58" fillId="0" borderId="0" xfId="0" applyNumberFormat="1" applyFont="1" applyAlignment="1"/>
    <xf numFmtId="179" fontId="0" fillId="0" borderId="0" xfId="0" applyNumberFormat="1" applyFill="1" applyAlignment="1"/>
    <xf numFmtId="0" fontId="0" fillId="2" borderId="0" xfId="0" applyNumberFormat="1" applyFill="1" applyAlignment="1"/>
    <xf numFmtId="179" fontId="0" fillId="2" borderId="0" xfId="0" applyNumberFormat="1" applyFill="1" applyAlignment="1"/>
    <xf numFmtId="42" fontId="11" fillId="0" borderId="0" xfId="0" applyNumberFormat="1" applyFont="1" applyFill="1" applyAlignment="1">
      <alignment horizontal="right"/>
    </xf>
    <xf numFmtId="0" fontId="0" fillId="0" borderId="3" xfId="0" applyNumberFormat="1" applyFont="1" applyFill="1" applyBorder="1" applyAlignment="1"/>
    <xf numFmtId="41" fontId="11" fillId="0" borderId="0" xfId="0" applyNumberFormat="1" applyFont="1" applyFill="1" applyAlignment="1">
      <alignment horizontal="right" vertical="center"/>
    </xf>
    <xf numFmtId="41" fontId="50" fillId="0" borderId="0" xfId="0" applyNumberFormat="1" applyFont="1" applyFill="1" applyAlignment="1">
      <alignment horizontal="center"/>
    </xf>
    <xf numFmtId="0" fontId="4" fillId="0" borderId="1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23" xfId="0" applyNumberFormat="1" applyFill="1" applyBorder="1" applyAlignment="1"/>
    <xf numFmtId="0" fontId="0" fillId="0" borderId="16" xfId="0" applyNumberFormat="1" applyFill="1" applyBorder="1" applyAlignment="1"/>
    <xf numFmtId="189" fontId="51" fillId="0" borderId="0" xfId="0" applyNumberFormat="1" applyFont="1" applyFill="1" applyAlignment="1">
      <alignment horizontal="right"/>
    </xf>
    <xf numFmtId="176" fontId="11" fillId="0" borderId="0" xfId="0" applyNumberFormat="1" applyFont="1" applyFill="1" applyAlignment="1"/>
    <xf numFmtId="189" fontId="51" fillId="0" borderId="9" xfId="0" applyNumberFormat="1" applyFont="1" applyFill="1" applyBorder="1" applyAlignment="1">
      <alignment horizontal="right"/>
    </xf>
    <xf numFmtId="179" fontId="11" fillId="0" borderId="0" xfId="0" applyNumberFormat="1" applyFont="1" applyFill="1" applyAlignment="1"/>
    <xf numFmtId="179" fontId="11" fillId="0" borderId="11" xfId="0" applyNumberFormat="1" applyFont="1" applyFill="1" applyBorder="1" applyAlignment="1">
      <alignment horizontal="center" shrinkToFit="1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 shrinkToFit="1"/>
    </xf>
    <xf numFmtId="0" fontId="3" fillId="0" borderId="3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0" fontId="3" fillId="0" borderId="0" xfId="0" applyNumberFormat="1" applyFont="1" applyFill="1" applyBorder="1" applyAlignment="1">
      <alignment horizontal="right" vertical="center"/>
    </xf>
    <xf numFmtId="0" fontId="48" fillId="0" borderId="0" xfId="0" applyNumberFormat="1" applyFont="1" applyFill="1" applyBorder="1" applyAlignment="1">
      <alignment horizontal="center" vertical="center"/>
    </xf>
    <xf numFmtId="189" fontId="0" fillId="0" borderId="0" xfId="0" applyNumberFormat="1" applyFill="1"/>
    <xf numFmtId="0" fontId="3" fillId="0" borderId="4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2" fontId="11" fillId="0" borderId="0" xfId="0" applyNumberFormat="1" applyFont="1" applyFill="1"/>
    <xf numFmtId="2" fontId="23" fillId="0" borderId="0" xfId="0" applyNumberFormat="1" applyFont="1" applyFill="1" applyAlignment="1">
      <alignment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/>
    <xf numFmtId="179" fontId="11" fillId="0" borderId="11" xfId="0" applyNumberFormat="1" applyFont="1" applyBorder="1" applyAlignment="1">
      <alignment horizontal="right" vertical="center" wrapText="1"/>
    </xf>
    <xf numFmtId="179" fontId="11" fillId="0" borderId="0" xfId="0" applyNumberFormat="1" applyFont="1" applyBorder="1" applyAlignment="1">
      <alignment horizontal="right" vertical="center" wrapText="1"/>
    </xf>
    <xf numFmtId="179" fontId="11" fillId="0" borderId="25" xfId="0" applyNumberFormat="1" applyFont="1" applyBorder="1" applyAlignment="1">
      <alignment horizontal="right" vertical="center" wrapText="1"/>
    </xf>
    <xf numFmtId="179" fontId="11" fillId="0" borderId="9" xfId="0" applyNumberFormat="1" applyFont="1" applyBorder="1" applyAlignment="1">
      <alignment horizontal="right" vertical="center" wrapText="1"/>
    </xf>
    <xf numFmtId="0" fontId="11" fillId="0" borderId="4" xfId="0" applyNumberFormat="1" applyFont="1" applyFill="1" applyBorder="1"/>
    <xf numFmtId="179" fontId="4" fillId="0" borderId="0" xfId="0" applyNumberFormat="1" applyFont="1" applyFill="1" applyAlignment="1" applyProtection="1"/>
    <xf numFmtId="41" fontId="50" fillId="0" borderId="0" xfId="0" applyNumberFormat="1" applyFont="1" applyFill="1" applyBorder="1" applyAlignment="1">
      <alignment horizontal="center"/>
    </xf>
    <xf numFmtId="179" fontId="23" fillId="0" borderId="0" xfId="0" applyNumberFormat="1" applyFont="1" applyFill="1" applyAlignment="1"/>
    <xf numFmtId="179" fontId="11" fillId="0" borderId="11" xfId="0" applyNumberFormat="1" applyFont="1" applyBorder="1" applyAlignment="1">
      <alignment horizontal="right" wrapText="1"/>
    </xf>
    <xf numFmtId="179" fontId="11" fillId="0" borderId="0" xfId="0" applyNumberFormat="1" applyFont="1" applyBorder="1" applyAlignment="1">
      <alignment horizontal="right" wrapText="1"/>
    </xf>
    <xf numFmtId="179" fontId="11" fillId="0" borderId="25" xfId="0" applyNumberFormat="1" applyFont="1" applyBorder="1" applyAlignment="1">
      <alignment horizontal="right" wrapText="1"/>
    </xf>
    <xf numFmtId="186" fontId="51" fillId="0" borderId="0" xfId="0" applyNumberFormat="1" applyFont="1" applyFill="1" applyBorder="1" applyAlignment="1"/>
    <xf numFmtId="0" fontId="62" fillId="0" borderId="0" xfId="0" applyNumberFormat="1" applyFont="1" applyFill="1"/>
    <xf numFmtId="0" fontId="3" fillId="0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applyNumberFormat="1" applyFont="1" applyFill="1" applyBorder="1" applyAlignment="1" applyProtection="1">
      <alignment horizontal="center" vertical="center"/>
      <protection locked="0"/>
    </xf>
    <xf numFmtId="41" fontId="23" fillId="0" borderId="26" xfId="0" applyNumberFormat="1" applyFont="1" applyFill="1" applyBorder="1" applyAlignment="1">
      <alignment vertical="center"/>
    </xf>
    <xf numFmtId="188" fontId="23" fillId="0" borderId="26" xfId="0" applyNumberFormat="1" applyFont="1" applyFill="1" applyBorder="1" applyAlignment="1">
      <alignment vertical="center"/>
    </xf>
    <xf numFmtId="0" fontId="0" fillId="0" borderId="10" xfId="0" applyNumberFormat="1" applyFill="1" applyBorder="1" applyAlignment="1">
      <alignment horizontal="center" vertical="center"/>
    </xf>
    <xf numFmtId="188" fontId="0" fillId="0" borderId="0" xfId="0" applyNumberFormat="1" applyFill="1" applyAlignment="1"/>
    <xf numFmtId="179" fontId="23" fillId="0" borderId="11" xfId="0" applyNumberFormat="1" applyFont="1" applyBorder="1" applyAlignment="1">
      <alignment horizontal="right" vertical="center" wrapText="1"/>
    </xf>
    <xf numFmtId="179" fontId="23" fillId="0" borderId="0" xfId="0" applyNumberFormat="1" applyFont="1" applyBorder="1" applyAlignment="1">
      <alignment horizontal="right" vertical="center" wrapText="1"/>
    </xf>
    <xf numFmtId="179" fontId="23" fillId="0" borderId="25" xfId="0" applyNumberFormat="1" applyFont="1" applyBorder="1" applyAlignment="1">
      <alignment horizontal="right" vertical="center" wrapText="1"/>
    </xf>
    <xf numFmtId="179" fontId="23" fillId="0" borderId="9" xfId="0" applyNumberFormat="1" applyFont="1" applyBorder="1" applyAlignment="1">
      <alignment horizontal="right" vertical="center" wrapText="1"/>
    </xf>
    <xf numFmtId="41" fontId="0" fillId="0" borderId="0" xfId="0" applyNumberFormat="1" applyAlignment="1"/>
    <xf numFmtId="0" fontId="46" fillId="0" borderId="0" xfId="0" applyNumberFormat="1" applyFont="1" applyAlignment="1">
      <alignment horizontal="center" wrapText="1"/>
    </xf>
    <xf numFmtId="0" fontId="46" fillId="0" borderId="0" xfId="0" applyNumberFormat="1" applyFont="1" applyAlignment="1">
      <alignment horizont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 applyProtection="1">
      <alignment horizontal="right"/>
    </xf>
    <xf numFmtId="0" fontId="5" fillId="0" borderId="23" xfId="0" applyNumberFormat="1" applyFont="1" applyFill="1" applyBorder="1" applyAlignment="1" applyProtection="1">
      <alignment horizontal="left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44" fillId="0" borderId="7" xfId="0" applyNumberFormat="1" applyFont="1" applyFill="1" applyBorder="1" applyAlignment="1">
      <alignment horizontal="center" vertical="center"/>
    </xf>
    <xf numFmtId="0" fontId="44" fillId="0" borderId="8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0" fontId="0" fillId="0" borderId="18" xfId="0" applyNumberFormat="1" applyFill="1" applyBorder="1" applyAlignment="1">
      <alignment vertical="center"/>
    </xf>
    <xf numFmtId="0" fontId="0" fillId="0" borderId="19" xfId="0" applyNumberFormat="1" applyFill="1" applyBorder="1" applyAlignment="1">
      <alignment vertical="center"/>
    </xf>
    <xf numFmtId="0" fontId="4" fillId="0" borderId="2" xfId="0" applyNumberFormat="1" applyFont="1" applyFill="1" applyBorder="1" applyAlignment="1">
      <alignment horizontal="left"/>
    </xf>
    <xf numFmtId="0" fontId="5" fillId="0" borderId="2" xfId="0" applyNumberFormat="1" applyFont="1" applyFill="1" applyBorder="1" applyAlignment="1">
      <alignment horizontal="right"/>
    </xf>
    <xf numFmtId="0" fontId="5" fillId="0" borderId="23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shrinkToFit="1"/>
    </xf>
    <xf numFmtId="0" fontId="0" fillId="0" borderId="0" xfId="0" applyNumberFormat="1" applyFill="1" applyAlignment="1">
      <alignment shrinkToFit="1"/>
    </xf>
    <xf numFmtId="0" fontId="56" fillId="0" borderId="16" xfId="0" applyNumberFormat="1" applyFont="1" applyFill="1" applyBorder="1" applyAlignment="1" applyProtection="1">
      <alignment horizontal="left" shrinkToFit="1"/>
    </xf>
    <xf numFmtId="0" fontId="57" fillId="0" borderId="16" xfId="0" applyNumberFormat="1" applyFont="1" applyFill="1" applyBorder="1" applyAlignment="1">
      <alignment shrinkToFit="1"/>
    </xf>
    <xf numFmtId="0" fontId="45" fillId="0" borderId="1" xfId="0" applyNumberFormat="1" applyFont="1" applyFill="1" applyBorder="1" applyAlignment="1">
      <alignment horizontal="center" vertical="center"/>
    </xf>
    <xf numFmtId="0" fontId="45" fillId="0" borderId="20" xfId="0" applyNumberFormat="1" applyFont="1" applyFill="1" applyBorder="1" applyAlignment="1">
      <alignment horizontal="center" vertical="center"/>
    </xf>
    <xf numFmtId="0" fontId="44" fillId="0" borderId="12" xfId="0" applyNumberFormat="1" applyFont="1" applyFill="1" applyBorder="1" applyAlignment="1">
      <alignment horizontal="center" vertical="center"/>
    </xf>
    <xf numFmtId="0" fontId="44" fillId="0" borderId="9" xfId="0" applyNumberFormat="1" applyFont="1" applyFill="1" applyBorder="1" applyAlignment="1">
      <alignment horizontal="center" vertical="center"/>
    </xf>
    <xf numFmtId="0" fontId="44" fillId="0" borderId="4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 applyProtection="1">
      <alignment horizontal="left" shrinkToFit="1"/>
    </xf>
    <xf numFmtId="0" fontId="0" fillId="0" borderId="16" xfId="0" applyNumberFormat="1" applyFill="1" applyBorder="1" applyAlignment="1">
      <alignment shrinkToFit="1"/>
    </xf>
    <xf numFmtId="0" fontId="17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/>
    <xf numFmtId="0" fontId="45" fillId="0" borderId="21" xfId="0" applyNumberFormat="1" applyFont="1" applyFill="1" applyBorder="1" applyAlignment="1">
      <alignment horizontal="center" vertical="center"/>
    </xf>
    <xf numFmtId="0" fontId="44" fillId="0" borderId="18" xfId="0" applyNumberFormat="1" applyFont="1" applyFill="1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center" vertical="center"/>
    </xf>
    <xf numFmtId="0" fontId="44" fillId="0" borderId="5" xfId="0" applyNumberFormat="1" applyFont="1" applyFill="1" applyBorder="1" applyAlignment="1">
      <alignment horizontal="center" vertical="center"/>
    </xf>
    <xf numFmtId="0" fontId="3" fillId="0" borderId="17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44" fillId="0" borderId="7" xfId="0" applyNumberFormat="1" applyFont="1" applyFill="1" applyBorder="1" applyAlignment="1">
      <alignment horizontal="center" vertical="center" wrapText="1"/>
    </xf>
    <xf numFmtId="0" fontId="45" fillId="0" borderId="5" xfId="0" applyNumberFormat="1" applyFont="1" applyFill="1" applyBorder="1" applyAlignment="1">
      <alignment horizontal="center" vertical="center" wrapText="1"/>
    </xf>
    <xf numFmtId="0" fontId="45" fillId="0" borderId="8" xfId="0" applyNumberFormat="1" applyFont="1" applyFill="1" applyBorder="1" applyAlignment="1">
      <alignment horizontal="center" vertical="center" wrapText="1"/>
    </xf>
    <xf numFmtId="0" fontId="0" fillId="0" borderId="18" xfId="0" applyNumberFormat="1" applyFont="1" applyFill="1" applyBorder="1" applyAlignment="1">
      <alignment horizontal="center" vertical="center" wrapText="1"/>
    </xf>
    <xf numFmtId="0" fontId="3" fillId="0" borderId="18" xfId="0" applyNumberFormat="1" applyFont="1" applyFill="1" applyBorder="1" applyAlignment="1">
      <alignment horizontal="center" vertical="center" wrapText="1"/>
    </xf>
    <xf numFmtId="0" fontId="3" fillId="0" borderId="19" xfId="0" applyNumberFormat="1" applyFont="1" applyFill="1" applyBorder="1" applyAlignment="1">
      <alignment horizontal="center" vertical="center" wrapText="1"/>
    </xf>
    <xf numFmtId="0" fontId="0" fillId="0" borderId="16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0" fillId="0" borderId="17" xfId="0" applyNumberFormat="1" applyFont="1" applyFill="1" applyBorder="1" applyAlignment="1">
      <alignment horizontal="center" vertical="center"/>
    </xf>
    <xf numFmtId="0" fontId="0" fillId="0" borderId="2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shrinkToFit="1"/>
    </xf>
    <xf numFmtId="0" fontId="0" fillId="0" borderId="1" xfId="0" applyNumberFormat="1" applyFill="1" applyBorder="1" applyAlignment="1">
      <alignment horizontal="center" vertical="center" shrinkToFit="1"/>
    </xf>
    <xf numFmtId="0" fontId="0" fillId="0" borderId="20" xfId="0" applyNumberFormat="1" applyFill="1" applyBorder="1" applyAlignment="1">
      <alignment horizontal="center" vertical="center" shrinkToFit="1"/>
    </xf>
    <xf numFmtId="0" fontId="16" fillId="0" borderId="8" xfId="0" applyNumberFormat="1" applyFont="1" applyFill="1" applyBorder="1" applyAlignment="1">
      <alignment horizontal="center" vertical="center"/>
    </xf>
    <xf numFmtId="0" fontId="11" fillId="0" borderId="18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0" fontId="45" fillId="0" borderId="7" xfId="0" applyNumberFormat="1" applyFont="1" applyFill="1" applyBorder="1" applyAlignment="1">
      <alignment horizontal="center" shrinkToFit="1"/>
    </xf>
    <xf numFmtId="0" fontId="44" fillId="0" borderId="5" xfId="0" applyNumberFormat="1" applyFont="1" applyFill="1" applyBorder="1" applyAlignment="1">
      <alignment horizontal="center" shrinkToFit="1"/>
    </xf>
    <xf numFmtId="0" fontId="3" fillId="0" borderId="14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13" xfId="0" applyNumberFormat="1" applyFont="1" applyFill="1" applyBorder="1" applyAlignment="1" applyProtection="1">
      <alignment horizontal="center" vertical="center"/>
      <protection locked="0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 shrinkToFit="1"/>
    </xf>
    <xf numFmtId="0" fontId="3" fillId="0" borderId="3" xfId="0" applyNumberFormat="1" applyFont="1" applyFill="1" applyBorder="1" applyAlignment="1">
      <alignment horizontal="center" vertical="center" shrinkToFit="1"/>
    </xf>
    <xf numFmtId="0" fontId="44" fillId="0" borderId="7" xfId="0" applyNumberFormat="1" applyFont="1" applyFill="1" applyBorder="1" applyAlignment="1">
      <alignment horizontal="center" vertical="center" shrinkToFit="1"/>
    </xf>
    <xf numFmtId="0" fontId="44" fillId="0" borderId="5" xfId="0" applyNumberFormat="1" applyFont="1" applyFill="1" applyBorder="1" applyAlignment="1">
      <alignment horizontal="center" vertical="center" shrinkToFit="1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shrinkToFit="1"/>
    </xf>
    <xf numFmtId="0" fontId="44" fillId="0" borderId="8" xfId="0" applyNumberFormat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00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I11"/>
  <sheetViews>
    <sheetView view="pageBreakPreview" zoomScale="75" zoomScaleNormal="100" workbookViewId="0"/>
  </sheetViews>
  <sheetFormatPr defaultColWidth="10.28515625" defaultRowHeight="12"/>
  <sheetData>
    <row r="11" spans="1:9" ht="109.5" customHeight="1">
      <c r="A11" s="569" t="s">
        <v>450</v>
      </c>
      <c r="B11" s="570"/>
      <c r="C11" s="570"/>
      <c r="D11" s="570"/>
      <c r="E11" s="570"/>
      <c r="F11" s="570"/>
      <c r="G11" s="570"/>
      <c r="H11" s="570"/>
      <c r="I11" s="570"/>
    </row>
  </sheetData>
  <mergeCells count="1">
    <mergeCell ref="A11:I11"/>
  </mergeCells>
  <phoneticPr fontId="10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view="pageBreakPreview" topLeftCell="A4" zoomScale="85" zoomScaleNormal="100" zoomScaleSheetLayoutView="85" workbookViewId="0">
      <selection activeCell="A2" sqref="A2"/>
    </sheetView>
  </sheetViews>
  <sheetFormatPr defaultRowHeight="12"/>
  <cols>
    <col min="1" max="1" width="11" style="104" customWidth="1"/>
    <col min="2" max="10" width="9.5703125" style="104" customWidth="1"/>
    <col min="11" max="11" width="9.42578125" style="104" customWidth="1"/>
    <col min="12" max="21" width="9.28515625" style="104" customWidth="1"/>
    <col min="22" max="22" width="13.42578125" style="104" customWidth="1"/>
    <col min="23" max="23" width="12.7109375" style="104" customWidth="1"/>
    <col min="24" max="29" width="15.5703125" style="104" customWidth="1"/>
    <col min="30" max="34" width="15.42578125" style="104" customWidth="1"/>
    <col min="35" max="35" width="15.28515625" style="104" customWidth="1"/>
    <col min="36" max="36" width="14.140625" style="104" customWidth="1"/>
    <col min="37" max="37" width="5.7109375" style="104" customWidth="1"/>
    <col min="38" max="38" width="8" style="104" customWidth="1"/>
    <col min="39" max="16384" width="9.140625" style="104"/>
  </cols>
  <sheetData>
    <row r="1" spans="1:36" ht="24.95" customHeight="1">
      <c r="A1" s="46" t="s">
        <v>429</v>
      </c>
      <c r="B1" s="48"/>
      <c r="C1" s="49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 t="s">
        <v>430</v>
      </c>
      <c r="W1" s="46" t="s">
        <v>431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7" t="s">
        <v>432</v>
      </c>
    </row>
    <row r="2" spans="1:36" ht="24.95" customHeight="1">
      <c r="A2" s="50" t="s">
        <v>719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29" t="s">
        <v>19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50" t="s">
        <v>720</v>
      </c>
      <c r="X2" s="50"/>
      <c r="Y2" s="50"/>
      <c r="Z2" s="50"/>
      <c r="AA2" s="50"/>
      <c r="AB2" s="50"/>
      <c r="AC2" s="50"/>
      <c r="AD2" s="29" t="s">
        <v>258</v>
      </c>
      <c r="AE2" s="29"/>
      <c r="AF2" s="29"/>
      <c r="AG2" s="29"/>
      <c r="AH2" s="29"/>
      <c r="AI2" s="29"/>
      <c r="AJ2" s="29"/>
    </row>
    <row r="3" spans="1:36" ht="22.5" customHeight="1">
      <c r="A3" s="18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</row>
    <row r="4" spans="1:36" ht="15" customHeight="1" thickBot="1">
      <c r="A4" s="248" t="s">
        <v>571</v>
      </c>
      <c r="B4" s="248"/>
      <c r="C4" s="248"/>
      <c r="D4" s="248"/>
      <c r="E4" s="248"/>
      <c r="F4" s="248"/>
      <c r="G4" s="248"/>
      <c r="H4" s="248"/>
      <c r="I4" s="248"/>
      <c r="J4" s="248"/>
      <c r="K4" s="260"/>
      <c r="L4" s="248"/>
      <c r="M4" s="260"/>
      <c r="N4" s="248"/>
      <c r="O4" s="248"/>
      <c r="P4" s="248"/>
      <c r="Q4" s="249"/>
      <c r="R4" s="249"/>
      <c r="S4" s="249"/>
      <c r="T4" s="249"/>
      <c r="U4" s="249"/>
      <c r="V4" s="249" t="s">
        <v>572</v>
      </c>
      <c r="W4" s="248" t="s">
        <v>571</v>
      </c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31" t="s">
        <v>572</v>
      </c>
    </row>
    <row r="5" spans="1:36" ht="14.25" customHeight="1">
      <c r="A5" s="59" t="s">
        <v>479</v>
      </c>
      <c r="B5" s="205" t="s">
        <v>224</v>
      </c>
      <c r="C5" s="168"/>
      <c r="D5" s="610" t="s">
        <v>480</v>
      </c>
      <c r="E5" s="588"/>
      <c r="F5" s="588"/>
      <c r="G5" s="588"/>
      <c r="H5" s="588"/>
      <c r="I5" s="588"/>
      <c r="J5" s="609"/>
      <c r="K5" s="588"/>
      <c r="L5" s="609" t="s">
        <v>484</v>
      </c>
      <c r="M5" s="609"/>
      <c r="N5" s="609"/>
      <c r="O5" s="609"/>
      <c r="P5" s="609"/>
      <c r="Q5" s="609"/>
      <c r="R5" s="609"/>
      <c r="S5" s="609"/>
      <c r="T5" s="609"/>
      <c r="U5" s="625"/>
      <c r="V5" s="218" t="s">
        <v>70</v>
      </c>
      <c r="W5" s="59" t="s">
        <v>213</v>
      </c>
      <c r="X5" s="610" t="s">
        <v>486</v>
      </c>
      <c r="Y5" s="588"/>
      <c r="Z5" s="588"/>
      <c r="AA5" s="588"/>
      <c r="AB5" s="588"/>
      <c r="AC5" s="588"/>
      <c r="AD5" s="609" t="s">
        <v>488</v>
      </c>
      <c r="AE5" s="588"/>
      <c r="AF5" s="588"/>
      <c r="AG5" s="588"/>
      <c r="AH5" s="588"/>
      <c r="AI5" s="626"/>
      <c r="AJ5" s="218" t="s">
        <v>70</v>
      </c>
    </row>
    <row r="6" spans="1:36" ht="14.25" customHeight="1">
      <c r="A6" s="143"/>
      <c r="B6" s="119"/>
      <c r="C6" s="219"/>
      <c r="D6" s="623" t="s">
        <v>481</v>
      </c>
      <c r="E6" s="624"/>
      <c r="F6" s="624"/>
      <c r="G6" s="624"/>
      <c r="H6" s="624"/>
      <c r="I6" s="624"/>
      <c r="J6" s="624"/>
      <c r="K6" s="624"/>
      <c r="L6" s="627" t="s">
        <v>485</v>
      </c>
      <c r="M6" s="628"/>
      <c r="N6" s="628"/>
      <c r="O6" s="629"/>
      <c r="P6" s="261" t="s">
        <v>44</v>
      </c>
      <c r="Q6" s="262"/>
      <c r="R6" s="261" t="s">
        <v>58</v>
      </c>
      <c r="S6" s="262"/>
      <c r="T6" s="261" t="s">
        <v>341</v>
      </c>
      <c r="U6" s="262"/>
      <c r="V6" s="7"/>
      <c r="W6" s="72"/>
      <c r="X6" s="263" t="s">
        <v>183</v>
      </c>
      <c r="Y6" s="172"/>
      <c r="Z6" s="263" t="s">
        <v>251</v>
      </c>
      <c r="AA6" s="171"/>
      <c r="AB6" s="264" t="s">
        <v>487</v>
      </c>
      <c r="AC6" s="265"/>
      <c r="AD6" s="266" t="s">
        <v>489</v>
      </c>
      <c r="AE6" s="172"/>
      <c r="AF6" s="263" t="s">
        <v>38</v>
      </c>
      <c r="AG6" s="172"/>
      <c r="AH6" s="263" t="s">
        <v>490</v>
      </c>
      <c r="AI6" s="172"/>
      <c r="AJ6" s="7"/>
    </row>
    <row r="7" spans="1:36" ht="14.25" customHeight="1">
      <c r="A7" s="143"/>
      <c r="B7" s="119"/>
      <c r="C7" s="219"/>
      <c r="D7" s="267" t="s">
        <v>131</v>
      </c>
      <c r="E7" s="268"/>
      <c r="F7" s="267" t="s">
        <v>109</v>
      </c>
      <c r="G7" s="268"/>
      <c r="H7" s="267" t="s">
        <v>75</v>
      </c>
      <c r="I7" s="265"/>
      <c r="J7" s="264" t="s">
        <v>59</v>
      </c>
      <c r="K7" s="265"/>
      <c r="L7" s="269" t="s">
        <v>104</v>
      </c>
      <c r="M7" s="270"/>
      <c r="N7" s="269" t="s">
        <v>106</v>
      </c>
      <c r="O7" s="270"/>
      <c r="P7" s="11"/>
      <c r="Q7" s="271"/>
      <c r="R7" s="11"/>
      <c r="S7" s="271"/>
      <c r="T7" s="11"/>
      <c r="U7" s="11"/>
      <c r="V7" s="7" t="s">
        <v>242</v>
      </c>
      <c r="W7" s="72"/>
      <c r="X7" s="272" t="s">
        <v>242</v>
      </c>
      <c r="Y7" s="219"/>
      <c r="Z7" s="119" t="s">
        <v>242</v>
      </c>
      <c r="AA7" s="119"/>
      <c r="AB7" s="272" t="s">
        <v>242</v>
      </c>
      <c r="AC7" s="119"/>
      <c r="AD7" s="119" t="s">
        <v>242</v>
      </c>
      <c r="AE7" s="219"/>
      <c r="AF7" s="119" t="s">
        <v>242</v>
      </c>
      <c r="AG7" s="219"/>
      <c r="AH7" s="119" t="s">
        <v>242</v>
      </c>
      <c r="AI7" s="219"/>
      <c r="AJ7" s="7" t="s">
        <v>242</v>
      </c>
    </row>
    <row r="8" spans="1:36" ht="14.25" customHeight="1">
      <c r="A8" s="143"/>
      <c r="B8" s="119"/>
      <c r="C8" s="219"/>
      <c r="D8" s="119"/>
      <c r="E8" s="219"/>
      <c r="F8" s="119"/>
      <c r="G8" s="219"/>
      <c r="H8" s="119"/>
      <c r="I8" s="119"/>
      <c r="J8" s="272" t="s">
        <v>242</v>
      </c>
      <c r="K8" s="119"/>
      <c r="L8" s="273" t="s">
        <v>159</v>
      </c>
      <c r="M8" s="274"/>
      <c r="N8" s="273" t="s">
        <v>395</v>
      </c>
      <c r="O8" s="274"/>
      <c r="P8" s="275"/>
      <c r="Q8" s="276"/>
      <c r="R8" s="277" t="s">
        <v>375</v>
      </c>
      <c r="S8" s="278"/>
      <c r="T8" s="277" t="s">
        <v>162</v>
      </c>
      <c r="U8" s="278"/>
      <c r="V8" s="7"/>
      <c r="W8" s="72"/>
      <c r="X8" s="272" t="s">
        <v>242</v>
      </c>
      <c r="Y8" s="219"/>
      <c r="Z8" s="119" t="s">
        <v>242</v>
      </c>
      <c r="AA8" s="119"/>
      <c r="AB8" s="272" t="s">
        <v>242</v>
      </c>
      <c r="AC8" s="119"/>
      <c r="AD8" s="119" t="s">
        <v>242</v>
      </c>
      <c r="AE8" s="219"/>
      <c r="AF8" s="119" t="s">
        <v>242</v>
      </c>
      <c r="AG8" s="219"/>
      <c r="AH8" s="119" t="s">
        <v>242</v>
      </c>
      <c r="AI8" s="219"/>
      <c r="AJ8" s="576"/>
    </row>
    <row r="9" spans="1:36" ht="14.25" customHeight="1">
      <c r="A9" s="143"/>
      <c r="B9" s="119" t="s">
        <v>96</v>
      </c>
      <c r="C9" s="219"/>
      <c r="D9" s="125" t="s">
        <v>166</v>
      </c>
      <c r="E9" s="208"/>
      <c r="F9" s="279" t="s">
        <v>382</v>
      </c>
      <c r="G9" s="280"/>
      <c r="H9" s="125" t="s">
        <v>368</v>
      </c>
      <c r="I9" s="125"/>
      <c r="J9" s="207" t="s">
        <v>610</v>
      </c>
      <c r="K9" s="125"/>
      <c r="L9" s="279" t="s">
        <v>274</v>
      </c>
      <c r="M9" s="280"/>
      <c r="N9" s="281" t="s">
        <v>86</v>
      </c>
      <c r="O9" s="280"/>
      <c r="P9" s="282" t="s">
        <v>377</v>
      </c>
      <c r="Q9" s="283"/>
      <c r="R9" s="282" t="s">
        <v>301</v>
      </c>
      <c r="S9" s="283"/>
      <c r="T9" s="282" t="s">
        <v>163</v>
      </c>
      <c r="U9" s="283"/>
      <c r="V9" s="7"/>
      <c r="W9" s="72"/>
      <c r="X9" s="207" t="s">
        <v>316</v>
      </c>
      <c r="Y9" s="208"/>
      <c r="Z9" s="125" t="s">
        <v>294</v>
      </c>
      <c r="AA9" s="125"/>
      <c r="AB9" s="207" t="s">
        <v>367</v>
      </c>
      <c r="AC9" s="125"/>
      <c r="AD9" s="125" t="s">
        <v>383</v>
      </c>
      <c r="AE9" s="208"/>
      <c r="AF9" s="125" t="s">
        <v>394</v>
      </c>
      <c r="AG9" s="208"/>
      <c r="AH9" s="125" t="s">
        <v>136</v>
      </c>
      <c r="AI9" s="208"/>
      <c r="AJ9" s="576"/>
    </row>
    <row r="10" spans="1:36" ht="14.25" customHeight="1">
      <c r="A10" s="143"/>
      <c r="B10" s="73" t="s">
        <v>15</v>
      </c>
      <c r="C10" s="284" t="s">
        <v>482</v>
      </c>
      <c r="D10" s="73" t="s">
        <v>15</v>
      </c>
      <c r="E10" s="73" t="s">
        <v>483</v>
      </c>
      <c r="F10" s="73" t="s">
        <v>15</v>
      </c>
      <c r="G10" s="73" t="s">
        <v>483</v>
      </c>
      <c r="H10" s="73" t="s">
        <v>15</v>
      </c>
      <c r="I10" s="61" t="s">
        <v>483</v>
      </c>
      <c r="J10" s="74" t="s">
        <v>15</v>
      </c>
      <c r="K10" s="61" t="s">
        <v>483</v>
      </c>
      <c r="L10" s="73" t="s">
        <v>15</v>
      </c>
      <c r="M10" s="73" t="s">
        <v>483</v>
      </c>
      <c r="N10" s="73" t="s">
        <v>15</v>
      </c>
      <c r="O10" s="73" t="s">
        <v>483</v>
      </c>
      <c r="P10" s="73" t="s">
        <v>15</v>
      </c>
      <c r="Q10" s="73" t="s">
        <v>483</v>
      </c>
      <c r="R10" s="285" t="s">
        <v>15</v>
      </c>
      <c r="S10" s="286" t="s">
        <v>240</v>
      </c>
      <c r="T10" s="285" t="s">
        <v>15</v>
      </c>
      <c r="U10" s="286" t="s">
        <v>240</v>
      </c>
      <c r="V10" s="7"/>
      <c r="W10" s="72"/>
      <c r="X10" s="285" t="s">
        <v>15</v>
      </c>
      <c r="Y10" s="286" t="s">
        <v>240</v>
      </c>
      <c r="Z10" s="285" t="s">
        <v>15</v>
      </c>
      <c r="AA10" s="286" t="s">
        <v>240</v>
      </c>
      <c r="AB10" s="285" t="s">
        <v>15</v>
      </c>
      <c r="AC10" s="287" t="s">
        <v>240</v>
      </c>
      <c r="AD10" s="288" t="s">
        <v>15</v>
      </c>
      <c r="AE10" s="286" t="s">
        <v>240</v>
      </c>
      <c r="AF10" s="285" t="s">
        <v>15</v>
      </c>
      <c r="AG10" s="286" t="s">
        <v>240</v>
      </c>
      <c r="AH10" s="285" t="s">
        <v>15</v>
      </c>
      <c r="AI10" s="286" t="s">
        <v>240</v>
      </c>
      <c r="AJ10" s="7"/>
    </row>
    <row r="11" spans="1:36" ht="14.25" customHeight="1">
      <c r="A11" s="146" t="s">
        <v>196</v>
      </c>
      <c r="B11" s="147" t="s">
        <v>103</v>
      </c>
      <c r="C11" s="147" t="s">
        <v>99</v>
      </c>
      <c r="D11" s="147" t="s">
        <v>103</v>
      </c>
      <c r="E11" s="147" t="s">
        <v>99</v>
      </c>
      <c r="F11" s="147" t="s">
        <v>103</v>
      </c>
      <c r="G11" s="147" t="s">
        <v>99</v>
      </c>
      <c r="H11" s="147" t="s">
        <v>103</v>
      </c>
      <c r="I11" s="147" t="s">
        <v>99</v>
      </c>
      <c r="J11" s="147" t="s">
        <v>103</v>
      </c>
      <c r="K11" s="149" t="s">
        <v>99</v>
      </c>
      <c r="L11" s="147" t="s">
        <v>103</v>
      </c>
      <c r="M11" s="147" t="s">
        <v>99</v>
      </c>
      <c r="N11" s="147" t="s">
        <v>103</v>
      </c>
      <c r="O11" s="147" t="s">
        <v>99</v>
      </c>
      <c r="P11" s="147" t="s">
        <v>103</v>
      </c>
      <c r="Q11" s="147" t="s">
        <v>99</v>
      </c>
      <c r="R11" s="147" t="s">
        <v>103</v>
      </c>
      <c r="S11" s="147" t="s">
        <v>99</v>
      </c>
      <c r="T11" s="147" t="s">
        <v>103</v>
      </c>
      <c r="U11" s="147" t="s">
        <v>99</v>
      </c>
      <c r="V11" s="149" t="s">
        <v>114</v>
      </c>
      <c r="W11" s="146" t="s">
        <v>196</v>
      </c>
      <c r="X11" s="147" t="s">
        <v>103</v>
      </c>
      <c r="Y11" s="147" t="s">
        <v>99</v>
      </c>
      <c r="Z11" s="147" t="s">
        <v>103</v>
      </c>
      <c r="AA11" s="147" t="s">
        <v>99</v>
      </c>
      <c r="AB11" s="147" t="s">
        <v>103</v>
      </c>
      <c r="AC11" s="149" t="s">
        <v>99</v>
      </c>
      <c r="AD11" s="147" t="s">
        <v>103</v>
      </c>
      <c r="AE11" s="147" t="s">
        <v>99</v>
      </c>
      <c r="AF11" s="147" t="s">
        <v>103</v>
      </c>
      <c r="AG11" s="147" t="s">
        <v>99</v>
      </c>
      <c r="AH11" s="147" t="s">
        <v>103</v>
      </c>
      <c r="AI11" s="147" t="s">
        <v>99</v>
      </c>
      <c r="AJ11" s="149" t="s">
        <v>114</v>
      </c>
    </row>
    <row r="12" spans="1:36" ht="18" customHeight="1">
      <c r="A12" s="210">
        <v>2016</v>
      </c>
      <c r="B12" s="183">
        <v>165584</v>
      </c>
      <c r="C12" s="183">
        <v>298346</v>
      </c>
      <c r="D12" s="183">
        <v>50474</v>
      </c>
      <c r="E12" s="183">
        <v>15345</v>
      </c>
      <c r="F12" s="183">
        <v>6015</v>
      </c>
      <c r="G12" s="183">
        <v>793</v>
      </c>
      <c r="H12" s="183">
        <v>3264</v>
      </c>
      <c r="I12" s="183">
        <v>2983</v>
      </c>
      <c r="J12" s="183">
        <v>14124</v>
      </c>
      <c r="K12" s="183">
        <v>19525</v>
      </c>
      <c r="L12" s="183">
        <v>1729</v>
      </c>
      <c r="M12" s="183">
        <v>27016</v>
      </c>
      <c r="N12" s="183">
        <v>1439</v>
      </c>
      <c r="O12" s="183">
        <v>1635</v>
      </c>
      <c r="P12" s="183">
        <v>54545</v>
      </c>
      <c r="Q12" s="183">
        <v>95253</v>
      </c>
      <c r="R12" s="183">
        <v>29706</v>
      </c>
      <c r="S12" s="183">
        <v>119978</v>
      </c>
      <c r="T12" s="183">
        <v>4288</v>
      </c>
      <c r="U12" s="184">
        <v>17932</v>
      </c>
      <c r="V12" s="185">
        <v>2016</v>
      </c>
      <c r="W12" s="210">
        <v>2016</v>
      </c>
      <c r="X12" s="183">
        <v>31404</v>
      </c>
      <c r="Y12" s="183">
        <v>35247</v>
      </c>
      <c r="Z12" s="183">
        <v>40668</v>
      </c>
      <c r="AA12" s="183">
        <v>89416</v>
      </c>
      <c r="AB12" s="183">
        <v>66897</v>
      </c>
      <c r="AC12" s="183">
        <v>15894</v>
      </c>
      <c r="AD12" s="183">
        <v>17642</v>
      </c>
      <c r="AE12" s="183">
        <v>143270</v>
      </c>
      <c r="AF12" s="183">
        <v>650</v>
      </c>
      <c r="AG12" s="183">
        <v>2684</v>
      </c>
      <c r="AH12" s="183">
        <v>8323</v>
      </c>
      <c r="AI12" s="184">
        <v>11835</v>
      </c>
      <c r="AJ12" s="185">
        <v>2016</v>
      </c>
    </row>
    <row r="13" spans="1:36" ht="18" customHeight="1">
      <c r="A13" s="210">
        <v>2017</v>
      </c>
      <c r="B13" s="183">
        <v>181873</v>
      </c>
      <c r="C13" s="183">
        <v>291344</v>
      </c>
      <c r="D13" s="183">
        <v>56296</v>
      </c>
      <c r="E13" s="183">
        <v>18500</v>
      </c>
      <c r="F13" s="183">
        <v>6031</v>
      </c>
      <c r="G13" s="183">
        <v>962</v>
      </c>
      <c r="H13" s="183">
        <v>2826</v>
      </c>
      <c r="I13" s="183">
        <v>2741</v>
      </c>
      <c r="J13" s="183">
        <v>15323</v>
      </c>
      <c r="K13" s="183">
        <v>21667</v>
      </c>
      <c r="L13" s="183">
        <v>1719</v>
      </c>
      <c r="M13" s="183">
        <v>3856</v>
      </c>
      <c r="N13" s="183">
        <v>3727</v>
      </c>
      <c r="O13" s="183">
        <v>1526</v>
      </c>
      <c r="P13" s="183">
        <v>59783</v>
      </c>
      <c r="Q13" s="183">
        <v>95621</v>
      </c>
      <c r="R13" s="183">
        <v>31752</v>
      </c>
      <c r="S13" s="183">
        <v>133670</v>
      </c>
      <c r="T13" s="183">
        <v>4416</v>
      </c>
      <c r="U13" s="184">
        <v>12801</v>
      </c>
      <c r="V13" s="185">
        <v>2017</v>
      </c>
      <c r="W13" s="210">
        <v>2017</v>
      </c>
      <c r="X13" s="183">
        <v>34240</v>
      </c>
      <c r="Y13" s="183">
        <v>37612</v>
      </c>
      <c r="Z13" s="183">
        <v>43963</v>
      </c>
      <c r="AA13" s="183">
        <v>69313</v>
      </c>
      <c r="AB13" s="183">
        <v>72492</v>
      </c>
      <c r="AC13" s="183">
        <v>15901</v>
      </c>
      <c r="AD13" s="183">
        <v>21482</v>
      </c>
      <c r="AE13" s="183">
        <v>150999</v>
      </c>
      <c r="AF13" s="183">
        <v>628</v>
      </c>
      <c r="AG13" s="183">
        <v>2344</v>
      </c>
      <c r="AH13" s="183">
        <v>9068</v>
      </c>
      <c r="AI13" s="184">
        <v>15175</v>
      </c>
      <c r="AJ13" s="185">
        <v>2017</v>
      </c>
    </row>
    <row r="14" spans="1:36" ht="18" customHeight="1">
      <c r="A14" s="210">
        <v>2018</v>
      </c>
      <c r="B14" s="183">
        <v>187679</v>
      </c>
      <c r="C14" s="183">
        <v>309612</v>
      </c>
      <c r="D14" s="183">
        <v>59616</v>
      </c>
      <c r="E14" s="183">
        <v>22370</v>
      </c>
      <c r="F14" s="183">
        <v>6418</v>
      </c>
      <c r="G14" s="183">
        <v>815</v>
      </c>
      <c r="H14" s="183">
        <v>2666</v>
      </c>
      <c r="I14" s="183">
        <v>3741</v>
      </c>
      <c r="J14" s="183">
        <v>15080</v>
      </c>
      <c r="K14" s="183">
        <v>20391</v>
      </c>
      <c r="L14" s="183">
        <v>1574</v>
      </c>
      <c r="M14" s="183">
        <v>4021</v>
      </c>
      <c r="N14" s="183">
        <v>6053</v>
      </c>
      <c r="O14" s="183">
        <v>2039</v>
      </c>
      <c r="P14" s="183">
        <v>59070</v>
      </c>
      <c r="Q14" s="183">
        <v>112059</v>
      </c>
      <c r="R14" s="183">
        <v>32794</v>
      </c>
      <c r="S14" s="183">
        <v>133342</v>
      </c>
      <c r="T14" s="183">
        <v>4408</v>
      </c>
      <c r="U14" s="184">
        <v>10834</v>
      </c>
      <c r="V14" s="185">
        <v>2018</v>
      </c>
      <c r="W14" s="210">
        <v>2018</v>
      </c>
      <c r="X14" s="183">
        <v>35042</v>
      </c>
      <c r="Y14" s="183">
        <v>39069</v>
      </c>
      <c r="Z14" s="183">
        <v>45964</v>
      </c>
      <c r="AA14" s="183">
        <v>72493</v>
      </c>
      <c r="AB14" s="183">
        <v>75270</v>
      </c>
      <c r="AC14" s="183">
        <v>17141</v>
      </c>
      <c r="AD14" s="183">
        <v>20970</v>
      </c>
      <c r="AE14" s="183">
        <v>160800</v>
      </c>
      <c r="AF14" s="183">
        <v>648</v>
      </c>
      <c r="AG14" s="183">
        <v>2655</v>
      </c>
      <c r="AH14" s="183">
        <v>9785</v>
      </c>
      <c r="AI14" s="184">
        <v>17454</v>
      </c>
      <c r="AJ14" s="185">
        <v>2018</v>
      </c>
    </row>
    <row r="15" spans="1:36" ht="18" customHeight="1">
      <c r="A15" s="210">
        <v>2019</v>
      </c>
      <c r="B15" s="183">
        <v>179971</v>
      </c>
      <c r="C15" s="183">
        <v>265361</v>
      </c>
      <c r="D15" s="183">
        <v>53865</v>
      </c>
      <c r="E15" s="183">
        <v>19447</v>
      </c>
      <c r="F15" s="183">
        <v>6974</v>
      </c>
      <c r="G15" s="183">
        <v>690</v>
      </c>
      <c r="H15" s="183">
        <v>3178</v>
      </c>
      <c r="I15" s="183">
        <v>4997</v>
      </c>
      <c r="J15" s="183">
        <v>14751</v>
      </c>
      <c r="K15" s="183">
        <v>21254</v>
      </c>
      <c r="L15" s="183">
        <v>1579</v>
      </c>
      <c r="M15" s="183">
        <v>3124</v>
      </c>
      <c r="N15" s="183">
        <v>3202</v>
      </c>
      <c r="O15" s="183">
        <v>772</v>
      </c>
      <c r="P15" s="183">
        <v>58951</v>
      </c>
      <c r="Q15" s="183">
        <v>80368</v>
      </c>
      <c r="R15" s="183">
        <v>32540</v>
      </c>
      <c r="S15" s="183">
        <v>123587</v>
      </c>
      <c r="T15" s="183">
        <v>4931</v>
      </c>
      <c r="U15" s="184">
        <v>11142</v>
      </c>
      <c r="V15" s="185">
        <v>2019</v>
      </c>
      <c r="W15" s="210">
        <v>2019</v>
      </c>
      <c r="X15" s="183">
        <v>33116</v>
      </c>
      <c r="Y15" s="183">
        <v>37238</v>
      </c>
      <c r="Z15" s="183">
        <v>46413</v>
      </c>
      <c r="AA15" s="183">
        <v>72696</v>
      </c>
      <c r="AB15" s="183">
        <v>68472</v>
      </c>
      <c r="AC15" s="183">
        <v>16254</v>
      </c>
      <c r="AD15" s="183">
        <v>20761</v>
      </c>
      <c r="AE15" s="183">
        <v>118259</v>
      </c>
      <c r="AF15" s="183">
        <v>1019</v>
      </c>
      <c r="AG15" s="183">
        <v>2950</v>
      </c>
      <c r="AH15" s="183">
        <v>10190</v>
      </c>
      <c r="AI15" s="184">
        <v>17981</v>
      </c>
      <c r="AJ15" s="185">
        <v>2019</v>
      </c>
    </row>
    <row r="16" spans="1:36" ht="18" customHeight="1">
      <c r="A16" s="210">
        <v>2020</v>
      </c>
      <c r="B16" s="183">
        <v>203134</v>
      </c>
      <c r="C16" s="183">
        <v>292469</v>
      </c>
      <c r="D16" s="183">
        <v>67959</v>
      </c>
      <c r="E16" s="183">
        <v>20083</v>
      </c>
      <c r="F16" s="183">
        <v>7956</v>
      </c>
      <c r="G16" s="183">
        <v>767</v>
      </c>
      <c r="H16" s="183">
        <v>2155</v>
      </c>
      <c r="I16" s="183">
        <v>4585</v>
      </c>
      <c r="J16" s="183">
        <v>19300</v>
      </c>
      <c r="K16" s="183">
        <v>27875</v>
      </c>
      <c r="L16" s="183">
        <v>1539</v>
      </c>
      <c r="M16" s="183">
        <v>3538</v>
      </c>
      <c r="N16" s="183">
        <v>4903</v>
      </c>
      <c r="O16" s="183">
        <v>902</v>
      </c>
      <c r="P16" s="183">
        <v>60779</v>
      </c>
      <c r="Q16" s="183">
        <v>102050</v>
      </c>
      <c r="R16" s="183">
        <v>34171</v>
      </c>
      <c r="S16" s="183">
        <v>123739</v>
      </c>
      <c r="T16" s="183">
        <v>4372</v>
      </c>
      <c r="U16" s="184">
        <v>8930</v>
      </c>
      <c r="V16" s="185">
        <v>2020</v>
      </c>
      <c r="W16" s="210">
        <v>2020</v>
      </c>
      <c r="X16" s="183">
        <v>35675</v>
      </c>
      <c r="Y16" s="183">
        <v>37353</v>
      </c>
      <c r="Z16" s="183">
        <v>50838</v>
      </c>
      <c r="AA16" s="183">
        <v>73514</v>
      </c>
      <c r="AB16" s="183">
        <v>86246</v>
      </c>
      <c r="AC16" s="183">
        <v>19128</v>
      </c>
      <c r="AD16" s="183">
        <v>20147</v>
      </c>
      <c r="AE16" s="183">
        <v>140319</v>
      </c>
      <c r="AF16" s="183">
        <v>609</v>
      </c>
      <c r="AG16" s="183">
        <v>3090</v>
      </c>
      <c r="AH16" s="183">
        <v>9619</v>
      </c>
      <c r="AI16" s="184">
        <v>19075</v>
      </c>
      <c r="AJ16" s="185">
        <v>2020</v>
      </c>
    </row>
    <row r="17" spans="1:36" s="291" customFormat="1" ht="37.35" customHeight="1">
      <c r="A17" s="153">
        <f>A16+1</f>
        <v>2021</v>
      </c>
      <c r="B17" s="289">
        <f>SUM(D17,F17,H17,J17,L17,N17,P17,R17,T17)</f>
        <v>201577</v>
      </c>
      <c r="C17" s="289">
        <f>SUM(E17,G17,I17,K17,M17,O17,Q17,S17,U17)</f>
        <v>4776993.370000001</v>
      </c>
      <c r="D17" s="289">
        <f>SUM(D18:D39)</f>
        <v>61684</v>
      </c>
      <c r="E17" s="289">
        <f t="shared" ref="E17:U17" si="0">SUM(E18:E39)</f>
        <v>39719</v>
      </c>
      <c r="F17" s="289">
        <f t="shared" si="0"/>
        <v>8421</v>
      </c>
      <c r="G17" s="289">
        <f t="shared" si="0"/>
        <v>812370.74</v>
      </c>
      <c r="H17" s="289">
        <f t="shared" si="0"/>
        <v>3062</v>
      </c>
      <c r="I17" s="289">
        <f t="shared" si="0"/>
        <v>3654735.2300000004</v>
      </c>
      <c r="J17" s="289">
        <f t="shared" si="0"/>
        <v>17137</v>
      </c>
      <c r="K17" s="289">
        <f t="shared" si="0"/>
        <v>32599</v>
      </c>
      <c r="L17" s="289">
        <f t="shared" si="0"/>
        <v>1544</v>
      </c>
      <c r="M17" s="289">
        <f t="shared" si="0"/>
        <v>3147</v>
      </c>
      <c r="N17" s="289">
        <f t="shared" si="0"/>
        <v>1997</v>
      </c>
      <c r="O17" s="289">
        <f t="shared" si="0"/>
        <v>2309.4</v>
      </c>
      <c r="P17" s="289">
        <f t="shared" si="0"/>
        <v>68055</v>
      </c>
      <c r="Q17" s="289">
        <f t="shared" si="0"/>
        <v>91018</v>
      </c>
      <c r="R17" s="289">
        <f t="shared" si="0"/>
        <v>34620</v>
      </c>
      <c r="S17" s="289">
        <f t="shared" si="0"/>
        <v>128423</v>
      </c>
      <c r="T17" s="289">
        <f t="shared" si="0"/>
        <v>5057</v>
      </c>
      <c r="U17" s="560">
        <f t="shared" si="0"/>
        <v>12672</v>
      </c>
      <c r="V17" s="155">
        <f>$A$17</f>
        <v>2021</v>
      </c>
      <c r="W17" s="153">
        <f>$A$17</f>
        <v>2021</v>
      </c>
      <c r="X17" s="289">
        <f>SUM(X18:X39)</f>
        <v>40403</v>
      </c>
      <c r="Y17" s="289">
        <f t="shared" ref="Y17:AI17" si="1">SUM(Y18:Y39)</f>
        <v>40378.783650000005</v>
      </c>
      <c r="Z17" s="289">
        <f t="shared" si="1"/>
        <v>48738</v>
      </c>
      <c r="AA17" s="289">
        <f t="shared" si="1"/>
        <v>74684.439129999999</v>
      </c>
      <c r="AB17" s="289">
        <f t="shared" si="1"/>
        <v>77361</v>
      </c>
      <c r="AC17" s="289">
        <f t="shared" si="1"/>
        <v>29360.925960000004</v>
      </c>
      <c r="AD17" s="289">
        <f t="shared" si="1"/>
        <v>22223</v>
      </c>
      <c r="AE17" s="289">
        <f t="shared" si="1"/>
        <v>139085.39843</v>
      </c>
      <c r="AF17" s="289">
        <f t="shared" si="1"/>
        <v>895</v>
      </c>
      <c r="AG17" s="289">
        <f t="shared" si="1"/>
        <v>5125.44751</v>
      </c>
      <c r="AH17" s="289">
        <f t="shared" si="1"/>
        <v>11167</v>
      </c>
      <c r="AI17" s="560">
        <f t="shared" si="1"/>
        <v>21388.290640000007</v>
      </c>
      <c r="AJ17" s="155">
        <f>$A$17</f>
        <v>2021</v>
      </c>
    </row>
    <row r="18" spans="1:36" ht="15.95" customHeight="1">
      <c r="A18" s="133" t="s">
        <v>250</v>
      </c>
      <c r="B18" s="289">
        <f t="shared" ref="B18:B39" si="2">SUM(D18,F18,H18,J18,L18,N18,P18,R18,T18)</f>
        <v>10122</v>
      </c>
      <c r="C18" s="289">
        <f t="shared" ref="C18:C39" si="3">SUM(E18,G18,I18,K18,M18,O18,Q18,S18,U18)</f>
        <v>433383.52</v>
      </c>
      <c r="D18" s="196">
        <v>8323</v>
      </c>
      <c r="E18" s="196">
        <v>1283</v>
      </c>
      <c r="F18" s="196">
        <v>540</v>
      </c>
      <c r="G18" s="196">
        <v>99</v>
      </c>
      <c r="H18" s="196">
        <v>527</v>
      </c>
      <c r="I18" s="196">
        <v>430751.52</v>
      </c>
      <c r="J18" s="196">
        <v>635</v>
      </c>
      <c r="K18" s="196">
        <v>1168</v>
      </c>
      <c r="L18" s="196">
        <v>0</v>
      </c>
      <c r="M18" s="196">
        <v>0</v>
      </c>
      <c r="N18" s="196">
        <v>18</v>
      </c>
      <c r="O18" s="196">
        <v>55</v>
      </c>
      <c r="P18" s="196">
        <v>79</v>
      </c>
      <c r="Q18" s="196">
        <v>27</v>
      </c>
      <c r="R18" s="196">
        <v>0</v>
      </c>
      <c r="S18" s="196">
        <v>0</v>
      </c>
      <c r="T18" s="196">
        <v>0</v>
      </c>
      <c r="U18" s="188">
        <v>0</v>
      </c>
      <c r="V18" s="197" t="s">
        <v>300</v>
      </c>
      <c r="W18" s="133" t="s">
        <v>250</v>
      </c>
      <c r="X18" s="196">
        <v>732</v>
      </c>
      <c r="Y18" s="196">
        <v>514.7987599999999</v>
      </c>
      <c r="Z18" s="196">
        <v>173</v>
      </c>
      <c r="AA18" s="196">
        <v>99.057749999999999</v>
      </c>
      <c r="AB18" s="196">
        <v>8770</v>
      </c>
      <c r="AC18" s="196">
        <v>1359.1095700000001</v>
      </c>
      <c r="AD18" s="196">
        <v>129</v>
      </c>
      <c r="AE18" s="196">
        <v>662.56684000000007</v>
      </c>
      <c r="AF18" s="196">
        <v>49</v>
      </c>
      <c r="AG18" s="196">
        <v>266.66759999999999</v>
      </c>
      <c r="AH18" s="196">
        <v>269</v>
      </c>
      <c r="AI18" s="188">
        <v>162.08129</v>
      </c>
      <c r="AJ18" s="197" t="s">
        <v>300</v>
      </c>
    </row>
    <row r="19" spans="1:36" ht="15.95" customHeight="1">
      <c r="A19" s="133" t="s">
        <v>201</v>
      </c>
      <c r="B19" s="289">
        <f t="shared" si="2"/>
        <v>19906</v>
      </c>
      <c r="C19" s="289">
        <f t="shared" si="3"/>
        <v>551018.09000000008</v>
      </c>
      <c r="D19" s="196">
        <v>8361</v>
      </c>
      <c r="E19" s="196">
        <v>3122</v>
      </c>
      <c r="F19" s="196">
        <v>3333</v>
      </c>
      <c r="G19" s="196">
        <v>293</v>
      </c>
      <c r="H19" s="196">
        <v>732</v>
      </c>
      <c r="I19" s="196">
        <v>534244.09000000008</v>
      </c>
      <c r="J19" s="196">
        <v>3675</v>
      </c>
      <c r="K19" s="196">
        <v>7173</v>
      </c>
      <c r="L19" s="196">
        <v>0</v>
      </c>
      <c r="M19" s="196">
        <v>0</v>
      </c>
      <c r="N19" s="196">
        <v>29</v>
      </c>
      <c r="O19" s="196">
        <v>66</v>
      </c>
      <c r="P19" s="196">
        <v>2261</v>
      </c>
      <c r="Q19" s="196">
        <v>2278</v>
      </c>
      <c r="R19" s="196">
        <v>475</v>
      </c>
      <c r="S19" s="196">
        <v>1899</v>
      </c>
      <c r="T19" s="196">
        <v>1040</v>
      </c>
      <c r="U19" s="188">
        <v>1943</v>
      </c>
      <c r="V19" s="197" t="s">
        <v>347</v>
      </c>
      <c r="W19" s="133" t="s">
        <v>201</v>
      </c>
      <c r="X19" s="196">
        <v>3229</v>
      </c>
      <c r="Y19" s="196">
        <v>2161.7140099999997</v>
      </c>
      <c r="Z19" s="196">
        <v>1896</v>
      </c>
      <c r="AA19" s="196">
        <v>1572.1362300000001</v>
      </c>
      <c r="AB19" s="196">
        <v>11321</v>
      </c>
      <c r="AC19" s="196">
        <v>3681.12734</v>
      </c>
      <c r="AD19" s="196">
        <v>2055</v>
      </c>
      <c r="AE19" s="196">
        <v>8376.3202299999994</v>
      </c>
      <c r="AF19" s="196">
        <v>189</v>
      </c>
      <c r="AG19" s="196">
        <v>343.32782999999995</v>
      </c>
      <c r="AH19" s="196">
        <v>1216</v>
      </c>
      <c r="AI19" s="188">
        <v>1174.05258</v>
      </c>
      <c r="AJ19" s="197" t="s">
        <v>347</v>
      </c>
    </row>
    <row r="20" spans="1:36" ht="15.95" customHeight="1">
      <c r="A20" s="133" t="s">
        <v>233</v>
      </c>
      <c r="B20" s="289">
        <f t="shared" si="2"/>
        <v>18404</v>
      </c>
      <c r="C20" s="289">
        <f t="shared" si="3"/>
        <v>422808.47000000003</v>
      </c>
      <c r="D20" s="196">
        <v>9294</v>
      </c>
      <c r="E20" s="196">
        <v>3318</v>
      </c>
      <c r="F20" s="196">
        <v>841</v>
      </c>
      <c r="G20" s="196">
        <v>291</v>
      </c>
      <c r="H20" s="196">
        <v>58</v>
      </c>
      <c r="I20" s="196">
        <v>398351.47000000003</v>
      </c>
      <c r="J20" s="196">
        <v>3658</v>
      </c>
      <c r="K20" s="196">
        <v>5404</v>
      </c>
      <c r="L20" s="196">
        <v>0</v>
      </c>
      <c r="M20" s="196">
        <v>0</v>
      </c>
      <c r="N20" s="196">
        <v>35</v>
      </c>
      <c r="O20" s="196">
        <v>39</v>
      </c>
      <c r="P20" s="196">
        <v>3234</v>
      </c>
      <c r="Q20" s="196">
        <v>7800</v>
      </c>
      <c r="R20" s="196">
        <v>1223</v>
      </c>
      <c r="S20" s="196">
        <v>7386</v>
      </c>
      <c r="T20" s="196">
        <v>61</v>
      </c>
      <c r="U20" s="188">
        <v>219</v>
      </c>
      <c r="V20" s="197" t="s">
        <v>263</v>
      </c>
      <c r="W20" s="133" t="s">
        <v>233</v>
      </c>
      <c r="X20" s="196">
        <v>2082</v>
      </c>
      <c r="Y20" s="196">
        <v>1723.9515600000002</v>
      </c>
      <c r="Z20" s="196">
        <v>4335</v>
      </c>
      <c r="AA20" s="196">
        <v>4851.3759200000004</v>
      </c>
      <c r="AB20" s="196">
        <v>9247</v>
      </c>
      <c r="AC20" s="196">
        <v>2193.2779</v>
      </c>
      <c r="AD20" s="196">
        <v>1853</v>
      </c>
      <c r="AE20" s="196">
        <v>11349.306440000002</v>
      </c>
      <c r="AF20" s="196">
        <v>60</v>
      </c>
      <c r="AG20" s="196">
        <v>414.23353000000003</v>
      </c>
      <c r="AH20" s="196">
        <v>827</v>
      </c>
      <c r="AI20" s="188">
        <v>4324.6468900000009</v>
      </c>
      <c r="AJ20" s="197" t="s">
        <v>263</v>
      </c>
    </row>
    <row r="21" spans="1:36" ht="15.95" customHeight="1">
      <c r="A21" s="133" t="s">
        <v>204</v>
      </c>
      <c r="B21" s="289">
        <f t="shared" si="2"/>
        <v>17028</v>
      </c>
      <c r="C21" s="289">
        <f t="shared" si="3"/>
        <v>332278.59999999998</v>
      </c>
      <c r="D21" s="196">
        <v>6055</v>
      </c>
      <c r="E21" s="196">
        <v>1121</v>
      </c>
      <c r="F21" s="196">
        <v>1064</v>
      </c>
      <c r="G21" s="196">
        <v>58</v>
      </c>
      <c r="H21" s="196">
        <v>56</v>
      </c>
      <c r="I21" s="196">
        <v>317356.59999999998</v>
      </c>
      <c r="J21" s="196">
        <v>814</v>
      </c>
      <c r="K21" s="196">
        <v>1148</v>
      </c>
      <c r="L21" s="196">
        <v>256</v>
      </c>
      <c r="M21" s="196">
        <v>445</v>
      </c>
      <c r="N21" s="196">
        <v>78</v>
      </c>
      <c r="O21" s="196">
        <v>35</v>
      </c>
      <c r="P21" s="196">
        <v>6162</v>
      </c>
      <c r="Q21" s="196">
        <v>5800</v>
      </c>
      <c r="R21" s="196">
        <v>2543</v>
      </c>
      <c r="S21" s="196">
        <v>6315</v>
      </c>
      <c r="T21" s="196">
        <v>0</v>
      </c>
      <c r="U21" s="188">
        <v>0</v>
      </c>
      <c r="V21" s="197" t="s">
        <v>97</v>
      </c>
      <c r="W21" s="133" t="s">
        <v>204</v>
      </c>
      <c r="X21" s="196">
        <v>3615</v>
      </c>
      <c r="Y21" s="196">
        <v>2807.5289299999999</v>
      </c>
      <c r="Z21" s="196">
        <v>3305</v>
      </c>
      <c r="AA21" s="196">
        <v>4977.2763499999992</v>
      </c>
      <c r="AB21" s="196">
        <v>8066</v>
      </c>
      <c r="AC21" s="196">
        <v>1863.4498900000003</v>
      </c>
      <c r="AD21" s="196">
        <v>910</v>
      </c>
      <c r="AE21" s="196">
        <v>4005.2118099999998</v>
      </c>
      <c r="AF21" s="196">
        <v>79</v>
      </c>
      <c r="AG21" s="196">
        <v>390.12676999999996</v>
      </c>
      <c r="AH21" s="196">
        <v>1053</v>
      </c>
      <c r="AI21" s="188">
        <v>1195.6251000000002</v>
      </c>
      <c r="AJ21" s="197" t="s">
        <v>97</v>
      </c>
    </row>
    <row r="22" spans="1:36" ht="15.95" customHeight="1">
      <c r="A22" s="133" t="s">
        <v>245</v>
      </c>
      <c r="B22" s="289">
        <f t="shared" si="2"/>
        <v>15671</v>
      </c>
      <c r="C22" s="289">
        <f t="shared" si="3"/>
        <v>1768753.75</v>
      </c>
      <c r="D22" s="196">
        <v>10733</v>
      </c>
      <c r="E22" s="196">
        <v>6647</v>
      </c>
      <c r="F22" s="196">
        <v>307</v>
      </c>
      <c r="G22" s="196">
        <v>123</v>
      </c>
      <c r="H22" s="196">
        <v>682</v>
      </c>
      <c r="I22" s="196">
        <v>1755337.75</v>
      </c>
      <c r="J22" s="196">
        <v>1272</v>
      </c>
      <c r="K22" s="196">
        <v>2195</v>
      </c>
      <c r="L22" s="196">
        <v>0</v>
      </c>
      <c r="M22" s="196">
        <v>0</v>
      </c>
      <c r="N22" s="196">
        <v>688</v>
      </c>
      <c r="O22" s="196">
        <v>39</v>
      </c>
      <c r="P22" s="196">
        <v>1461</v>
      </c>
      <c r="Q22" s="196">
        <v>1489</v>
      </c>
      <c r="R22" s="196">
        <v>521</v>
      </c>
      <c r="S22" s="196">
        <v>2880</v>
      </c>
      <c r="T22" s="196">
        <v>7</v>
      </c>
      <c r="U22" s="188">
        <v>43</v>
      </c>
      <c r="V22" s="197" t="s">
        <v>378</v>
      </c>
      <c r="W22" s="133" t="s">
        <v>245</v>
      </c>
      <c r="X22" s="196">
        <v>1816</v>
      </c>
      <c r="Y22" s="196">
        <v>773.91201000000001</v>
      </c>
      <c r="Z22" s="196">
        <v>2892</v>
      </c>
      <c r="AA22" s="196">
        <v>1843.31549</v>
      </c>
      <c r="AB22" s="196">
        <v>8051</v>
      </c>
      <c r="AC22" s="196">
        <v>2818.4956099999999</v>
      </c>
      <c r="AD22" s="196">
        <v>2316</v>
      </c>
      <c r="AE22" s="196">
        <v>8027.2358199999999</v>
      </c>
      <c r="AF22" s="196">
        <v>121</v>
      </c>
      <c r="AG22" s="196">
        <v>1500.5517799999998</v>
      </c>
      <c r="AH22" s="196">
        <v>475</v>
      </c>
      <c r="AI22" s="188">
        <v>207.92072000000002</v>
      </c>
      <c r="AJ22" s="197" t="s">
        <v>378</v>
      </c>
    </row>
    <row r="23" spans="1:36" ht="26.1" customHeight="1">
      <c r="A23" s="133" t="s">
        <v>210</v>
      </c>
      <c r="B23" s="289">
        <f t="shared" si="2"/>
        <v>6960</v>
      </c>
      <c r="C23" s="289">
        <f t="shared" si="3"/>
        <v>131378.09999999998</v>
      </c>
      <c r="D23" s="196">
        <v>2111</v>
      </c>
      <c r="E23" s="196">
        <v>3114</v>
      </c>
      <c r="F23" s="196">
        <v>23</v>
      </c>
      <c r="G23" s="196">
        <v>5</v>
      </c>
      <c r="H23" s="196">
        <v>36</v>
      </c>
      <c r="I23" s="196">
        <v>118506.09999999999</v>
      </c>
      <c r="J23" s="196">
        <v>596</v>
      </c>
      <c r="K23" s="196">
        <v>910</v>
      </c>
      <c r="L23" s="196">
        <v>712</v>
      </c>
      <c r="M23" s="196">
        <v>1676</v>
      </c>
      <c r="N23" s="196">
        <v>74</v>
      </c>
      <c r="O23" s="196">
        <v>12</v>
      </c>
      <c r="P23" s="196">
        <v>2493</v>
      </c>
      <c r="Q23" s="196">
        <v>2976</v>
      </c>
      <c r="R23" s="196">
        <v>915</v>
      </c>
      <c r="S23" s="196">
        <v>4179</v>
      </c>
      <c r="T23" s="196">
        <v>0</v>
      </c>
      <c r="U23" s="188">
        <v>0</v>
      </c>
      <c r="V23" s="197" t="s">
        <v>285</v>
      </c>
      <c r="W23" s="133" t="s">
        <v>210</v>
      </c>
      <c r="X23" s="196">
        <v>1175</v>
      </c>
      <c r="Y23" s="196">
        <v>1072.7814699999999</v>
      </c>
      <c r="Z23" s="196">
        <v>2417</v>
      </c>
      <c r="AA23" s="196">
        <v>3384.1457999999998</v>
      </c>
      <c r="AB23" s="196">
        <v>1990</v>
      </c>
      <c r="AC23" s="196">
        <v>1148.0921300000002</v>
      </c>
      <c r="AD23" s="196">
        <v>951</v>
      </c>
      <c r="AE23" s="196">
        <v>6433.1137500000004</v>
      </c>
      <c r="AF23" s="196">
        <v>48</v>
      </c>
      <c r="AG23" s="196">
        <v>196.4804</v>
      </c>
      <c r="AH23" s="196">
        <v>379</v>
      </c>
      <c r="AI23" s="188">
        <v>755.75163999999995</v>
      </c>
      <c r="AJ23" s="197" t="s">
        <v>285</v>
      </c>
    </row>
    <row r="24" spans="1:36" ht="15.95" customHeight="1">
      <c r="A24" s="133" t="s">
        <v>171</v>
      </c>
      <c r="B24" s="289">
        <f t="shared" si="2"/>
        <v>4433</v>
      </c>
      <c r="C24" s="289">
        <f t="shared" si="3"/>
        <v>11759</v>
      </c>
      <c r="D24" s="196">
        <v>1733</v>
      </c>
      <c r="E24" s="196">
        <v>4051</v>
      </c>
      <c r="F24" s="196">
        <v>77</v>
      </c>
      <c r="G24" s="196">
        <v>9</v>
      </c>
      <c r="H24" s="196">
        <v>1</v>
      </c>
      <c r="I24" s="196">
        <v>1349</v>
      </c>
      <c r="J24" s="196">
        <v>141</v>
      </c>
      <c r="K24" s="196">
        <v>141</v>
      </c>
      <c r="L24" s="196">
        <v>0</v>
      </c>
      <c r="M24" s="196">
        <v>0</v>
      </c>
      <c r="N24" s="196">
        <v>0</v>
      </c>
      <c r="O24" s="196">
        <v>0</v>
      </c>
      <c r="P24" s="196">
        <v>1622</v>
      </c>
      <c r="Q24" s="196">
        <v>2079</v>
      </c>
      <c r="R24" s="196">
        <v>858</v>
      </c>
      <c r="S24" s="196">
        <v>4125</v>
      </c>
      <c r="T24" s="196">
        <v>1</v>
      </c>
      <c r="U24" s="188">
        <v>5</v>
      </c>
      <c r="V24" s="197" t="s">
        <v>399</v>
      </c>
      <c r="W24" s="133" t="s">
        <v>171</v>
      </c>
      <c r="X24" s="196">
        <v>886</v>
      </c>
      <c r="Y24" s="196">
        <v>930.32601</v>
      </c>
      <c r="Z24" s="196">
        <v>1635</v>
      </c>
      <c r="AA24" s="196">
        <v>2367.0614799999998</v>
      </c>
      <c r="AB24" s="196">
        <v>1087</v>
      </c>
      <c r="AC24" s="196">
        <v>738.86494000000005</v>
      </c>
      <c r="AD24" s="196">
        <v>638</v>
      </c>
      <c r="AE24" s="196">
        <v>6222.8398800000004</v>
      </c>
      <c r="AF24" s="196">
        <v>3</v>
      </c>
      <c r="AG24" s="196">
        <v>4.4660000000000002</v>
      </c>
      <c r="AH24" s="196">
        <v>184</v>
      </c>
      <c r="AI24" s="188">
        <v>147.74942999999999</v>
      </c>
      <c r="AJ24" s="197" t="s">
        <v>399</v>
      </c>
    </row>
    <row r="25" spans="1:36" ht="15.95" customHeight="1">
      <c r="A25" s="133" t="s">
        <v>186</v>
      </c>
      <c r="B25" s="289">
        <f t="shared" si="2"/>
        <v>3659</v>
      </c>
      <c r="C25" s="289">
        <f t="shared" si="3"/>
        <v>76273.5</v>
      </c>
      <c r="D25" s="196">
        <v>345</v>
      </c>
      <c r="E25" s="196">
        <v>103</v>
      </c>
      <c r="F25" s="196">
        <v>116</v>
      </c>
      <c r="G25" s="196">
        <v>16</v>
      </c>
      <c r="H25" s="196">
        <v>72</v>
      </c>
      <c r="I25" s="196">
        <v>70121.5</v>
      </c>
      <c r="J25" s="196">
        <v>177</v>
      </c>
      <c r="K25" s="196">
        <v>191</v>
      </c>
      <c r="L25" s="196">
        <v>0</v>
      </c>
      <c r="M25" s="196">
        <v>0</v>
      </c>
      <c r="N25" s="196">
        <v>50</v>
      </c>
      <c r="O25" s="196">
        <v>22</v>
      </c>
      <c r="P25" s="196">
        <v>2147</v>
      </c>
      <c r="Q25" s="196">
        <v>2680</v>
      </c>
      <c r="R25" s="196">
        <v>731</v>
      </c>
      <c r="S25" s="196">
        <v>3011</v>
      </c>
      <c r="T25" s="196">
        <v>21</v>
      </c>
      <c r="U25" s="188">
        <v>129</v>
      </c>
      <c r="V25" s="197" t="s">
        <v>278</v>
      </c>
      <c r="W25" s="133" t="s">
        <v>186</v>
      </c>
      <c r="X25" s="196">
        <v>692</v>
      </c>
      <c r="Y25" s="196">
        <v>637.33918999999992</v>
      </c>
      <c r="Z25" s="196">
        <v>1146</v>
      </c>
      <c r="AA25" s="196">
        <v>1248.7577099999999</v>
      </c>
      <c r="AB25" s="196">
        <v>995</v>
      </c>
      <c r="AC25" s="196">
        <v>307.92142999999999</v>
      </c>
      <c r="AD25" s="196">
        <v>562</v>
      </c>
      <c r="AE25" s="196">
        <v>3913.5058599999998</v>
      </c>
      <c r="AF25" s="196">
        <v>3</v>
      </c>
      <c r="AG25" s="196">
        <v>3.121</v>
      </c>
      <c r="AH25" s="196">
        <v>261</v>
      </c>
      <c r="AI25" s="188">
        <v>113.48955000000001</v>
      </c>
      <c r="AJ25" s="197" t="s">
        <v>278</v>
      </c>
    </row>
    <row r="26" spans="1:36" ht="15.95" customHeight="1">
      <c r="A26" s="133" t="s">
        <v>244</v>
      </c>
      <c r="B26" s="289">
        <f t="shared" si="2"/>
        <v>11385</v>
      </c>
      <c r="C26" s="289">
        <f t="shared" si="3"/>
        <v>45338</v>
      </c>
      <c r="D26" s="196">
        <v>975</v>
      </c>
      <c r="E26" s="196">
        <v>285</v>
      </c>
      <c r="F26" s="196">
        <v>135</v>
      </c>
      <c r="G26" s="196">
        <v>23</v>
      </c>
      <c r="H26" s="196">
        <v>11</v>
      </c>
      <c r="I26" s="196">
        <v>22997</v>
      </c>
      <c r="J26" s="196">
        <v>462</v>
      </c>
      <c r="K26" s="196">
        <v>545</v>
      </c>
      <c r="L26" s="196">
        <v>0</v>
      </c>
      <c r="M26" s="196">
        <v>0</v>
      </c>
      <c r="N26" s="196">
        <v>89</v>
      </c>
      <c r="O26" s="196">
        <v>111</v>
      </c>
      <c r="P26" s="196">
        <v>5730</v>
      </c>
      <c r="Q26" s="196">
        <v>6240</v>
      </c>
      <c r="R26" s="196">
        <v>2596</v>
      </c>
      <c r="S26" s="196">
        <v>12484</v>
      </c>
      <c r="T26" s="196">
        <v>1387</v>
      </c>
      <c r="U26" s="188">
        <v>2653</v>
      </c>
      <c r="V26" s="197" t="s">
        <v>354</v>
      </c>
      <c r="W26" s="133" t="s">
        <v>244</v>
      </c>
      <c r="X26" s="196">
        <v>3258</v>
      </c>
      <c r="Y26" s="196">
        <v>3214.2393699999998</v>
      </c>
      <c r="Z26" s="196">
        <v>3539</v>
      </c>
      <c r="AA26" s="196">
        <v>5224.6134600000005</v>
      </c>
      <c r="AB26" s="196">
        <v>2332</v>
      </c>
      <c r="AC26" s="196">
        <v>759.38909999999998</v>
      </c>
      <c r="AD26" s="196">
        <v>1615</v>
      </c>
      <c r="AE26" s="196">
        <v>12201.914060000001</v>
      </c>
      <c r="AF26" s="196">
        <v>18</v>
      </c>
      <c r="AG26" s="196">
        <v>31.267709999999997</v>
      </c>
      <c r="AH26" s="196">
        <v>623</v>
      </c>
      <c r="AI26" s="188">
        <v>934.04425000000026</v>
      </c>
      <c r="AJ26" s="197" t="s">
        <v>354</v>
      </c>
    </row>
    <row r="27" spans="1:36" ht="26.1" customHeight="1">
      <c r="A27" s="133" t="s">
        <v>212</v>
      </c>
      <c r="B27" s="289">
        <f t="shared" si="2"/>
        <v>6713</v>
      </c>
      <c r="C27" s="289">
        <f t="shared" si="3"/>
        <v>19495</v>
      </c>
      <c r="D27" s="196">
        <v>517</v>
      </c>
      <c r="E27" s="196">
        <v>272</v>
      </c>
      <c r="F27" s="196">
        <v>148</v>
      </c>
      <c r="G27" s="196">
        <v>20</v>
      </c>
      <c r="H27" s="196">
        <v>1</v>
      </c>
      <c r="I27" s="196">
        <v>3300</v>
      </c>
      <c r="J27" s="196">
        <v>370</v>
      </c>
      <c r="K27" s="196">
        <v>453</v>
      </c>
      <c r="L27" s="196">
        <v>0</v>
      </c>
      <c r="M27" s="196">
        <v>0</v>
      </c>
      <c r="N27" s="196">
        <v>15</v>
      </c>
      <c r="O27" s="196">
        <v>10</v>
      </c>
      <c r="P27" s="196">
        <v>3392</v>
      </c>
      <c r="Q27" s="196">
        <v>5304</v>
      </c>
      <c r="R27" s="196">
        <v>2231</v>
      </c>
      <c r="S27" s="196">
        <v>10039</v>
      </c>
      <c r="T27" s="196">
        <v>39</v>
      </c>
      <c r="U27" s="188">
        <v>97</v>
      </c>
      <c r="V27" s="197" t="s">
        <v>327</v>
      </c>
      <c r="W27" s="133" t="s">
        <v>212</v>
      </c>
      <c r="X27" s="196">
        <v>1334</v>
      </c>
      <c r="Y27" s="196">
        <v>1730.5451600000004</v>
      </c>
      <c r="Z27" s="196">
        <v>2595</v>
      </c>
      <c r="AA27" s="196">
        <v>3971.1708500000009</v>
      </c>
      <c r="AB27" s="196">
        <v>1589</v>
      </c>
      <c r="AC27" s="196">
        <v>1235.52701</v>
      </c>
      <c r="AD27" s="196">
        <v>781</v>
      </c>
      <c r="AE27" s="196">
        <v>8868.2727599999998</v>
      </c>
      <c r="AF27" s="196">
        <v>8</v>
      </c>
      <c r="AG27" s="196">
        <v>16.2</v>
      </c>
      <c r="AH27" s="196">
        <v>406</v>
      </c>
      <c r="AI27" s="188">
        <v>378.80113999999998</v>
      </c>
      <c r="AJ27" s="197" t="s">
        <v>327</v>
      </c>
    </row>
    <row r="28" spans="1:36" ht="15.95" customHeight="1">
      <c r="A28" s="133" t="s">
        <v>215</v>
      </c>
      <c r="B28" s="289">
        <f t="shared" si="2"/>
        <v>8276</v>
      </c>
      <c r="C28" s="289">
        <f t="shared" si="3"/>
        <v>17917.5</v>
      </c>
      <c r="D28" s="196">
        <v>1281</v>
      </c>
      <c r="E28" s="196">
        <v>384</v>
      </c>
      <c r="F28" s="196">
        <v>474</v>
      </c>
      <c r="G28" s="196">
        <v>51</v>
      </c>
      <c r="H28" s="196">
        <v>15</v>
      </c>
      <c r="I28" s="196">
        <v>65</v>
      </c>
      <c r="J28" s="196">
        <v>687</v>
      </c>
      <c r="K28" s="196">
        <v>1089</v>
      </c>
      <c r="L28" s="196">
        <v>105</v>
      </c>
      <c r="M28" s="196">
        <v>330</v>
      </c>
      <c r="N28" s="196">
        <v>17</v>
      </c>
      <c r="O28" s="196">
        <v>0.5</v>
      </c>
      <c r="P28" s="196">
        <v>3998</v>
      </c>
      <c r="Q28" s="196">
        <v>4924</v>
      </c>
      <c r="R28" s="196">
        <v>1697</v>
      </c>
      <c r="S28" s="196">
        <v>11071</v>
      </c>
      <c r="T28" s="196">
        <v>2</v>
      </c>
      <c r="U28" s="188">
        <v>3</v>
      </c>
      <c r="V28" s="197" t="s">
        <v>266</v>
      </c>
      <c r="W28" s="133" t="s">
        <v>215</v>
      </c>
      <c r="X28" s="196">
        <v>1729</v>
      </c>
      <c r="Y28" s="196">
        <v>1527.5261900000003</v>
      </c>
      <c r="Z28" s="196">
        <v>2029</v>
      </c>
      <c r="AA28" s="196">
        <v>2538.06756</v>
      </c>
      <c r="AB28" s="196">
        <v>2941</v>
      </c>
      <c r="AC28" s="196">
        <v>997.66300000000001</v>
      </c>
      <c r="AD28" s="196">
        <v>1102</v>
      </c>
      <c r="AE28" s="196">
        <v>12207.459120000001</v>
      </c>
      <c r="AF28" s="196">
        <v>35</v>
      </c>
      <c r="AG28" s="196">
        <v>157.86630000000002</v>
      </c>
      <c r="AH28" s="196">
        <v>440</v>
      </c>
      <c r="AI28" s="188">
        <v>488.41255000000007</v>
      </c>
      <c r="AJ28" s="197" t="s">
        <v>266</v>
      </c>
    </row>
    <row r="29" spans="1:36" ht="15.95" customHeight="1">
      <c r="A29" s="133" t="s">
        <v>174</v>
      </c>
      <c r="B29" s="289">
        <f t="shared" si="2"/>
        <v>5667</v>
      </c>
      <c r="C29" s="289">
        <f t="shared" si="3"/>
        <v>27295</v>
      </c>
      <c r="D29" s="196">
        <v>592</v>
      </c>
      <c r="E29" s="196">
        <v>264</v>
      </c>
      <c r="F29" s="196">
        <v>85</v>
      </c>
      <c r="G29" s="196">
        <v>14501</v>
      </c>
      <c r="H29" s="196">
        <v>34</v>
      </c>
      <c r="I29" s="196">
        <v>158</v>
      </c>
      <c r="J29" s="196">
        <v>469</v>
      </c>
      <c r="K29" s="196">
        <v>562</v>
      </c>
      <c r="L29" s="196">
        <v>0</v>
      </c>
      <c r="M29" s="196">
        <v>0</v>
      </c>
      <c r="N29" s="196">
        <v>5</v>
      </c>
      <c r="O29" s="196">
        <v>9</v>
      </c>
      <c r="P29" s="196">
        <v>2439</v>
      </c>
      <c r="Q29" s="196">
        <v>3717</v>
      </c>
      <c r="R29" s="196">
        <v>2015</v>
      </c>
      <c r="S29" s="196">
        <v>7963</v>
      </c>
      <c r="T29" s="196">
        <v>28</v>
      </c>
      <c r="U29" s="188">
        <v>121</v>
      </c>
      <c r="V29" s="197" t="s">
        <v>371</v>
      </c>
      <c r="W29" s="133" t="s">
        <v>174</v>
      </c>
      <c r="X29" s="196">
        <v>1101</v>
      </c>
      <c r="Y29" s="196">
        <v>1041.1508800000001</v>
      </c>
      <c r="Z29" s="196">
        <v>2112</v>
      </c>
      <c r="AA29" s="196">
        <v>3797.9055099999996</v>
      </c>
      <c r="AB29" s="196">
        <v>1492</v>
      </c>
      <c r="AC29" s="196">
        <v>497.73972000000003</v>
      </c>
      <c r="AD29" s="196">
        <v>674</v>
      </c>
      <c r="AE29" s="196">
        <v>7090.0856499999991</v>
      </c>
      <c r="AF29" s="196">
        <v>20</v>
      </c>
      <c r="AG29" s="196">
        <v>139.69029999999998</v>
      </c>
      <c r="AH29" s="196">
        <v>268</v>
      </c>
      <c r="AI29" s="188">
        <v>244.08186000000001</v>
      </c>
      <c r="AJ29" s="197" t="s">
        <v>371</v>
      </c>
    </row>
    <row r="30" spans="1:36" ht="15.95" customHeight="1">
      <c r="A30" s="133" t="s">
        <v>235</v>
      </c>
      <c r="B30" s="289">
        <f t="shared" si="2"/>
        <v>4709</v>
      </c>
      <c r="C30" s="289">
        <f t="shared" si="3"/>
        <v>26037.009999999995</v>
      </c>
      <c r="D30" s="196">
        <v>465</v>
      </c>
      <c r="E30" s="196">
        <v>1529</v>
      </c>
      <c r="F30" s="196">
        <v>96</v>
      </c>
      <c r="G30" s="196">
        <v>14896.009999999997</v>
      </c>
      <c r="H30" s="196">
        <v>36</v>
      </c>
      <c r="I30" s="196">
        <v>42</v>
      </c>
      <c r="J30" s="196">
        <v>275</v>
      </c>
      <c r="K30" s="196">
        <v>366</v>
      </c>
      <c r="L30" s="196">
        <v>0</v>
      </c>
      <c r="M30" s="196">
        <v>0</v>
      </c>
      <c r="N30" s="196">
        <v>20</v>
      </c>
      <c r="O30" s="196">
        <v>1</v>
      </c>
      <c r="P30" s="196">
        <v>1887</v>
      </c>
      <c r="Q30" s="196">
        <v>2351</v>
      </c>
      <c r="R30" s="196">
        <v>1659</v>
      </c>
      <c r="S30" s="196">
        <v>5942</v>
      </c>
      <c r="T30" s="196">
        <v>271</v>
      </c>
      <c r="U30" s="188">
        <v>910</v>
      </c>
      <c r="V30" s="197" t="s">
        <v>309</v>
      </c>
      <c r="W30" s="133" t="s">
        <v>235</v>
      </c>
      <c r="X30" s="196">
        <v>805</v>
      </c>
      <c r="Y30" s="196">
        <v>786.24732999999992</v>
      </c>
      <c r="Z30" s="196">
        <v>1706</v>
      </c>
      <c r="AA30" s="196">
        <v>3638.8370200000004</v>
      </c>
      <c r="AB30" s="196">
        <v>1342</v>
      </c>
      <c r="AC30" s="196">
        <v>2009.2528800000002</v>
      </c>
      <c r="AD30" s="196">
        <v>615</v>
      </c>
      <c r="AE30" s="196">
        <v>4524.5660699999989</v>
      </c>
      <c r="AF30" s="196">
        <v>9</v>
      </c>
      <c r="AG30" s="196">
        <v>24.2408</v>
      </c>
      <c r="AH30" s="196">
        <v>232</v>
      </c>
      <c r="AI30" s="188">
        <v>173.99501000000004</v>
      </c>
      <c r="AJ30" s="197" t="s">
        <v>309</v>
      </c>
    </row>
    <row r="31" spans="1:36" ht="26.1" customHeight="1">
      <c r="A31" s="133" t="s">
        <v>238</v>
      </c>
      <c r="B31" s="289">
        <f t="shared" si="2"/>
        <v>11102</v>
      </c>
      <c r="C31" s="289">
        <f t="shared" si="3"/>
        <v>60139</v>
      </c>
      <c r="D31" s="196">
        <v>919</v>
      </c>
      <c r="E31" s="196">
        <v>177</v>
      </c>
      <c r="F31" s="196">
        <v>101</v>
      </c>
      <c r="G31" s="196">
        <v>34577</v>
      </c>
      <c r="H31" s="196">
        <v>8</v>
      </c>
      <c r="I31" s="196">
        <v>8</v>
      </c>
      <c r="J31" s="196">
        <v>350</v>
      </c>
      <c r="K31" s="196">
        <v>3025</v>
      </c>
      <c r="L31" s="196">
        <v>0</v>
      </c>
      <c r="M31" s="196">
        <v>0</v>
      </c>
      <c r="N31" s="196">
        <v>135</v>
      </c>
      <c r="O31" s="196">
        <v>1857</v>
      </c>
      <c r="P31" s="196">
        <v>5243</v>
      </c>
      <c r="Q31" s="196">
        <v>7980</v>
      </c>
      <c r="R31" s="196">
        <v>4016</v>
      </c>
      <c r="S31" s="196">
        <v>11620</v>
      </c>
      <c r="T31" s="196">
        <v>330</v>
      </c>
      <c r="U31" s="188">
        <v>895</v>
      </c>
      <c r="V31" s="197" t="s">
        <v>260</v>
      </c>
      <c r="W31" s="133" t="s">
        <v>238</v>
      </c>
      <c r="X31" s="196">
        <v>3056</v>
      </c>
      <c r="Y31" s="196">
        <v>4371.845620000001</v>
      </c>
      <c r="Z31" s="196">
        <v>3406</v>
      </c>
      <c r="AA31" s="196">
        <v>7264.2443300000014</v>
      </c>
      <c r="AB31" s="196">
        <v>2555</v>
      </c>
      <c r="AC31" s="196">
        <v>3016.23902</v>
      </c>
      <c r="AD31" s="196">
        <v>1355</v>
      </c>
      <c r="AE31" s="196">
        <v>7559.6526999999996</v>
      </c>
      <c r="AF31" s="196">
        <v>32</v>
      </c>
      <c r="AG31" s="196">
        <v>56.671799999999998</v>
      </c>
      <c r="AH31" s="196">
        <v>698</v>
      </c>
      <c r="AI31" s="188">
        <v>3328.6067500000004</v>
      </c>
      <c r="AJ31" s="197" t="s">
        <v>260</v>
      </c>
    </row>
    <row r="32" spans="1:36" ht="15.95" customHeight="1">
      <c r="A32" s="133" t="s">
        <v>206</v>
      </c>
      <c r="B32" s="289">
        <f t="shared" si="2"/>
        <v>7329</v>
      </c>
      <c r="C32" s="289">
        <f t="shared" si="3"/>
        <v>99341.510000000009</v>
      </c>
      <c r="D32" s="196">
        <v>1088</v>
      </c>
      <c r="E32" s="196">
        <v>300</v>
      </c>
      <c r="F32" s="196">
        <v>118</v>
      </c>
      <c r="G32" s="196">
        <v>82095.510000000009</v>
      </c>
      <c r="H32" s="196">
        <v>195</v>
      </c>
      <c r="I32" s="196">
        <v>1171</v>
      </c>
      <c r="J32" s="196">
        <v>686</v>
      </c>
      <c r="K32" s="196">
        <v>4472</v>
      </c>
      <c r="L32" s="196">
        <v>0</v>
      </c>
      <c r="M32" s="196">
        <v>0</v>
      </c>
      <c r="N32" s="196">
        <v>4</v>
      </c>
      <c r="O32" s="196">
        <v>1</v>
      </c>
      <c r="P32" s="196">
        <v>3358</v>
      </c>
      <c r="Q32" s="196">
        <v>5542</v>
      </c>
      <c r="R32" s="196">
        <v>1790</v>
      </c>
      <c r="S32" s="196">
        <v>5499</v>
      </c>
      <c r="T32" s="196">
        <v>90</v>
      </c>
      <c r="U32" s="188">
        <v>261</v>
      </c>
      <c r="V32" s="197" t="s">
        <v>358</v>
      </c>
      <c r="W32" s="133" t="s">
        <v>206</v>
      </c>
      <c r="X32" s="196">
        <v>1632</v>
      </c>
      <c r="Y32" s="196">
        <v>2223.8152999999998</v>
      </c>
      <c r="Z32" s="196">
        <v>2245</v>
      </c>
      <c r="AA32" s="196">
        <v>5290.23866</v>
      </c>
      <c r="AB32" s="196">
        <v>1959</v>
      </c>
      <c r="AC32" s="196">
        <v>802.97097999999994</v>
      </c>
      <c r="AD32" s="196">
        <v>840</v>
      </c>
      <c r="AE32" s="196">
        <v>7113.7472799999996</v>
      </c>
      <c r="AF32" s="196">
        <v>49</v>
      </c>
      <c r="AG32" s="196">
        <v>1023.3857</v>
      </c>
      <c r="AH32" s="196">
        <v>604</v>
      </c>
      <c r="AI32" s="188">
        <v>875.71622999999988</v>
      </c>
      <c r="AJ32" s="197" t="s">
        <v>358</v>
      </c>
    </row>
    <row r="33" spans="1:36" ht="15.95" customHeight="1">
      <c r="A33" s="133" t="s">
        <v>202</v>
      </c>
      <c r="B33" s="289">
        <f t="shared" si="2"/>
        <v>11483</v>
      </c>
      <c r="C33" s="289">
        <f t="shared" si="3"/>
        <v>191344.94000000003</v>
      </c>
      <c r="D33" s="196">
        <v>2869</v>
      </c>
      <c r="E33" s="196">
        <v>936</v>
      </c>
      <c r="F33" s="196">
        <v>297</v>
      </c>
      <c r="G33" s="196">
        <v>177161.74000000002</v>
      </c>
      <c r="H33" s="196">
        <v>2</v>
      </c>
      <c r="I33" s="196">
        <v>0.2</v>
      </c>
      <c r="J33" s="196">
        <v>415</v>
      </c>
      <c r="K33" s="196">
        <v>495</v>
      </c>
      <c r="L33" s="196">
        <v>0</v>
      </c>
      <c r="M33" s="196">
        <v>0</v>
      </c>
      <c r="N33" s="196">
        <v>651</v>
      </c>
      <c r="O33" s="196">
        <v>41</v>
      </c>
      <c r="P33" s="196">
        <v>4070</v>
      </c>
      <c r="Q33" s="196">
        <v>5380</v>
      </c>
      <c r="R33" s="196">
        <v>2756</v>
      </c>
      <c r="S33" s="196">
        <v>6362</v>
      </c>
      <c r="T33" s="196">
        <v>423</v>
      </c>
      <c r="U33" s="188">
        <v>969</v>
      </c>
      <c r="V33" s="197" t="s">
        <v>325</v>
      </c>
      <c r="W33" s="133" t="s">
        <v>202</v>
      </c>
      <c r="X33" s="196">
        <v>3025</v>
      </c>
      <c r="Y33" s="196">
        <v>3775.57915</v>
      </c>
      <c r="Z33" s="196">
        <v>2114</v>
      </c>
      <c r="AA33" s="196">
        <v>3671.1070300000006</v>
      </c>
      <c r="AB33" s="196">
        <v>4732</v>
      </c>
      <c r="AC33" s="196">
        <v>1678.9331499999998</v>
      </c>
      <c r="AD33" s="196">
        <v>939</v>
      </c>
      <c r="AE33" s="196">
        <v>3011.3846999999996</v>
      </c>
      <c r="AF33" s="196">
        <v>24</v>
      </c>
      <c r="AG33" s="196">
        <v>65.043059999999997</v>
      </c>
      <c r="AH33" s="196">
        <v>649</v>
      </c>
      <c r="AI33" s="188">
        <v>2158.81486</v>
      </c>
      <c r="AJ33" s="197" t="s">
        <v>325</v>
      </c>
    </row>
    <row r="34" spans="1:36" ht="15.95" customHeight="1">
      <c r="A34" s="133" t="s">
        <v>218</v>
      </c>
      <c r="B34" s="289">
        <f t="shared" si="2"/>
        <v>5772</v>
      </c>
      <c r="C34" s="289">
        <f t="shared" si="3"/>
        <v>19667.91</v>
      </c>
      <c r="D34" s="196">
        <v>467</v>
      </c>
      <c r="E34" s="196">
        <v>355</v>
      </c>
      <c r="F34" s="196">
        <v>45</v>
      </c>
      <c r="G34" s="196">
        <v>10341.91</v>
      </c>
      <c r="H34" s="196">
        <v>182</v>
      </c>
      <c r="I34" s="196">
        <v>446</v>
      </c>
      <c r="J34" s="196">
        <v>384</v>
      </c>
      <c r="K34" s="196">
        <v>453</v>
      </c>
      <c r="L34" s="196">
        <v>0</v>
      </c>
      <c r="M34" s="196">
        <v>0</v>
      </c>
      <c r="N34" s="196">
        <v>4</v>
      </c>
      <c r="O34" s="196">
        <v>2</v>
      </c>
      <c r="P34" s="196">
        <v>2707</v>
      </c>
      <c r="Q34" s="196">
        <v>3201</v>
      </c>
      <c r="R34" s="196">
        <v>1730</v>
      </c>
      <c r="S34" s="196">
        <v>4508</v>
      </c>
      <c r="T34" s="196">
        <v>253</v>
      </c>
      <c r="U34" s="188">
        <v>361</v>
      </c>
      <c r="V34" s="197" t="s">
        <v>381</v>
      </c>
      <c r="W34" s="133" t="s">
        <v>218</v>
      </c>
      <c r="X34" s="196">
        <v>1508</v>
      </c>
      <c r="Y34" s="196">
        <v>1567.9027699999999</v>
      </c>
      <c r="Z34" s="196">
        <v>2026</v>
      </c>
      <c r="AA34" s="196">
        <v>3300.7013799999995</v>
      </c>
      <c r="AB34" s="196">
        <v>1335</v>
      </c>
      <c r="AC34" s="196">
        <v>657.09083999999996</v>
      </c>
      <c r="AD34" s="196">
        <v>616</v>
      </c>
      <c r="AE34" s="196">
        <v>3332.0329200000001</v>
      </c>
      <c r="AF34" s="196">
        <v>42</v>
      </c>
      <c r="AG34" s="196">
        <v>204.95089999999999</v>
      </c>
      <c r="AH34" s="196">
        <v>245</v>
      </c>
      <c r="AI34" s="188">
        <v>272.97316000000001</v>
      </c>
      <c r="AJ34" s="197" t="s">
        <v>381</v>
      </c>
    </row>
    <row r="35" spans="1:36" ht="26.1" customHeight="1">
      <c r="A35" s="133" t="s">
        <v>249</v>
      </c>
      <c r="B35" s="289">
        <f t="shared" si="2"/>
        <v>6564</v>
      </c>
      <c r="C35" s="289">
        <f t="shared" si="3"/>
        <v>28468.43</v>
      </c>
      <c r="D35" s="196">
        <v>3251</v>
      </c>
      <c r="E35" s="196">
        <v>4248</v>
      </c>
      <c r="F35" s="196">
        <v>80</v>
      </c>
      <c r="G35" s="196">
        <v>17608.43</v>
      </c>
      <c r="H35" s="196">
        <v>17</v>
      </c>
      <c r="I35" s="196">
        <v>99</v>
      </c>
      <c r="J35" s="196">
        <v>207</v>
      </c>
      <c r="K35" s="196">
        <v>263</v>
      </c>
      <c r="L35" s="196">
        <v>0</v>
      </c>
      <c r="M35" s="196">
        <v>0</v>
      </c>
      <c r="N35" s="196">
        <v>64</v>
      </c>
      <c r="O35" s="196">
        <v>8</v>
      </c>
      <c r="P35" s="196">
        <v>1807</v>
      </c>
      <c r="Q35" s="196">
        <v>2384</v>
      </c>
      <c r="R35" s="196">
        <v>991</v>
      </c>
      <c r="S35" s="196">
        <v>3193</v>
      </c>
      <c r="T35" s="196">
        <v>147</v>
      </c>
      <c r="U35" s="188">
        <v>665</v>
      </c>
      <c r="V35" s="197" t="s">
        <v>402</v>
      </c>
      <c r="W35" s="133" t="s">
        <v>249</v>
      </c>
      <c r="X35" s="196">
        <v>1573</v>
      </c>
      <c r="Y35" s="196">
        <v>1736.0169399999997</v>
      </c>
      <c r="Z35" s="196">
        <v>1931</v>
      </c>
      <c r="AA35" s="196">
        <v>3925.2486900000004</v>
      </c>
      <c r="AB35" s="196">
        <v>1940</v>
      </c>
      <c r="AC35" s="196">
        <v>584.98696999999993</v>
      </c>
      <c r="AD35" s="196">
        <v>662</v>
      </c>
      <c r="AE35" s="196">
        <v>3454.3956400000002</v>
      </c>
      <c r="AF35" s="196">
        <v>15</v>
      </c>
      <c r="AG35" s="196">
        <v>99.600200000000015</v>
      </c>
      <c r="AH35" s="196">
        <v>443</v>
      </c>
      <c r="AI35" s="188">
        <v>1077.1435499999998</v>
      </c>
      <c r="AJ35" s="197" t="s">
        <v>402</v>
      </c>
    </row>
    <row r="36" spans="1:36" ht="15.95" customHeight="1">
      <c r="A36" s="133" t="s">
        <v>180</v>
      </c>
      <c r="B36" s="289">
        <f t="shared" si="2"/>
        <v>7958</v>
      </c>
      <c r="C36" s="289">
        <f t="shared" si="3"/>
        <v>82310.829999999987</v>
      </c>
      <c r="D36" s="196">
        <v>1194</v>
      </c>
      <c r="E36" s="196">
        <v>663</v>
      </c>
      <c r="F36" s="196">
        <v>143</v>
      </c>
      <c r="G36" s="196">
        <v>70392.929999999993</v>
      </c>
      <c r="H36" s="196">
        <v>352</v>
      </c>
      <c r="I36" s="196">
        <v>387</v>
      </c>
      <c r="J36" s="196">
        <v>1112</v>
      </c>
      <c r="K36" s="196">
        <v>1013</v>
      </c>
      <c r="L36" s="196">
        <v>471</v>
      </c>
      <c r="M36" s="196">
        <v>696</v>
      </c>
      <c r="N36" s="196">
        <v>21</v>
      </c>
      <c r="O36" s="196">
        <v>0.9</v>
      </c>
      <c r="P36" s="196">
        <v>3168</v>
      </c>
      <c r="Q36" s="196">
        <v>3407</v>
      </c>
      <c r="R36" s="196">
        <v>1470</v>
      </c>
      <c r="S36" s="196">
        <v>5530</v>
      </c>
      <c r="T36" s="196">
        <v>27</v>
      </c>
      <c r="U36" s="188">
        <v>221</v>
      </c>
      <c r="V36" s="197" t="s">
        <v>391</v>
      </c>
      <c r="W36" s="133" t="s">
        <v>180</v>
      </c>
      <c r="X36" s="196">
        <v>1735</v>
      </c>
      <c r="Y36" s="196">
        <v>1346.2532800000001</v>
      </c>
      <c r="Z36" s="196">
        <v>2750</v>
      </c>
      <c r="AA36" s="196">
        <v>3405.6387</v>
      </c>
      <c r="AB36" s="196">
        <v>1859</v>
      </c>
      <c r="AC36" s="196">
        <v>876.01522999999997</v>
      </c>
      <c r="AD36" s="196">
        <v>1050</v>
      </c>
      <c r="AE36" s="196">
        <v>5898.0964599999998</v>
      </c>
      <c r="AF36" s="196">
        <v>69</v>
      </c>
      <c r="AG36" s="196">
        <v>139.07814999999999</v>
      </c>
      <c r="AH36" s="196">
        <v>495</v>
      </c>
      <c r="AI36" s="188">
        <v>324.08167000000003</v>
      </c>
      <c r="AJ36" s="197" t="s">
        <v>391</v>
      </c>
    </row>
    <row r="37" spans="1:36" ht="15.95" customHeight="1">
      <c r="A37" s="133" t="s">
        <v>173</v>
      </c>
      <c r="B37" s="289">
        <f t="shared" si="2"/>
        <v>4669</v>
      </c>
      <c r="C37" s="289">
        <f t="shared" si="3"/>
        <v>394422.18</v>
      </c>
      <c r="D37" s="196">
        <v>581</v>
      </c>
      <c r="E37" s="196">
        <v>6441</v>
      </c>
      <c r="F37" s="196">
        <v>353</v>
      </c>
      <c r="G37" s="196">
        <v>380655.18</v>
      </c>
      <c r="H37" s="196">
        <v>27</v>
      </c>
      <c r="I37" s="196">
        <v>25</v>
      </c>
      <c r="J37" s="196">
        <v>415</v>
      </c>
      <c r="K37" s="196">
        <v>912</v>
      </c>
      <c r="L37" s="196">
        <v>0</v>
      </c>
      <c r="M37" s="196">
        <v>0</v>
      </c>
      <c r="N37" s="196">
        <v>0</v>
      </c>
      <c r="O37" s="196">
        <v>0</v>
      </c>
      <c r="P37" s="196">
        <v>2031</v>
      </c>
      <c r="Q37" s="196">
        <v>1782</v>
      </c>
      <c r="R37" s="196">
        <v>567</v>
      </c>
      <c r="S37" s="196">
        <v>2787</v>
      </c>
      <c r="T37" s="196">
        <v>695</v>
      </c>
      <c r="U37" s="188">
        <v>1820</v>
      </c>
      <c r="V37" s="197" t="s">
        <v>344</v>
      </c>
      <c r="W37" s="133" t="s">
        <v>173</v>
      </c>
      <c r="X37" s="196">
        <v>1330</v>
      </c>
      <c r="Y37" s="196">
        <v>1374.39203</v>
      </c>
      <c r="Z37" s="196">
        <v>910</v>
      </c>
      <c r="AA37" s="196">
        <v>1371.0762299999997</v>
      </c>
      <c r="AB37" s="196">
        <v>1489</v>
      </c>
      <c r="AC37" s="196">
        <v>782.79648000000009</v>
      </c>
      <c r="AD37" s="196">
        <v>600</v>
      </c>
      <c r="AE37" s="196">
        <v>4428.2958699999999</v>
      </c>
      <c r="AF37" s="196">
        <v>14</v>
      </c>
      <c r="AG37" s="196">
        <v>19.929680000000001</v>
      </c>
      <c r="AH37" s="196">
        <v>326</v>
      </c>
      <c r="AI37" s="188">
        <v>375.43751999999995</v>
      </c>
      <c r="AJ37" s="197" t="s">
        <v>344</v>
      </c>
    </row>
    <row r="38" spans="1:36" ht="15.95" customHeight="1">
      <c r="A38" s="133" t="s">
        <v>185</v>
      </c>
      <c r="B38" s="289">
        <f t="shared" si="2"/>
        <v>4943</v>
      </c>
      <c r="C38" s="289">
        <f t="shared" si="3"/>
        <v>19186.03</v>
      </c>
      <c r="D38" s="196">
        <v>354</v>
      </c>
      <c r="E38" s="196">
        <v>688</v>
      </c>
      <c r="F38" s="196">
        <v>41</v>
      </c>
      <c r="G38" s="196">
        <v>8784.0300000000007</v>
      </c>
      <c r="H38" s="196">
        <v>18</v>
      </c>
      <c r="I38" s="196">
        <v>19</v>
      </c>
      <c r="J38" s="196">
        <v>282</v>
      </c>
      <c r="K38" s="196">
        <v>492</v>
      </c>
      <c r="L38" s="196">
        <v>0</v>
      </c>
      <c r="M38" s="196">
        <v>0</v>
      </c>
      <c r="N38" s="196">
        <v>0</v>
      </c>
      <c r="O38" s="196">
        <v>0</v>
      </c>
      <c r="P38" s="196">
        <v>2495</v>
      </c>
      <c r="Q38" s="196">
        <v>3049</v>
      </c>
      <c r="R38" s="196">
        <v>1604</v>
      </c>
      <c r="S38" s="196">
        <v>5616</v>
      </c>
      <c r="T38" s="196">
        <v>149</v>
      </c>
      <c r="U38" s="188">
        <v>538</v>
      </c>
      <c r="V38" s="197" t="s">
        <v>351</v>
      </c>
      <c r="W38" s="133" t="s">
        <v>185</v>
      </c>
      <c r="X38" s="196">
        <v>1475</v>
      </c>
      <c r="Y38" s="196">
        <v>1795.1878000000002</v>
      </c>
      <c r="Z38" s="196">
        <v>1488</v>
      </c>
      <c r="AA38" s="196">
        <v>3209.7699700000003</v>
      </c>
      <c r="AB38" s="196">
        <v>979</v>
      </c>
      <c r="AC38" s="196">
        <v>743.04723000000001</v>
      </c>
      <c r="AD38" s="196">
        <v>514</v>
      </c>
      <c r="AE38" s="196">
        <v>4153.7035700000006</v>
      </c>
      <c r="AF38" s="196">
        <v>6</v>
      </c>
      <c r="AG38" s="196">
        <v>27.523</v>
      </c>
      <c r="AH38" s="196">
        <v>481</v>
      </c>
      <c r="AI38" s="188">
        <v>481.90186000000006</v>
      </c>
      <c r="AJ38" s="197" t="s">
        <v>351</v>
      </c>
    </row>
    <row r="39" spans="1:36" ht="15.95" customHeight="1">
      <c r="A39" s="133" t="s">
        <v>223</v>
      </c>
      <c r="B39" s="289">
        <f t="shared" si="2"/>
        <v>8824</v>
      </c>
      <c r="C39" s="289">
        <f t="shared" si="3"/>
        <v>18377</v>
      </c>
      <c r="D39" s="196">
        <v>176</v>
      </c>
      <c r="E39" s="196">
        <v>418</v>
      </c>
      <c r="F39" s="196">
        <v>4</v>
      </c>
      <c r="G39" s="196">
        <v>369</v>
      </c>
      <c r="H39" s="196">
        <v>0</v>
      </c>
      <c r="I39" s="196">
        <v>0</v>
      </c>
      <c r="J39" s="196">
        <v>55</v>
      </c>
      <c r="K39" s="196">
        <v>129</v>
      </c>
      <c r="L39" s="196">
        <v>0</v>
      </c>
      <c r="M39" s="196">
        <v>0</v>
      </c>
      <c r="N39" s="196">
        <v>0</v>
      </c>
      <c r="O39" s="196">
        <v>0</v>
      </c>
      <c r="P39" s="196">
        <v>6271</v>
      </c>
      <c r="Q39" s="196">
        <v>10628</v>
      </c>
      <c r="R39" s="196">
        <v>2232</v>
      </c>
      <c r="S39" s="196">
        <v>6014</v>
      </c>
      <c r="T39" s="196">
        <v>86</v>
      </c>
      <c r="U39" s="188">
        <v>819</v>
      </c>
      <c r="V39" s="197" t="s">
        <v>286</v>
      </c>
      <c r="W39" s="133" t="s">
        <v>223</v>
      </c>
      <c r="X39" s="196">
        <v>2615</v>
      </c>
      <c r="Y39" s="196">
        <v>3265.7298900000001</v>
      </c>
      <c r="Z39" s="196">
        <v>2088</v>
      </c>
      <c r="AA39" s="196">
        <v>3732.6930100000009</v>
      </c>
      <c r="AB39" s="196">
        <v>1290</v>
      </c>
      <c r="AC39" s="196">
        <v>608.93554000000006</v>
      </c>
      <c r="AD39" s="196">
        <v>1446</v>
      </c>
      <c r="AE39" s="196">
        <v>6251.6910000000007</v>
      </c>
      <c r="AF39" s="196">
        <v>2</v>
      </c>
      <c r="AG39" s="196">
        <v>1.0249999999999999</v>
      </c>
      <c r="AH39" s="196">
        <v>593</v>
      </c>
      <c r="AI39" s="188">
        <v>2192.9630299999999</v>
      </c>
      <c r="AJ39" s="197" t="s">
        <v>286</v>
      </c>
    </row>
    <row r="40" spans="1:36" ht="6" customHeight="1">
      <c r="A40" s="135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5"/>
      <c r="V40" s="136"/>
      <c r="W40" s="135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5"/>
      <c r="AJ40" s="136"/>
    </row>
    <row r="41" spans="1:36" ht="15" customHeight="1">
      <c r="A41" s="138" t="s">
        <v>573</v>
      </c>
      <c r="B41" s="292"/>
      <c r="C41" s="293"/>
      <c r="D41" s="293"/>
      <c r="E41" s="294"/>
      <c r="F41" s="295"/>
      <c r="G41" s="295"/>
      <c r="H41" s="296"/>
      <c r="I41" s="296"/>
      <c r="J41" s="296"/>
      <c r="K41" s="297"/>
      <c r="L41" s="296"/>
      <c r="M41" s="298"/>
      <c r="N41" s="296"/>
      <c r="O41" s="298"/>
      <c r="P41" s="299"/>
      <c r="Q41" s="296"/>
      <c r="R41" s="300"/>
      <c r="S41" s="296"/>
      <c r="T41" s="296"/>
      <c r="U41" s="230"/>
      <c r="V41" s="301"/>
      <c r="W41" s="138" t="s">
        <v>573</v>
      </c>
      <c r="X41" s="296"/>
      <c r="Y41" s="296"/>
      <c r="Z41" s="300"/>
      <c r="AA41" s="302"/>
      <c r="AB41" s="300"/>
      <c r="AC41" s="300"/>
      <c r="AD41" s="300"/>
      <c r="AE41" s="300"/>
      <c r="AF41" s="296"/>
      <c r="AG41" s="296"/>
      <c r="AH41" s="296"/>
      <c r="AI41" s="296"/>
      <c r="AJ41" s="301"/>
    </row>
    <row r="42" spans="1:36" ht="15" customHeight="1">
      <c r="A42" s="303" t="s">
        <v>569</v>
      </c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03"/>
      <c r="N42" s="203"/>
      <c r="O42" s="203"/>
      <c r="P42" s="203"/>
      <c r="Q42" s="203"/>
      <c r="R42" s="203"/>
      <c r="S42" s="203"/>
      <c r="T42" s="203"/>
      <c r="U42" s="203"/>
      <c r="V42" s="31" t="s">
        <v>570</v>
      </c>
      <c r="W42" s="303" t="s">
        <v>569</v>
      </c>
      <c r="X42" s="259"/>
      <c r="Y42" s="259"/>
      <c r="Z42" s="259"/>
      <c r="AA42" s="259"/>
      <c r="AB42" s="230"/>
      <c r="AC42" s="230"/>
      <c r="AD42" s="230"/>
      <c r="AE42" s="230"/>
      <c r="AF42" s="230"/>
      <c r="AG42" s="304"/>
      <c r="AH42" s="203"/>
      <c r="AI42" s="203"/>
      <c r="AJ42" s="31" t="s">
        <v>570</v>
      </c>
    </row>
  </sheetData>
  <mergeCells count="8">
    <mergeCell ref="D5:I5"/>
    <mergeCell ref="D6:K6"/>
    <mergeCell ref="AJ8:AJ9"/>
    <mergeCell ref="X5:AC5"/>
    <mergeCell ref="L5:U5"/>
    <mergeCell ref="AD5:AI5"/>
    <mergeCell ref="J5:K5"/>
    <mergeCell ref="L6:O6"/>
  </mergeCells>
  <phoneticPr fontId="1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view="pageBreakPreview" topLeftCell="A4" zoomScale="85" zoomScaleNormal="83" zoomScaleSheetLayoutView="85" workbookViewId="0">
      <selection activeCell="AE19" sqref="AE19"/>
    </sheetView>
  </sheetViews>
  <sheetFormatPr defaultRowHeight="12"/>
  <cols>
    <col min="1" max="1" width="11" style="104" customWidth="1"/>
    <col min="2" max="5" width="10.5703125" style="104" customWidth="1"/>
    <col min="6" max="6" width="10.85546875" style="104" customWidth="1"/>
    <col min="7" max="10" width="10.5703125" style="104" customWidth="1"/>
    <col min="11" max="13" width="9.28515625" style="104" customWidth="1"/>
    <col min="14" max="15" width="9.42578125" style="104" customWidth="1"/>
    <col min="16" max="20" width="9.28515625" style="104" customWidth="1"/>
    <col min="21" max="21" width="13.42578125" style="104" customWidth="1"/>
    <col min="22" max="24" width="10.5703125" style="104" customWidth="1"/>
    <col min="25" max="26" width="10.7109375" style="104" customWidth="1"/>
    <col min="27" max="27" width="10.5703125" style="104" customWidth="1"/>
    <col min="28" max="31" width="10.7109375" style="104" customWidth="1"/>
    <col min="32" max="32" width="12" style="104" customWidth="1"/>
    <col min="33" max="34" width="13" style="104" customWidth="1"/>
    <col min="35" max="35" width="14.5703125" style="104" customWidth="1"/>
    <col min="36" max="36" width="13" style="104" customWidth="1"/>
    <col min="37" max="37" width="15.5703125" style="104" customWidth="1"/>
    <col min="38" max="38" width="10.7109375" style="104" customWidth="1"/>
    <col min="39" max="39" width="14.5703125" style="104" customWidth="1"/>
    <col min="40" max="16384" width="9.140625" style="104"/>
  </cols>
  <sheetData>
    <row r="1" spans="1:39" ht="24.95" customHeight="1">
      <c r="A1" s="46" t="s">
        <v>433</v>
      </c>
      <c r="B1" s="305"/>
      <c r="C1" s="305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306" t="s">
        <v>434</v>
      </c>
      <c r="V1" s="46" t="s">
        <v>435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306" t="s">
        <v>436</v>
      </c>
    </row>
    <row r="2" spans="1:39" ht="24.95" customHeight="1">
      <c r="A2" s="50" t="s">
        <v>722</v>
      </c>
      <c r="B2" s="50"/>
      <c r="C2" s="50"/>
      <c r="D2" s="50"/>
      <c r="E2" s="50"/>
      <c r="F2" s="50"/>
      <c r="G2" s="50"/>
      <c r="H2" s="50"/>
      <c r="I2" s="50"/>
      <c r="J2" s="50"/>
      <c r="K2" s="29" t="s">
        <v>253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50" t="s">
        <v>721</v>
      </c>
      <c r="W2" s="50"/>
      <c r="X2" s="50"/>
      <c r="Y2" s="50"/>
      <c r="Z2" s="50"/>
      <c r="AA2" s="50"/>
      <c r="AB2" s="50"/>
      <c r="AC2" s="50"/>
      <c r="AD2" s="50"/>
      <c r="AE2" s="50"/>
      <c r="AF2" s="29" t="s">
        <v>364</v>
      </c>
      <c r="AG2" s="29"/>
      <c r="AH2" s="29"/>
      <c r="AI2" s="29"/>
      <c r="AJ2" s="29"/>
      <c r="AK2" s="29"/>
      <c r="AL2" s="29"/>
      <c r="AM2" s="29"/>
    </row>
    <row r="3" spans="1:39" ht="23.1" customHeight="1">
      <c r="A3" s="35"/>
      <c r="B3" s="35"/>
      <c r="C3" s="35"/>
      <c r="D3" s="307"/>
      <c r="E3" s="308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9"/>
      <c r="V3" s="35"/>
      <c r="W3" s="310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</row>
    <row r="4" spans="1:39" ht="15" customHeight="1" thickBot="1">
      <c r="A4" s="51" t="s">
        <v>611</v>
      </c>
      <c r="B4" s="159"/>
      <c r="C4" s="159"/>
      <c r="D4" s="159"/>
      <c r="E4" s="311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31"/>
      <c r="U4" s="31" t="s">
        <v>612</v>
      </c>
      <c r="V4" s="51" t="s">
        <v>611</v>
      </c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31" t="s">
        <v>612</v>
      </c>
    </row>
    <row r="5" spans="1:39" ht="16.5" customHeight="1">
      <c r="A5" s="59" t="s">
        <v>472</v>
      </c>
      <c r="B5" s="312"/>
      <c r="C5" s="141" t="s">
        <v>491</v>
      </c>
      <c r="D5" s="313"/>
      <c r="E5" s="314" t="s">
        <v>25</v>
      </c>
      <c r="F5" s="571" t="s">
        <v>495</v>
      </c>
      <c r="G5" s="588"/>
      <c r="H5" s="588"/>
      <c r="I5" s="588"/>
      <c r="J5" s="315"/>
      <c r="K5" s="609" t="s">
        <v>500</v>
      </c>
      <c r="L5" s="588"/>
      <c r="M5" s="588"/>
      <c r="N5" s="588"/>
      <c r="O5" s="588"/>
      <c r="P5" s="588"/>
      <c r="Q5" s="588"/>
      <c r="R5" s="588"/>
      <c r="S5" s="588"/>
      <c r="T5" s="626"/>
      <c r="U5" s="3" t="s">
        <v>70</v>
      </c>
      <c r="V5" s="59" t="s">
        <v>472</v>
      </c>
      <c r="W5" s="316" t="s">
        <v>511</v>
      </c>
      <c r="X5" s="32"/>
      <c r="Y5" s="32"/>
      <c r="Z5" s="32"/>
      <c r="AA5" s="32"/>
      <c r="AB5" s="32"/>
      <c r="AC5" s="32"/>
      <c r="AD5" s="32"/>
      <c r="AE5" s="32"/>
      <c r="AF5" s="630" t="s">
        <v>557</v>
      </c>
      <c r="AG5" s="631"/>
      <c r="AH5" s="631"/>
      <c r="AI5" s="631"/>
      <c r="AJ5" s="631"/>
      <c r="AK5" s="631"/>
      <c r="AL5" s="3"/>
      <c r="AM5" s="118" t="s">
        <v>70</v>
      </c>
    </row>
    <row r="6" spans="1:39" ht="16.5" customHeight="1">
      <c r="A6" s="143"/>
      <c r="B6" s="317"/>
      <c r="C6" s="148" t="s">
        <v>296</v>
      </c>
      <c r="D6" s="147"/>
      <c r="E6" s="318" t="s">
        <v>494</v>
      </c>
      <c r="F6" s="219"/>
      <c r="G6" s="119" t="s">
        <v>496</v>
      </c>
      <c r="H6" s="125"/>
      <c r="I6" s="125"/>
      <c r="J6" s="125"/>
      <c r="K6" s="125"/>
      <c r="L6" s="125" t="s">
        <v>166</v>
      </c>
      <c r="M6" s="125"/>
      <c r="N6" s="125"/>
      <c r="O6" s="319"/>
      <c r="P6" s="320" t="s">
        <v>507</v>
      </c>
      <c r="Q6" s="321"/>
      <c r="R6" s="321"/>
      <c r="S6" s="321"/>
      <c r="T6" s="319"/>
      <c r="U6" s="8" t="s">
        <v>242</v>
      </c>
      <c r="V6" s="143"/>
      <c r="W6" s="322" t="s">
        <v>512</v>
      </c>
      <c r="X6" s="125"/>
      <c r="Y6" s="125"/>
      <c r="Z6" s="208"/>
      <c r="AA6" s="323" t="s">
        <v>514</v>
      </c>
      <c r="AB6" s="125"/>
      <c r="AC6" s="125"/>
      <c r="AD6" s="125"/>
      <c r="AE6" s="61" t="s">
        <v>2</v>
      </c>
      <c r="AF6" s="22"/>
      <c r="AG6" s="74" t="s">
        <v>147</v>
      </c>
      <c r="AH6" s="74" t="s">
        <v>78</v>
      </c>
      <c r="AI6" s="74" t="s">
        <v>87</v>
      </c>
      <c r="AJ6" s="74" t="s">
        <v>58</v>
      </c>
      <c r="AK6" s="324" t="s">
        <v>518</v>
      </c>
      <c r="AL6" s="324"/>
      <c r="AM6" s="272" t="s">
        <v>242</v>
      </c>
    </row>
    <row r="7" spans="1:39" ht="16.5" customHeight="1">
      <c r="A7" s="143"/>
      <c r="B7" s="219"/>
      <c r="C7" s="72" t="s">
        <v>119</v>
      </c>
      <c r="D7" s="60" t="s">
        <v>143</v>
      </c>
      <c r="E7" s="325"/>
      <c r="F7" s="22"/>
      <c r="G7" s="6"/>
      <c r="H7" s="326" t="s">
        <v>497</v>
      </c>
      <c r="I7" s="327"/>
      <c r="J7" s="327"/>
      <c r="K7" s="326" t="s">
        <v>501</v>
      </c>
      <c r="L7" s="327"/>
      <c r="M7" s="327"/>
      <c r="N7" s="328"/>
      <c r="O7" s="74" t="s">
        <v>247</v>
      </c>
      <c r="P7" s="22"/>
      <c r="Q7" s="74" t="s">
        <v>508</v>
      </c>
      <c r="R7" s="74" t="s">
        <v>502</v>
      </c>
      <c r="S7" s="73" t="s">
        <v>509</v>
      </c>
      <c r="T7" s="61" t="s">
        <v>510</v>
      </c>
      <c r="U7" s="576"/>
      <c r="V7" s="143"/>
      <c r="W7" s="6"/>
      <c r="X7" s="72" t="s">
        <v>513</v>
      </c>
      <c r="Y7" s="72" t="s">
        <v>502</v>
      </c>
      <c r="Z7" s="72" t="s">
        <v>4</v>
      </c>
      <c r="AA7" s="22"/>
      <c r="AB7" s="72" t="s">
        <v>515</v>
      </c>
      <c r="AC7" s="72" t="s">
        <v>516</v>
      </c>
      <c r="AD7" s="74" t="s">
        <v>517</v>
      </c>
      <c r="AE7" s="11"/>
      <c r="AF7" s="22"/>
      <c r="AG7" s="6"/>
      <c r="AH7" s="25"/>
      <c r="AI7" s="25"/>
      <c r="AJ7" s="25"/>
      <c r="AK7" s="322"/>
      <c r="AL7" s="323"/>
      <c r="AM7" s="576"/>
    </row>
    <row r="8" spans="1:39" ht="16.5" customHeight="1">
      <c r="A8" s="143"/>
      <c r="B8" s="271"/>
      <c r="C8" s="34" t="s">
        <v>492</v>
      </c>
      <c r="D8" s="221" t="s">
        <v>493</v>
      </c>
      <c r="E8" s="325"/>
      <c r="F8" s="22"/>
      <c r="G8" s="6"/>
      <c r="H8" s="22"/>
      <c r="I8" s="74" t="s">
        <v>498</v>
      </c>
      <c r="J8" s="75" t="s">
        <v>499</v>
      </c>
      <c r="K8" s="22"/>
      <c r="L8" s="72" t="s">
        <v>504</v>
      </c>
      <c r="M8" s="72" t="s">
        <v>505</v>
      </c>
      <c r="N8" s="72" t="s">
        <v>506</v>
      </c>
      <c r="O8" s="68" t="s">
        <v>503</v>
      </c>
      <c r="P8" s="22"/>
      <c r="Q8" s="6"/>
      <c r="R8" s="6"/>
      <c r="S8" s="22"/>
      <c r="T8" s="7"/>
      <c r="U8" s="576"/>
      <c r="V8" s="143"/>
      <c r="W8" s="6"/>
      <c r="X8" s="22"/>
      <c r="Y8" s="22"/>
      <c r="Z8" s="22"/>
      <c r="AA8" s="22"/>
      <c r="AB8" s="22"/>
      <c r="AC8" s="22"/>
      <c r="AD8" s="6"/>
      <c r="AE8" s="11"/>
      <c r="AF8" s="22"/>
      <c r="AG8" s="6" t="s">
        <v>120</v>
      </c>
      <c r="AH8" s="6" t="s">
        <v>348</v>
      </c>
      <c r="AI8" s="6" t="s">
        <v>374</v>
      </c>
      <c r="AJ8" s="6" t="s">
        <v>401</v>
      </c>
      <c r="AK8" s="317"/>
      <c r="AL8" s="119"/>
      <c r="AM8" s="576"/>
    </row>
    <row r="9" spans="1:39" ht="16.5" customHeight="1">
      <c r="A9" s="143"/>
      <c r="B9" s="271"/>
      <c r="C9" s="22"/>
      <c r="D9" s="6"/>
      <c r="E9" s="325"/>
      <c r="F9" s="329"/>
      <c r="G9" s="330"/>
      <c r="H9" s="22" t="s">
        <v>372</v>
      </c>
      <c r="I9" s="6" t="s">
        <v>170</v>
      </c>
      <c r="J9" s="144" t="s">
        <v>208</v>
      </c>
      <c r="K9" s="329"/>
      <c r="L9" s="72" t="s">
        <v>502</v>
      </c>
      <c r="M9" s="72" t="s">
        <v>502</v>
      </c>
      <c r="N9" s="72" t="s">
        <v>502</v>
      </c>
      <c r="O9" s="6" t="s">
        <v>105</v>
      </c>
      <c r="P9" s="329"/>
      <c r="Q9" s="330"/>
      <c r="R9" s="330"/>
      <c r="S9" s="22" t="s">
        <v>346</v>
      </c>
      <c r="T9" s="7" t="s">
        <v>312</v>
      </c>
      <c r="U9" s="272"/>
      <c r="V9" s="143"/>
      <c r="W9" s="330"/>
      <c r="X9" s="22"/>
      <c r="Y9" s="22"/>
      <c r="Z9" s="22"/>
      <c r="AA9" s="22"/>
      <c r="AB9" s="22"/>
      <c r="AC9" s="6" t="s">
        <v>281</v>
      </c>
      <c r="AD9" s="6"/>
      <c r="AE9" s="144" t="s">
        <v>121</v>
      </c>
      <c r="AF9" s="22"/>
      <c r="AG9" s="6" t="s">
        <v>328</v>
      </c>
      <c r="AH9" s="6" t="s">
        <v>328</v>
      </c>
      <c r="AI9" s="6" t="s">
        <v>328</v>
      </c>
      <c r="AJ9" s="6" t="s">
        <v>155</v>
      </c>
      <c r="AK9" s="6" t="s">
        <v>16</v>
      </c>
      <c r="AL9" s="264" t="s">
        <v>64</v>
      </c>
      <c r="AM9" s="317"/>
    </row>
    <row r="10" spans="1:39" ht="16.5" customHeight="1">
      <c r="A10" s="146" t="s">
        <v>448</v>
      </c>
      <c r="B10" s="147"/>
      <c r="C10" s="147" t="s">
        <v>100</v>
      </c>
      <c r="D10" s="147" t="s">
        <v>61</v>
      </c>
      <c r="E10" s="331" t="s">
        <v>352</v>
      </c>
      <c r="F10" s="147"/>
      <c r="G10" s="121"/>
      <c r="H10" s="147" t="s">
        <v>150</v>
      </c>
      <c r="I10" s="121" t="s">
        <v>283</v>
      </c>
      <c r="J10" s="148" t="s">
        <v>283</v>
      </c>
      <c r="K10" s="332"/>
      <c r="L10" s="45" t="s">
        <v>373</v>
      </c>
      <c r="M10" s="38" t="s">
        <v>407</v>
      </c>
      <c r="N10" s="38" t="s">
        <v>298</v>
      </c>
      <c r="O10" s="121" t="s">
        <v>357</v>
      </c>
      <c r="P10" s="147"/>
      <c r="Q10" s="121" t="s">
        <v>76</v>
      </c>
      <c r="R10" s="121" t="s">
        <v>101</v>
      </c>
      <c r="S10" s="147" t="s">
        <v>79</v>
      </c>
      <c r="T10" s="149" t="s">
        <v>8</v>
      </c>
      <c r="U10" s="207" t="s">
        <v>114</v>
      </c>
      <c r="V10" s="146" t="s">
        <v>448</v>
      </c>
      <c r="W10" s="121"/>
      <c r="X10" s="121" t="s">
        <v>339</v>
      </c>
      <c r="Y10" s="147" t="s">
        <v>101</v>
      </c>
      <c r="Z10" s="147" t="s">
        <v>37</v>
      </c>
      <c r="AA10" s="121"/>
      <c r="AB10" s="147" t="s">
        <v>272</v>
      </c>
      <c r="AC10" s="121" t="s">
        <v>175</v>
      </c>
      <c r="AD10" s="121" t="s">
        <v>140</v>
      </c>
      <c r="AE10" s="148" t="s">
        <v>332</v>
      </c>
      <c r="AF10" s="147" t="s">
        <v>7</v>
      </c>
      <c r="AG10" s="121" t="s">
        <v>99</v>
      </c>
      <c r="AH10" s="121" t="s">
        <v>99</v>
      </c>
      <c r="AI10" s="121" t="s">
        <v>99</v>
      </c>
      <c r="AJ10" s="121" t="s">
        <v>99</v>
      </c>
      <c r="AK10" s="333" t="s">
        <v>254</v>
      </c>
      <c r="AL10" s="149" t="s">
        <v>148</v>
      </c>
      <c r="AM10" s="207" t="s">
        <v>114</v>
      </c>
    </row>
    <row r="11" spans="1:39" ht="18" customHeight="1">
      <c r="A11" s="210">
        <v>2016</v>
      </c>
      <c r="B11" s="183">
        <v>1903914</v>
      </c>
      <c r="C11" s="183">
        <v>1360584</v>
      </c>
      <c r="D11" s="183">
        <v>543330</v>
      </c>
      <c r="E11" s="334">
        <v>15304.35</v>
      </c>
      <c r="F11" s="334">
        <v>1697.89</v>
      </c>
      <c r="G11" s="334">
        <v>167.98</v>
      </c>
      <c r="H11" s="334">
        <v>4.17</v>
      </c>
      <c r="I11" s="334">
        <v>2.84</v>
      </c>
      <c r="J11" s="334">
        <v>1.32</v>
      </c>
      <c r="K11" s="334">
        <v>154.49</v>
      </c>
      <c r="L11" s="334">
        <v>85.42</v>
      </c>
      <c r="M11" s="334">
        <v>57.27</v>
      </c>
      <c r="N11" s="334">
        <v>11.8</v>
      </c>
      <c r="O11" s="334">
        <v>9.32</v>
      </c>
      <c r="P11" s="334">
        <v>20.76</v>
      </c>
      <c r="Q11" s="334">
        <v>1.9</v>
      </c>
      <c r="R11" s="334">
        <v>18.27</v>
      </c>
      <c r="S11" s="334">
        <v>0.51</v>
      </c>
      <c r="T11" s="334">
        <v>0.08</v>
      </c>
      <c r="U11" s="220">
        <v>2016</v>
      </c>
      <c r="V11" s="210">
        <v>2016</v>
      </c>
      <c r="W11" s="334">
        <v>162</v>
      </c>
      <c r="X11" s="335">
        <v>0</v>
      </c>
      <c r="Y11" s="334">
        <v>139.79</v>
      </c>
      <c r="Z11" s="334">
        <v>22.21</v>
      </c>
      <c r="AA11" s="334">
        <v>1167.6099999999999</v>
      </c>
      <c r="AB11" s="334">
        <v>106.24</v>
      </c>
      <c r="AC11" s="334">
        <v>118.01</v>
      </c>
      <c r="AD11" s="334">
        <v>943.36</v>
      </c>
      <c r="AE11" s="334">
        <v>179.54</v>
      </c>
      <c r="AF11" s="334">
        <v>13606.46</v>
      </c>
      <c r="AG11" s="334">
        <v>1288.43</v>
      </c>
      <c r="AH11" s="334">
        <v>755.98</v>
      </c>
      <c r="AI11" s="334">
        <v>1397.81</v>
      </c>
      <c r="AJ11" s="334">
        <v>6258.46</v>
      </c>
      <c r="AK11" s="334">
        <v>3905.78</v>
      </c>
      <c r="AL11" s="336">
        <v>28.71</v>
      </c>
      <c r="AM11" s="185">
        <v>2016</v>
      </c>
    </row>
    <row r="12" spans="1:39" ht="18" customHeight="1">
      <c r="A12" s="210">
        <v>2017</v>
      </c>
      <c r="B12" s="183">
        <v>1896424</v>
      </c>
      <c r="C12" s="183">
        <v>1362819</v>
      </c>
      <c r="D12" s="183">
        <v>533605</v>
      </c>
      <c r="E12" s="334">
        <v>15348.21</v>
      </c>
      <c r="F12" s="334">
        <v>1698.95</v>
      </c>
      <c r="G12" s="334">
        <v>168.13</v>
      </c>
      <c r="H12" s="334">
        <v>4.16</v>
      </c>
      <c r="I12" s="334">
        <v>2.84</v>
      </c>
      <c r="J12" s="334">
        <v>1.32</v>
      </c>
      <c r="K12" s="334">
        <v>154.6</v>
      </c>
      <c r="L12" s="334">
        <v>85.66</v>
      </c>
      <c r="M12" s="334">
        <v>57.02</v>
      </c>
      <c r="N12" s="334">
        <v>11.92</v>
      </c>
      <c r="O12" s="334">
        <v>9.3699999999999992</v>
      </c>
      <c r="P12" s="334">
        <v>20.73</v>
      </c>
      <c r="Q12" s="334">
        <v>1.9</v>
      </c>
      <c r="R12" s="334">
        <v>18.239999999999998</v>
      </c>
      <c r="S12" s="334">
        <v>0.51</v>
      </c>
      <c r="T12" s="334">
        <v>0.08</v>
      </c>
      <c r="U12" s="220">
        <v>2017</v>
      </c>
      <c r="V12" s="210">
        <v>2017</v>
      </c>
      <c r="W12" s="334">
        <v>163.82</v>
      </c>
      <c r="X12" s="335">
        <v>0</v>
      </c>
      <c r="Y12" s="334">
        <v>141.15</v>
      </c>
      <c r="Z12" s="334">
        <v>22.67</v>
      </c>
      <c r="AA12" s="334">
        <v>1166.97</v>
      </c>
      <c r="AB12" s="334">
        <v>109.16</v>
      </c>
      <c r="AC12" s="334">
        <v>117.7</v>
      </c>
      <c r="AD12" s="334">
        <v>940.11</v>
      </c>
      <c r="AE12" s="334">
        <v>179.3</v>
      </c>
      <c r="AF12" s="334">
        <v>13649.26</v>
      </c>
      <c r="AG12" s="334">
        <v>1287.8699999999999</v>
      </c>
      <c r="AH12" s="334">
        <v>755.76</v>
      </c>
      <c r="AI12" s="334">
        <v>1407.17</v>
      </c>
      <c r="AJ12" s="334">
        <v>6295.63</v>
      </c>
      <c r="AK12" s="334">
        <v>3902.83</v>
      </c>
      <c r="AL12" s="336">
        <v>28.59</v>
      </c>
      <c r="AM12" s="185">
        <v>2017</v>
      </c>
    </row>
    <row r="13" spans="1:39" ht="18" customHeight="1">
      <c r="A13" s="210">
        <v>2018</v>
      </c>
      <c r="B13" s="183">
        <v>1882970</v>
      </c>
      <c r="C13" s="183">
        <v>1349392</v>
      </c>
      <c r="D13" s="183">
        <v>533578</v>
      </c>
      <c r="E13" s="334">
        <v>15429.699999999999</v>
      </c>
      <c r="F13" s="334">
        <v>1718.42</v>
      </c>
      <c r="G13" s="334">
        <v>173.84</v>
      </c>
      <c r="H13" s="334">
        <v>6.5299999999999985</v>
      </c>
      <c r="I13" s="334">
        <v>5.17</v>
      </c>
      <c r="J13" s="334">
        <v>1.3600000000000003</v>
      </c>
      <c r="K13" s="334">
        <v>157.01</v>
      </c>
      <c r="L13" s="334">
        <v>86.879999999999981</v>
      </c>
      <c r="M13" s="334">
        <v>57.220000000000006</v>
      </c>
      <c r="N13" s="334">
        <v>12.909999999999997</v>
      </c>
      <c r="O13" s="334">
        <v>10.299999999999999</v>
      </c>
      <c r="P13" s="334">
        <v>22.859999999999996</v>
      </c>
      <c r="Q13" s="334">
        <v>1.9000000000000001</v>
      </c>
      <c r="R13" s="334">
        <v>20.37</v>
      </c>
      <c r="S13" s="334">
        <v>0.51</v>
      </c>
      <c r="T13" s="334">
        <v>0.08</v>
      </c>
      <c r="U13" s="220">
        <v>2018</v>
      </c>
      <c r="V13" s="210">
        <v>2018</v>
      </c>
      <c r="W13" s="334">
        <v>168.1</v>
      </c>
      <c r="X13" s="335">
        <v>0</v>
      </c>
      <c r="Y13" s="334">
        <v>142.21000000000004</v>
      </c>
      <c r="Z13" s="334">
        <v>25.889999999999993</v>
      </c>
      <c r="AA13" s="334">
        <v>1175.93</v>
      </c>
      <c r="AB13" s="334">
        <v>109.17000000000002</v>
      </c>
      <c r="AC13" s="334">
        <v>117.40000000000002</v>
      </c>
      <c r="AD13" s="334">
        <v>949.36</v>
      </c>
      <c r="AE13" s="334">
        <v>177.69</v>
      </c>
      <c r="AF13" s="334">
        <v>13711.280000000004</v>
      </c>
      <c r="AG13" s="334">
        <v>1279.54</v>
      </c>
      <c r="AH13" s="334">
        <v>747.05000000000007</v>
      </c>
      <c r="AI13" s="334">
        <v>1409.2899999999997</v>
      </c>
      <c r="AJ13" s="334">
        <v>6357.35</v>
      </c>
      <c r="AK13" s="334">
        <v>3918.0499999999993</v>
      </c>
      <c r="AL13" s="336">
        <v>28.575377353536634</v>
      </c>
      <c r="AM13" s="185">
        <v>2018</v>
      </c>
    </row>
    <row r="14" spans="1:39" ht="18" customHeight="1">
      <c r="A14" s="210">
        <v>2019</v>
      </c>
      <c r="B14" s="183">
        <v>1868745</v>
      </c>
      <c r="C14" s="183">
        <v>1338224</v>
      </c>
      <c r="D14" s="183">
        <v>530521</v>
      </c>
      <c r="E14" s="334">
        <v>15436.106857999999</v>
      </c>
      <c r="F14" s="334">
        <v>1718.4581979999998</v>
      </c>
      <c r="G14" s="334">
        <v>176.17378799999994</v>
      </c>
      <c r="H14" s="334">
        <v>6.5334089999999998</v>
      </c>
      <c r="I14" s="334">
        <v>5.1668409999999998</v>
      </c>
      <c r="J14" s="334">
        <v>1.366568</v>
      </c>
      <c r="K14" s="334">
        <v>159.32848499999997</v>
      </c>
      <c r="L14" s="334">
        <v>89.104180999999983</v>
      </c>
      <c r="M14" s="334">
        <v>57.301966</v>
      </c>
      <c r="N14" s="334">
        <v>12.922338</v>
      </c>
      <c r="O14" s="334">
        <v>10.311894000000001</v>
      </c>
      <c r="P14" s="334">
        <v>23.125361000000005</v>
      </c>
      <c r="Q14" s="334">
        <v>1.9039029999999999</v>
      </c>
      <c r="R14" s="334">
        <v>20.559037</v>
      </c>
      <c r="S14" s="334">
        <v>0.58542099999999997</v>
      </c>
      <c r="T14" s="334">
        <v>7.6999999999999999E-2</v>
      </c>
      <c r="U14" s="220">
        <v>2019</v>
      </c>
      <c r="V14" s="210">
        <v>2019</v>
      </c>
      <c r="W14" s="334">
        <v>168.31312000000003</v>
      </c>
      <c r="X14" s="335">
        <v>0</v>
      </c>
      <c r="Y14" s="334">
        <v>142.476293</v>
      </c>
      <c r="Z14" s="334">
        <v>25.836826999999996</v>
      </c>
      <c r="AA14" s="334">
        <v>1180.182382</v>
      </c>
      <c r="AB14" s="334">
        <v>109.65803100000001</v>
      </c>
      <c r="AC14" s="334">
        <v>116.56839099999999</v>
      </c>
      <c r="AD14" s="334">
        <v>953.95595999999978</v>
      </c>
      <c r="AE14" s="334">
        <v>170.66354699999999</v>
      </c>
      <c r="AF14" s="334">
        <v>13717.648659999999</v>
      </c>
      <c r="AG14" s="334">
        <v>1280.3871050000002</v>
      </c>
      <c r="AH14" s="334">
        <v>749.4835129999999</v>
      </c>
      <c r="AI14" s="334">
        <v>1411.3107010000003</v>
      </c>
      <c r="AJ14" s="334">
        <v>6356.6642730000003</v>
      </c>
      <c r="AK14" s="334">
        <v>3919.8030680000002</v>
      </c>
      <c r="AL14" s="336">
        <v>28.57</v>
      </c>
      <c r="AM14" s="185">
        <v>2019</v>
      </c>
    </row>
    <row r="15" spans="1:39" ht="18" customHeight="1">
      <c r="A15" s="210">
        <v>2020</v>
      </c>
      <c r="B15" s="183">
        <v>1851549</v>
      </c>
      <c r="C15" s="183">
        <v>1324815</v>
      </c>
      <c r="D15" s="183">
        <v>526734</v>
      </c>
      <c r="E15" s="334">
        <v>15440.377820999998</v>
      </c>
      <c r="F15" s="334">
        <v>1719.3634359999994</v>
      </c>
      <c r="G15" s="334">
        <v>178.11333399999995</v>
      </c>
      <c r="H15" s="334">
        <v>6.5185360000000001</v>
      </c>
      <c r="I15" s="334">
        <v>5.1360019999999995</v>
      </c>
      <c r="J15" s="334">
        <v>1.3825339999999999</v>
      </c>
      <c r="K15" s="334">
        <v>160.93845999999999</v>
      </c>
      <c r="L15" s="334">
        <v>89.769785999999996</v>
      </c>
      <c r="M15" s="334">
        <v>57.923630000000003</v>
      </c>
      <c r="N15" s="334">
        <v>13.245044</v>
      </c>
      <c r="O15" s="334">
        <v>10.656338000000002</v>
      </c>
      <c r="P15" s="334">
        <v>23.156334000000005</v>
      </c>
      <c r="Q15" s="334">
        <v>1.9039029999999999</v>
      </c>
      <c r="R15" s="334">
        <v>20.590010000000003</v>
      </c>
      <c r="S15" s="334">
        <v>0.58542099999999997</v>
      </c>
      <c r="T15" s="334">
        <v>7.6999999999999999E-2</v>
      </c>
      <c r="U15" s="220">
        <v>2020</v>
      </c>
      <c r="V15" s="210">
        <v>2020</v>
      </c>
      <c r="W15" s="334">
        <v>169.75366700000006</v>
      </c>
      <c r="X15" s="335">
        <v>0</v>
      </c>
      <c r="Y15" s="334">
        <v>143.33206200000001</v>
      </c>
      <c r="Z15" s="334">
        <v>26.421605</v>
      </c>
      <c r="AA15" s="334">
        <v>1177.6888059999997</v>
      </c>
      <c r="AB15" s="334">
        <v>113.54853200000001</v>
      </c>
      <c r="AC15" s="334">
        <v>115.76430999999999</v>
      </c>
      <c r="AD15" s="334">
        <v>948.37596399999984</v>
      </c>
      <c r="AE15" s="334">
        <v>170.651295</v>
      </c>
      <c r="AF15" s="334">
        <v>13721.014384999999</v>
      </c>
      <c r="AG15" s="334">
        <v>1282.492911</v>
      </c>
      <c r="AH15" s="334">
        <v>757.39833399999986</v>
      </c>
      <c r="AI15" s="334">
        <v>1412.015026</v>
      </c>
      <c r="AJ15" s="334">
        <v>6345.3841769999999</v>
      </c>
      <c r="AK15" s="334">
        <v>3919.2295759999997</v>
      </c>
      <c r="AL15" s="336">
        <v>28.563701385551752</v>
      </c>
      <c r="AM15" s="185">
        <v>2020</v>
      </c>
    </row>
    <row r="16" spans="1:39" s="291" customFormat="1" ht="36" customHeight="1">
      <c r="A16" s="153">
        <f>A15+1</f>
        <v>2021</v>
      </c>
      <c r="B16" s="289">
        <f>SUM(B17:B38)</f>
        <v>1832803</v>
      </c>
      <c r="C16" s="289">
        <f t="shared" ref="C16:T16" si="0">SUM(C17:C38)</f>
        <v>1325445</v>
      </c>
      <c r="D16" s="289">
        <f t="shared" si="0"/>
        <v>507358</v>
      </c>
      <c r="E16" s="337">
        <f t="shared" si="0"/>
        <v>15436.016091999998</v>
      </c>
      <c r="F16" s="337">
        <f t="shared" si="0"/>
        <v>1720.4231169999994</v>
      </c>
      <c r="G16" s="337">
        <f t="shared" si="0"/>
        <v>180.36631599999996</v>
      </c>
      <c r="H16" s="337">
        <f t="shared" si="0"/>
        <v>6.4563769999999998</v>
      </c>
      <c r="I16" s="337">
        <f t="shared" si="0"/>
        <v>5.2022339999999989</v>
      </c>
      <c r="J16" s="337">
        <f t="shared" si="0"/>
        <v>1.254143</v>
      </c>
      <c r="K16" s="337">
        <f t="shared" si="0"/>
        <v>162.61099499999997</v>
      </c>
      <c r="L16" s="337">
        <f t="shared" si="0"/>
        <v>89.533569999999997</v>
      </c>
      <c r="M16" s="337">
        <f t="shared" si="0"/>
        <v>59.524769999999997</v>
      </c>
      <c r="N16" s="337">
        <f t="shared" si="0"/>
        <v>13.552654999999998</v>
      </c>
      <c r="O16" s="337">
        <f t="shared" si="0"/>
        <v>11.298944000000001</v>
      </c>
      <c r="P16" s="337">
        <f t="shared" si="0"/>
        <v>23.469288000000002</v>
      </c>
      <c r="Q16" s="337">
        <f t="shared" si="0"/>
        <v>1.8314969999999999</v>
      </c>
      <c r="R16" s="337">
        <f t="shared" si="0"/>
        <v>20.975897000000003</v>
      </c>
      <c r="S16" s="337">
        <f t="shared" si="0"/>
        <v>0.58489399999999991</v>
      </c>
      <c r="T16" s="337">
        <f t="shared" si="0"/>
        <v>7.6999999999999999E-2</v>
      </c>
      <c r="U16" s="128">
        <f>A16</f>
        <v>2021</v>
      </c>
      <c r="V16" s="153">
        <f>U16</f>
        <v>2021</v>
      </c>
      <c r="W16" s="337">
        <f>SUM(W17:W38)</f>
        <v>170.74361300000007</v>
      </c>
      <c r="X16" s="337">
        <f t="shared" ref="X16:AK16" si="1">SUM(X17:X38)</f>
        <v>0</v>
      </c>
      <c r="Y16" s="337">
        <f t="shared" si="1"/>
        <v>143.54677799999999</v>
      </c>
      <c r="Z16" s="337">
        <f t="shared" si="1"/>
        <v>27.196834999999993</v>
      </c>
      <c r="AA16" s="337">
        <f t="shared" si="1"/>
        <v>1175.2866659999997</v>
      </c>
      <c r="AB16" s="337">
        <f t="shared" si="1"/>
        <v>114.449291</v>
      </c>
      <c r="AC16" s="337">
        <f t="shared" si="1"/>
        <v>115.66352999999999</v>
      </c>
      <c r="AD16" s="337">
        <f t="shared" si="1"/>
        <v>945.1738449999998</v>
      </c>
      <c r="AE16" s="337">
        <f t="shared" si="1"/>
        <v>170.55723399999999</v>
      </c>
      <c r="AF16" s="337">
        <f t="shared" si="1"/>
        <v>13715.592975</v>
      </c>
      <c r="AG16" s="337">
        <f t="shared" si="1"/>
        <v>1288.3127279999999</v>
      </c>
      <c r="AH16" s="337">
        <f t="shared" si="1"/>
        <v>769.96955999999989</v>
      </c>
      <c r="AI16" s="337">
        <f t="shared" si="1"/>
        <v>1421.1399270000002</v>
      </c>
      <c r="AJ16" s="337">
        <f t="shared" si="1"/>
        <v>6318.2204270000002</v>
      </c>
      <c r="AK16" s="337">
        <f t="shared" si="1"/>
        <v>3917.9503329999998</v>
      </c>
      <c r="AL16" s="561">
        <f>AK16/AF16*100</f>
        <v>28.565664934366424</v>
      </c>
      <c r="AM16" s="155">
        <f>V16</f>
        <v>2021</v>
      </c>
    </row>
    <row r="17" spans="1:39" ht="15.75" customHeight="1">
      <c r="A17" s="133" t="s">
        <v>250</v>
      </c>
      <c r="B17" s="183">
        <v>218589</v>
      </c>
      <c r="C17" s="183">
        <v>218589</v>
      </c>
      <c r="D17" s="196">
        <v>0</v>
      </c>
      <c r="E17" s="334">
        <v>112.49</v>
      </c>
      <c r="F17" s="334">
        <v>112.49</v>
      </c>
      <c r="G17" s="334">
        <v>16.167148000000001</v>
      </c>
      <c r="H17" s="334">
        <v>7.7066999999999997E-2</v>
      </c>
      <c r="I17" s="334">
        <v>2.9172999999999998E-2</v>
      </c>
      <c r="J17" s="334">
        <v>4.7893999999999999E-2</v>
      </c>
      <c r="K17" s="334">
        <v>14.546479</v>
      </c>
      <c r="L17" s="334">
        <v>7.1502619999999997</v>
      </c>
      <c r="M17" s="334">
        <v>6.3824529999999999</v>
      </c>
      <c r="N17" s="334">
        <v>1.0137639999999999</v>
      </c>
      <c r="O17" s="334">
        <v>1.5436019999999999</v>
      </c>
      <c r="P17" s="334">
        <v>2.1614209999999998</v>
      </c>
      <c r="Q17" s="334">
        <v>0.44348499999999996</v>
      </c>
      <c r="R17" s="334">
        <v>1.7179359999999999</v>
      </c>
      <c r="S17" s="335">
        <v>0</v>
      </c>
      <c r="T17" s="335">
        <v>0</v>
      </c>
      <c r="U17" s="134" t="s">
        <v>664</v>
      </c>
      <c r="V17" s="133" t="s">
        <v>250</v>
      </c>
      <c r="W17" s="334">
        <v>9.1375829999999993</v>
      </c>
      <c r="X17" s="335">
        <v>0</v>
      </c>
      <c r="Y17" s="334">
        <v>5.4845139999999999</v>
      </c>
      <c r="Z17" s="334">
        <v>3.6530689999999999</v>
      </c>
      <c r="AA17" s="334">
        <v>27.548632999999999</v>
      </c>
      <c r="AB17" s="335">
        <v>2.9349719999999997</v>
      </c>
      <c r="AC17" s="334">
        <v>3.4123000000000001E-2</v>
      </c>
      <c r="AD17" s="334">
        <v>24.579537999999999</v>
      </c>
      <c r="AE17" s="334">
        <v>57.475214999999999</v>
      </c>
      <c r="AF17" s="335">
        <v>0</v>
      </c>
      <c r="AG17" s="335">
        <v>0</v>
      </c>
      <c r="AH17" s="335">
        <v>0</v>
      </c>
      <c r="AI17" s="335">
        <v>0</v>
      </c>
      <c r="AJ17" s="335">
        <v>0</v>
      </c>
      <c r="AK17" s="335">
        <v>0</v>
      </c>
      <c r="AL17" s="338">
        <v>0</v>
      </c>
      <c r="AM17" s="197" t="s">
        <v>300</v>
      </c>
    </row>
    <row r="18" spans="1:39" ht="15.75" customHeight="1">
      <c r="A18" s="133" t="s">
        <v>201</v>
      </c>
      <c r="B18" s="183">
        <v>276762</v>
      </c>
      <c r="C18" s="183">
        <v>237237</v>
      </c>
      <c r="D18" s="183">
        <v>39525</v>
      </c>
      <c r="E18" s="334">
        <v>1025.39867</v>
      </c>
      <c r="F18" s="334">
        <v>345.09980899999999</v>
      </c>
      <c r="G18" s="334">
        <v>25.574486</v>
      </c>
      <c r="H18" s="334">
        <v>1.0364819999999999</v>
      </c>
      <c r="I18" s="334">
        <v>0.99549399999999999</v>
      </c>
      <c r="J18" s="334">
        <v>4.0987999999999997E-2</v>
      </c>
      <c r="K18" s="334">
        <v>23.424410999999999</v>
      </c>
      <c r="L18" s="334">
        <v>13.075906999999999</v>
      </c>
      <c r="M18" s="334">
        <v>9.6872629999999997</v>
      </c>
      <c r="N18" s="334">
        <v>0.66124099999999997</v>
      </c>
      <c r="O18" s="334">
        <v>1.1135930000000001</v>
      </c>
      <c r="P18" s="334">
        <v>2.9892449999999999</v>
      </c>
      <c r="Q18" s="334">
        <v>0.35106999999999999</v>
      </c>
      <c r="R18" s="334">
        <v>2.6381749999999999</v>
      </c>
      <c r="S18" s="335">
        <v>0</v>
      </c>
      <c r="T18" s="335">
        <v>0</v>
      </c>
      <c r="U18" s="134" t="s">
        <v>672</v>
      </c>
      <c r="V18" s="133" t="s">
        <v>201</v>
      </c>
      <c r="W18" s="334">
        <v>58.959716</v>
      </c>
      <c r="X18" s="335">
        <v>0</v>
      </c>
      <c r="Y18" s="334">
        <v>55.742978000000001</v>
      </c>
      <c r="Z18" s="334">
        <v>3.2167379999999999</v>
      </c>
      <c r="AA18" s="334">
        <v>215.07379700000001</v>
      </c>
      <c r="AB18" s="334">
        <v>60.067352</v>
      </c>
      <c r="AC18" s="334">
        <v>9.1513589999999994</v>
      </c>
      <c r="AD18" s="334">
        <v>145.855086</v>
      </c>
      <c r="AE18" s="334">
        <v>42.502564999999997</v>
      </c>
      <c r="AF18" s="334">
        <v>680.29886099999999</v>
      </c>
      <c r="AG18" s="334">
        <v>27.786534999999997</v>
      </c>
      <c r="AH18" s="334">
        <v>18.506098999999999</v>
      </c>
      <c r="AI18" s="334">
        <v>23.130051999999999</v>
      </c>
      <c r="AJ18" s="334">
        <v>71.170372</v>
      </c>
      <c r="AK18" s="334">
        <v>539.70580299999995</v>
      </c>
      <c r="AL18" s="338">
        <v>0.79333633192721154</v>
      </c>
      <c r="AM18" s="197" t="s">
        <v>347</v>
      </c>
    </row>
    <row r="19" spans="1:39" ht="15.75" customHeight="1">
      <c r="A19" s="133" t="s">
        <v>233</v>
      </c>
      <c r="B19" s="183">
        <v>281436</v>
      </c>
      <c r="C19" s="183">
        <v>253656</v>
      </c>
      <c r="D19" s="183">
        <v>27780</v>
      </c>
      <c r="E19" s="334">
        <v>936.06620799999996</v>
      </c>
      <c r="F19" s="334">
        <v>197.839766</v>
      </c>
      <c r="G19" s="334">
        <v>22.519672999999997</v>
      </c>
      <c r="H19" s="334">
        <v>0.47290599999999999</v>
      </c>
      <c r="I19" s="334">
        <v>0.14358699999999999</v>
      </c>
      <c r="J19" s="334">
        <v>0.32931899999999997</v>
      </c>
      <c r="K19" s="334">
        <v>21.240450999999997</v>
      </c>
      <c r="L19" s="334">
        <v>5.4424209999999995</v>
      </c>
      <c r="M19" s="334">
        <v>12.715192</v>
      </c>
      <c r="N19" s="334">
        <v>3.0828379999999997</v>
      </c>
      <c r="O19" s="334">
        <v>0.80631599999999992</v>
      </c>
      <c r="P19" s="334">
        <v>3.1697920000000002</v>
      </c>
      <c r="Q19" s="334">
        <v>0</v>
      </c>
      <c r="R19" s="334">
        <v>3.064292</v>
      </c>
      <c r="S19" s="334">
        <v>2.8499999999999998E-2</v>
      </c>
      <c r="T19" s="334">
        <v>7.6999999999999999E-2</v>
      </c>
      <c r="U19" s="134" t="s">
        <v>670</v>
      </c>
      <c r="V19" s="133" t="s">
        <v>233</v>
      </c>
      <c r="W19" s="334">
        <v>4.8576859999999993</v>
      </c>
      <c r="X19" s="335">
        <v>0</v>
      </c>
      <c r="Y19" s="334">
        <v>4.5559949999999994</v>
      </c>
      <c r="Z19" s="334">
        <v>0.30169099999999999</v>
      </c>
      <c r="AA19" s="334">
        <v>167.29261500000001</v>
      </c>
      <c r="AB19" s="334">
        <v>16.378715</v>
      </c>
      <c r="AC19" s="334">
        <v>22.249891999999999</v>
      </c>
      <c r="AD19" s="334">
        <v>128.664008</v>
      </c>
      <c r="AE19" s="335">
        <v>0</v>
      </c>
      <c r="AF19" s="334">
        <v>738.22644200000002</v>
      </c>
      <c r="AG19" s="334">
        <v>49.998916999999999</v>
      </c>
      <c r="AH19" s="334">
        <v>46.11627</v>
      </c>
      <c r="AI19" s="334">
        <v>116.08958399999999</v>
      </c>
      <c r="AJ19" s="334">
        <v>423.44867099999999</v>
      </c>
      <c r="AK19" s="334">
        <v>102.57299999999999</v>
      </c>
      <c r="AL19" s="338">
        <v>0.13894517205602883</v>
      </c>
      <c r="AM19" s="197" t="s">
        <v>263</v>
      </c>
    </row>
    <row r="20" spans="1:39" ht="15.75" customHeight="1">
      <c r="A20" s="133" t="s">
        <v>204</v>
      </c>
      <c r="B20" s="183">
        <v>116726</v>
      </c>
      <c r="C20" s="183">
        <v>78553</v>
      </c>
      <c r="D20" s="183">
        <v>38173</v>
      </c>
      <c r="E20" s="334">
        <v>608.54333899999995</v>
      </c>
      <c r="F20" s="334">
        <v>105.20494599999999</v>
      </c>
      <c r="G20" s="334">
        <v>17.028520999999998</v>
      </c>
      <c r="H20" s="334">
        <v>0.78179799999999999</v>
      </c>
      <c r="I20" s="334">
        <v>0.30279400000000001</v>
      </c>
      <c r="J20" s="334">
        <v>0.47900399999999999</v>
      </c>
      <c r="K20" s="334">
        <v>14.042747</v>
      </c>
      <c r="L20" s="334">
        <v>8.8180709999999998</v>
      </c>
      <c r="M20" s="334">
        <v>3.730105</v>
      </c>
      <c r="N20" s="334">
        <v>1.4945709999999999</v>
      </c>
      <c r="O20" s="334">
        <v>2.2039759999999999</v>
      </c>
      <c r="P20" s="334">
        <v>1.4212019999999999</v>
      </c>
      <c r="Q20" s="334">
        <v>0</v>
      </c>
      <c r="R20" s="334">
        <v>1.4063589999999999</v>
      </c>
      <c r="S20" s="334">
        <v>1.4842999999999999E-2</v>
      </c>
      <c r="T20" s="335">
        <v>0</v>
      </c>
      <c r="U20" s="134" t="s">
        <v>663</v>
      </c>
      <c r="V20" s="133" t="s">
        <v>204</v>
      </c>
      <c r="W20" s="334">
        <v>4.0010709999999996</v>
      </c>
      <c r="X20" s="335">
        <v>0</v>
      </c>
      <c r="Y20" s="334">
        <v>3.7767149999999998</v>
      </c>
      <c r="Z20" s="334">
        <v>0.224356</v>
      </c>
      <c r="AA20" s="334">
        <v>82.754151999999991</v>
      </c>
      <c r="AB20" s="334">
        <v>0</v>
      </c>
      <c r="AC20" s="334">
        <v>7.2197469999999999</v>
      </c>
      <c r="AD20" s="334">
        <v>75.534404999999992</v>
      </c>
      <c r="AE20" s="335">
        <v>0</v>
      </c>
      <c r="AF20" s="334">
        <v>503.338393</v>
      </c>
      <c r="AG20" s="334">
        <v>57.939827999999999</v>
      </c>
      <c r="AH20" s="334">
        <v>48.632661999999996</v>
      </c>
      <c r="AI20" s="334">
        <v>114.579032</v>
      </c>
      <c r="AJ20" s="334">
        <v>269.29293200000001</v>
      </c>
      <c r="AK20" s="334">
        <v>12.893939</v>
      </c>
      <c r="AL20" s="338">
        <v>2.5616839842376182E-2</v>
      </c>
      <c r="AM20" s="197" t="s">
        <v>97</v>
      </c>
    </row>
    <row r="21" spans="1:39" ht="15.75" customHeight="1">
      <c r="A21" s="133" t="s">
        <v>245</v>
      </c>
      <c r="B21" s="183">
        <v>150531</v>
      </c>
      <c r="C21" s="183">
        <v>135973</v>
      </c>
      <c r="D21" s="183">
        <v>14558</v>
      </c>
      <c r="E21" s="334">
        <v>493.394611</v>
      </c>
      <c r="F21" s="334">
        <v>176.886009</v>
      </c>
      <c r="G21" s="334">
        <v>17.669059999999998</v>
      </c>
      <c r="H21" s="334">
        <v>0.11784</v>
      </c>
      <c r="I21" s="335">
        <v>0</v>
      </c>
      <c r="J21" s="334">
        <v>0.11784</v>
      </c>
      <c r="K21" s="334">
        <v>16.407609999999998</v>
      </c>
      <c r="L21" s="334">
        <v>4.7451850000000002</v>
      </c>
      <c r="M21" s="334">
        <v>8.2069960000000002</v>
      </c>
      <c r="N21" s="334">
        <v>3.4554289999999996</v>
      </c>
      <c r="O21" s="334">
        <v>1.14361</v>
      </c>
      <c r="P21" s="334">
        <v>2.2581159999999998</v>
      </c>
      <c r="Q21" s="334">
        <v>0.74656599999999995</v>
      </c>
      <c r="R21" s="334">
        <v>1.3777899999999998</v>
      </c>
      <c r="S21" s="334">
        <v>0.13375999999999999</v>
      </c>
      <c r="T21" s="335">
        <v>0</v>
      </c>
      <c r="U21" s="134" t="s">
        <v>673</v>
      </c>
      <c r="V21" s="133" t="s">
        <v>245</v>
      </c>
      <c r="W21" s="334">
        <v>48.821294999999992</v>
      </c>
      <c r="X21" s="335">
        <v>0</v>
      </c>
      <c r="Y21" s="334">
        <v>39.966966999999997</v>
      </c>
      <c r="Z21" s="334">
        <v>8.8543279999999989</v>
      </c>
      <c r="AA21" s="334">
        <v>83.381191000000001</v>
      </c>
      <c r="AB21" s="334">
        <v>13.171965</v>
      </c>
      <c r="AC21" s="334">
        <v>3.850438</v>
      </c>
      <c r="AD21" s="334">
        <v>66.358788000000004</v>
      </c>
      <c r="AE21" s="334">
        <v>24.756346999999998</v>
      </c>
      <c r="AF21" s="334">
        <v>316.508602</v>
      </c>
      <c r="AG21" s="334">
        <v>24.448526999999999</v>
      </c>
      <c r="AH21" s="334">
        <v>12.575360999999999</v>
      </c>
      <c r="AI21" s="334">
        <v>55.291650999999995</v>
      </c>
      <c r="AJ21" s="334">
        <v>220.658053</v>
      </c>
      <c r="AK21" s="334">
        <v>3.5350099999999998</v>
      </c>
      <c r="AL21" s="338">
        <v>1.1168764380059407E-2</v>
      </c>
      <c r="AM21" s="197" t="s">
        <v>378</v>
      </c>
    </row>
    <row r="22" spans="1:39" ht="27" customHeight="1">
      <c r="A22" s="133" t="s">
        <v>210</v>
      </c>
      <c r="B22" s="183">
        <v>46180</v>
      </c>
      <c r="C22" s="183">
        <v>28824</v>
      </c>
      <c r="D22" s="183">
        <v>17356</v>
      </c>
      <c r="E22" s="334">
        <v>455.00208599999996</v>
      </c>
      <c r="F22" s="334">
        <v>133.44820999999999</v>
      </c>
      <c r="G22" s="334">
        <v>9.9944819999999996</v>
      </c>
      <c r="H22" s="335">
        <v>0.47591899999999998</v>
      </c>
      <c r="I22" s="335">
        <v>0.47591899999999998</v>
      </c>
      <c r="J22" s="335">
        <v>0</v>
      </c>
      <c r="K22" s="334">
        <v>9.4198819999999994</v>
      </c>
      <c r="L22" s="334">
        <v>7.5965939999999996</v>
      </c>
      <c r="M22" s="334">
        <v>1.641707</v>
      </c>
      <c r="N22" s="334">
        <v>0.18158099999999999</v>
      </c>
      <c r="O22" s="334">
        <v>9.8680999999999991E-2</v>
      </c>
      <c r="P22" s="334">
        <v>0.337806</v>
      </c>
      <c r="Q22" s="335">
        <v>0</v>
      </c>
      <c r="R22" s="334">
        <v>0.20727599999999999</v>
      </c>
      <c r="S22" s="334">
        <v>0.13053000000000001</v>
      </c>
      <c r="T22" s="335">
        <v>0</v>
      </c>
      <c r="U22" s="134" t="s">
        <v>674</v>
      </c>
      <c r="V22" s="133" t="s">
        <v>210</v>
      </c>
      <c r="W22" s="334">
        <v>0.64018499999999989</v>
      </c>
      <c r="X22" s="335">
        <v>0</v>
      </c>
      <c r="Y22" s="334">
        <v>0.55631599999999992</v>
      </c>
      <c r="Z22" s="334">
        <v>8.3868999999999999E-2</v>
      </c>
      <c r="AA22" s="334">
        <v>122.475737</v>
      </c>
      <c r="AB22" s="335">
        <v>0</v>
      </c>
      <c r="AC22" s="334">
        <v>5.1528859999999996</v>
      </c>
      <c r="AD22" s="334">
        <v>117.322851</v>
      </c>
      <c r="AE22" s="335">
        <v>0</v>
      </c>
      <c r="AF22" s="334">
        <v>321.553876</v>
      </c>
      <c r="AG22" s="334">
        <v>42.563414999999999</v>
      </c>
      <c r="AH22" s="334">
        <v>20.062822999999998</v>
      </c>
      <c r="AI22" s="334">
        <v>56.290582000000001</v>
      </c>
      <c r="AJ22" s="334">
        <v>202.637056</v>
      </c>
      <c r="AK22" s="335">
        <v>0</v>
      </c>
      <c r="AL22" s="338">
        <v>0</v>
      </c>
      <c r="AM22" s="197" t="s">
        <v>285</v>
      </c>
    </row>
    <row r="23" spans="1:39" ht="15.75" customHeight="1">
      <c r="A23" s="133" t="s">
        <v>171</v>
      </c>
      <c r="B23" s="183">
        <v>27535</v>
      </c>
      <c r="C23" s="183">
        <v>10248</v>
      </c>
      <c r="D23" s="183">
        <v>17287</v>
      </c>
      <c r="E23" s="334">
        <v>548.42070000000012</v>
      </c>
      <c r="F23" s="334">
        <v>15.477288</v>
      </c>
      <c r="G23" s="334">
        <v>2.203732</v>
      </c>
      <c r="H23" s="335">
        <v>0</v>
      </c>
      <c r="I23" s="335">
        <v>0</v>
      </c>
      <c r="J23" s="335">
        <v>0</v>
      </c>
      <c r="K23" s="334">
        <v>2.088552</v>
      </c>
      <c r="L23" s="334">
        <v>1.7387759999999999</v>
      </c>
      <c r="M23" s="334">
        <v>0.34977599999999998</v>
      </c>
      <c r="N23" s="335">
        <v>0</v>
      </c>
      <c r="O23" s="334">
        <v>0.11517999999999999</v>
      </c>
      <c r="P23" s="334">
        <v>0.32061499999999998</v>
      </c>
      <c r="Q23" s="335">
        <v>0</v>
      </c>
      <c r="R23" s="334">
        <v>0.32061499999999998</v>
      </c>
      <c r="S23" s="335">
        <v>0</v>
      </c>
      <c r="T23" s="335">
        <v>0</v>
      </c>
      <c r="U23" s="134" t="s">
        <v>662</v>
      </c>
      <c r="V23" s="133" t="s">
        <v>171</v>
      </c>
      <c r="W23" s="334">
        <v>0.24443399999999998</v>
      </c>
      <c r="X23" s="335">
        <v>0</v>
      </c>
      <c r="Y23" s="334">
        <v>0.24443399999999998</v>
      </c>
      <c r="Z23" s="335">
        <v>0</v>
      </c>
      <c r="AA23" s="334">
        <v>12.708506999999999</v>
      </c>
      <c r="AB23" s="334">
        <v>0.87316699999999992</v>
      </c>
      <c r="AC23" s="334">
        <v>2.3327809999999998</v>
      </c>
      <c r="AD23" s="334">
        <v>9.5025589999999998</v>
      </c>
      <c r="AE23" s="335">
        <v>0</v>
      </c>
      <c r="AF23" s="334">
        <v>532.94341200000008</v>
      </c>
      <c r="AG23" s="334">
        <v>59.896077999999996</v>
      </c>
      <c r="AH23" s="334">
        <v>22.509657999999998</v>
      </c>
      <c r="AI23" s="334">
        <v>75.475731999999994</v>
      </c>
      <c r="AJ23" s="334">
        <v>372.64657499999998</v>
      </c>
      <c r="AK23" s="334">
        <v>2.4153690000000001</v>
      </c>
      <c r="AL23" s="338">
        <v>4.5321303268122575E-3</v>
      </c>
      <c r="AM23" s="197" t="s">
        <v>399</v>
      </c>
    </row>
    <row r="24" spans="1:39" ht="15.75" customHeight="1">
      <c r="A24" s="133" t="s">
        <v>186</v>
      </c>
      <c r="B24" s="183">
        <v>25235</v>
      </c>
      <c r="C24" s="183">
        <v>13344</v>
      </c>
      <c r="D24" s="183">
        <v>11891</v>
      </c>
      <c r="E24" s="334">
        <v>443.13721999999996</v>
      </c>
      <c r="F24" s="334">
        <v>10.905999999999999</v>
      </c>
      <c r="G24" s="334">
        <v>2.28003</v>
      </c>
      <c r="H24" s="335">
        <v>0</v>
      </c>
      <c r="I24" s="335">
        <v>0</v>
      </c>
      <c r="J24" s="335">
        <v>0</v>
      </c>
      <c r="K24" s="334">
        <v>2.2101119999999996</v>
      </c>
      <c r="L24" s="334">
        <v>1.6139619999999999</v>
      </c>
      <c r="M24" s="334">
        <v>0.59614999999999996</v>
      </c>
      <c r="N24" s="335">
        <v>0</v>
      </c>
      <c r="O24" s="334">
        <v>6.9917999999999994E-2</v>
      </c>
      <c r="P24" s="334">
        <v>0.34759999999999996</v>
      </c>
      <c r="Q24" s="335">
        <v>0</v>
      </c>
      <c r="R24" s="334">
        <v>0.34759999999999996</v>
      </c>
      <c r="S24" s="335">
        <v>0</v>
      </c>
      <c r="T24" s="335">
        <v>0</v>
      </c>
      <c r="U24" s="134" t="s">
        <v>668</v>
      </c>
      <c r="V24" s="133" t="s">
        <v>186</v>
      </c>
      <c r="W24" s="334">
        <v>0.16435900000000001</v>
      </c>
      <c r="X24" s="335">
        <v>0</v>
      </c>
      <c r="Y24" s="335">
        <v>0</v>
      </c>
      <c r="Z24" s="334">
        <v>0.16435900000000001</v>
      </c>
      <c r="AA24" s="334">
        <v>8.1140109999999996</v>
      </c>
      <c r="AB24" s="334">
        <v>0.83050000000000002</v>
      </c>
      <c r="AC24" s="334">
        <v>2.7474249999999998</v>
      </c>
      <c r="AD24" s="334">
        <v>4.5360860000000001</v>
      </c>
      <c r="AE24" s="335">
        <v>0</v>
      </c>
      <c r="AF24" s="334">
        <v>432.23121999999995</v>
      </c>
      <c r="AG24" s="334">
        <v>41.803269999999998</v>
      </c>
      <c r="AH24" s="334">
        <v>16.168001</v>
      </c>
      <c r="AI24" s="334">
        <v>41.541737999999995</v>
      </c>
      <c r="AJ24" s="334">
        <v>239.31830099999999</v>
      </c>
      <c r="AK24" s="334">
        <v>93.399909999999991</v>
      </c>
      <c r="AL24" s="338">
        <v>0.21608783835651668</v>
      </c>
      <c r="AM24" s="197" t="s">
        <v>278</v>
      </c>
    </row>
    <row r="25" spans="1:39" ht="15.75" customHeight="1">
      <c r="A25" s="133" t="s">
        <v>244</v>
      </c>
      <c r="B25" s="183">
        <v>62762</v>
      </c>
      <c r="C25" s="183">
        <v>32992</v>
      </c>
      <c r="D25" s="183">
        <v>29770</v>
      </c>
      <c r="E25" s="334">
        <v>1210.7161429999999</v>
      </c>
      <c r="F25" s="334">
        <v>32.660658999999995</v>
      </c>
      <c r="G25" s="334">
        <v>3.4674559999999999</v>
      </c>
      <c r="H25" s="334">
        <v>4.5849999999999997E-3</v>
      </c>
      <c r="I25" s="334">
        <v>4.5849999999999997E-3</v>
      </c>
      <c r="J25" s="335">
        <v>0</v>
      </c>
      <c r="K25" s="334">
        <v>3.3268939999999998</v>
      </c>
      <c r="L25" s="334">
        <v>2.3776509999999997</v>
      </c>
      <c r="M25" s="334">
        <v>0.90503299999999998</v>
      </c>
      <c r="N25" s="334">
        <v>4.4209999999999999E-2</v>
      </c>
      <c r="O25" s="334">
        <v>0.13597699999999999</v>
      </c>
      <c r="P25" s="334">
        <v>0.551674</v>
      </c>
      <c r="Q25" s="335">
        <v>0</v>
      </c>
      <c r="R25" s="334">
        <v>0.551674</v>
      </c>
      <c r="S25" s="335">
        <v>0</v>
      </c>
      <c r="T25" s="335">
        <v>0</v>
      </c>
      <c r="U25" s="134" t="s">
        <v>22</v>
      </c>
      <c r="V25" s="133" t="s">
        <v>244</v>
      </c>
      <c r="W25" s="334">
        <v>1.783712</v>
      </c>
      <c r="X25" s="335">
        <v>0</v>
      </c>
      <c r="Y25" s="334">
        <v>1.2853269999999999</v>
      </c>
      <c r="Z25" s="334">
        <v>0.49838499999999997</v>
      </c>
      <c r="AA25" s="334">
        <v>23.128122999999999</v>
      </c>
      <c r="AB25" s="334">
        <v>0.720445</v>
      </c>
      <c r="AC25" s="334">
        <v>3.9261509999999999</v>
      </c>
      <c r="AD25" s="334">
        <v>18.481527</v>
      </c>
      <c r="AE25" s="334">
        <v>3.7296939999999998</v>
      </c>
      <c r="AF25" s="334">
        <v>1178.055484</v>
      </c>
      <c r="AG25" s="334">
        <v>89.321903999999989</v>
      </c>
      <c r="AH25" s="334">
        <v>77.251913000000002</v>
      </c>
      <c r="AI25" s="334">
        <v>61.361979999999996</v>
      </c>
      <c r="AJ25" s="334">
        <v>427.91891299999997</v>
      </c>
      <c r="AK25" s="334">
        <v>522.20077400000002</v>
      </c>
      <c r="AL25" s="338">
        <v>0.44327349695525886</v>
      </c>
      <c r="AM25" s="197" t="s">
        <v>354</v>
      </c>
    </row>
    <row r="26" spans="1:39" ht="27" customHeight="1">
      <c r="A26" s="133" t="s">
        <v>212</v>
      </c>
      <c r="B26" s="183">
        <v>39375</v>
      </c>
      <c r="C26" s="183">
        <v>18361</v>
      </c>
      <c r="D26" s="183">
        <v>21014</v>
      </c>
      <c r="E26" s="334">
        <v>743.88339899999994</v>
      </c>
      <c r="F26" s="334">
        <v>23.973694999999999</v>
      </c>
      <c r="G26" s="334">
        <v>2.982434</v>
      </c>
      <c r="H26" s="335">
        <v>0</v>
      </c>
      <c r="I26" s="335">
        <v>0</v>
      </c>
      <c r="J26" s="335">
        <v>0</v>
      </c>
      <c r="K26" s="334">
        <v>2.8472469999999999</v>
      </c>
      <c r="L26" s="334">
        <v>2.5049519999999998</v>
      </c>
      <c r="M26" s="334">
        <v>0.34229499999999996</v>
      </c>
      <c r="N26" s="335">
        <v>0</v>
      </c>
      <c r="O26" s="334">
        <v>0.135187</v>
      </c>
      <c r="P26" s="334">
        <v>0.58030399999999993</v>
      </c>
      <c r="Q26" s="335">
        <v>0</v>
      </c>
      <c r="R26" s="334">
        <v>0.58030399999999993</v>
      </c>
      <c r="S26" s="335">
        <v>0</v>
      </c>
      <c r="T26" s="335">
        <v>0</v>
      </c>
      <c r="U26" s="134" t="s">
        <v>675</v>
      </c>
      <c r="V26" s="133" t="s">
        <v>212</v>
      </c>
      <c r="W26" s="334">
        <v>0.14574399999999998</v>
      </c>
      <c r="X26" s="335">
        <v>0</v>
      </c>
      <c r="Y26" s="334">
        <v>0.14574399999999998</v>
      </c>
      <c r="Z26" s="335">
        <v>0</v>
      </c>
      <c r="AA26" s="334">
        <v>20.265212999999999</v>
      </c>
      <c r="AB26" s="334">
        <v>1.3203929999999999</v>
      </c>
      <c r="AC26" s="334">
        <v>6.1205989999999995</v>
      </c>
      <c r="AD26" s="334">
        <v>12.824221</v>
      </c>
      <c r="AE26" s="335">
        <v>0</v>
      </c>
      <c r="AF26" s="334">
        <v>719.90970399999992</v>
      </c>
      <c r="AG26" s="334">
        <v>60.270744000000001</v>
      </c>
      <c r="AH26" s="334">
        <v>45.350206</v>
      </c>
      <c r="AI26" s="334">
        <v>100.53360599999999</v>
      </c>
      <c r="AJ26" s="334">
        <v>419.90327199999996</v>
      </c>
      <c r="AK26" s="334">
        <v>93.85187599999999</v>
      </c>
      <c r="AL26" s="338">
        <v>0.13036617714490484</v>
      </c>
      <c r="AM26" s="197" t="s">
        <v>327</v>
      </c>
    </row>
    <row r="27" spans="1:39" ht="15.75" customHeight="1">
      <c r="A27" s="133" t="s">
        <v>215</v>
      </c>
      <c r="B27" s="183">
        <v>62624</v>
      </c>
      <c r="C27" s="183">
        <v>50200</v>
      </c>
      <c r="D27" s="183">
        <v>12424</v>
      </c>
      <c r="E27" s="334">
        <v>786.84071699999981</v>
      </c>
      <c r="F27" s="334">
        <v>74.012</v>
      </c>
      <c r="G27" s="334">
        <v>4.5239899999999995</v>
      </c>
      <c r="H27" s="334">
        <v>5.0000000000000001E-3</v>
      </c>
      <c r="I27" s="334">
        <v>5.0000000000000001E-3</v>
      </c>
      <c r="J27" s="335">
        <v>0</v>
      </c>
      <c r="K27" s="334">
        <v>4.3460599999999996</v>
      </c>
      <c r="L27" s="334">
        <v>2.6970129999999997</v>
      </c>
      <c r="M27" s="334">
        <v>1.2607469999999998</v>
      </c>
      <c r="N27" s="334">
        <v>0.38829999999999998</v>
      </c>
      <c r="O27" s="334">
        <v>0.17293</v>
      </c>
      <c r="P27" s="334">
        <v>0.55686999999999998</v>
      </c>
      <c r="Q27" s="335">
        <v>0</v>
      </c>
      <c r="R27" s="334">
        <v>0.55686999999999998</v>
      </c>
      <c r="S27" s="335">
        <v>0</v>
      </c>
      <c r="T27" s="335">
        <v>0</v>
      </c>
      <c r="U27" s="134" t="s">
        <v>676</v>
      </c>
      <c r="V27" s="133" t="s">
        <v>215</v>
      </c>
      <c r="W27" s="334">
        <v>1.153138</v>
      </c>
      <c r="X27" s="335">
        <v>0</v>
      </c>
      <c r="Y27" s="334">
        <v>1.153138</v>
      </c>
      <c r="Z27" s="335">
        <v>0</v>
      </c>
      <c r="AA27" s="334">
        <v>67.778002000000001</v>
      </c>
      <c r="AB27" s="335">
        <v>0</v>
      </c>
      <c r="AC27" s="334">
        <v>6.112082</v>
      </c>
      <c r="AD27" s="334">
        <v>61.66592</v>
      </c>
      <c r="AE27" s="335">
        <v>0</v>
      </c>
      <c r="AF27" s="334">
        <v>712.82871699999987</v>
      </c>
      <c r="AG27" s="334">
        <v>78.857834999999994</v>
      </c>
      <c r="AH27" s="334">
        <v>5.5020709999999999</v>
      </c>
      <c r="AI27" s="334">
        <v>101.80981299999999</v>
      </c>
      <c r="AJ27" s="334">
        <v>522.04199799999992</v>
      </c>
      <c r="AK27" s="334">
        <v>4.617</v>
      </c>
      <c r="AL27" s="338">
        <v>6.4770117840244092E-3</v>
      </c>
      <c r="AM27" s="197" t="s">
        <v>266</v>
      </c>
    </row>
    <row r="28" spans="1:39" ht="15.75" customHeight="1">
      <c r="A28" s="133" t="s">
        <v>174</v>
      </c>
      <c r="B28" s="183">
        <v>36547</v>
      </c>
      <c r="C28" s="183">
        <v>22949</v>
      </c>
      <c r="D28" s="183">
        <v>13598</v>
      </c>
      <c r="E28" s="334">
        <v>653.59727599999985</v>
      </c>
      <c r="F28" s="334">
        <v>37.26614</v>
      </c>
      <c r="G28" s="334">
        <v>2.985811</v>
      </c>
      <c r="H28" s="335">
        <v>0</v>
      </c>
      <c r="I28" s="335">
        <v>0</v>
      </c>
      <c r="J28" s="335">
        <v>0</v>
      </c>
      <c r="K28" s="334">
        <v>2.8569119999999999</v>
      </c>
      <c r="L28" s="334">
        <v>2.3783219999999998</v>
      </c>
      <c r="M28" s="334">
        <v>0.46501999999999999</v>
      </c>
      <c r="N28" s="334">
        <v>1.3569999999999999E-2</v>
      </c>
      <c r="O28" s="334">
        <v>0.12889899999999999</v>
      </c>
      <c r="P28" s="334">
        <v>0.46445999999999998</v>
      </c>
      <c r="Q28" s="335">
        <v>0</v>
      </c>
      <c r="R28" s="334">
        <v>0.46445999999999998</v>
      </c>
      <c r="S28" s="335">
        <v>0</v>
      </c>
      <c r="T28" s="335">
        <v>0</v>
      </c>
      <c r="U28" s="134" t="s">
        <v>667</v>
      </c>
      <c r="V28" s="133" t="s">
        <v>174</v>
      </c>
      <c r="W28" s="334">
        <v>2.2069389999999998</v>
      </c>
      <c r="X28" s="335">
        <v>0</v>
      </c>
      <c r="Y28" s="334">
        <v>2.1126709999999997</v>
      </c>
      <c r="Z28" s="334">
        <v>9.4267999999999991E-2</v>
      </c>
      <c r="AA28" s="334">
        <v>31.608930000000001</v>
      </c>
      <c r="AB28" s="335">
        <v>0</v>
      </c>
      <c r="AC28" s="334">
        <v>9.4709570000000003</v>
      </c>
      <c r="AD28" s="334">
        <v>22.137972999999999</v>
      </c>
      <c r="AE28" s="335">
        <v>0</v>
      </c>
      <c r="AF28" s="334">
        <v>616.3311359999999</v>
      </c>
      <c r="AG28" s="334">
        <v>56.958773999999998</v>
      </c>
      <c r="AH28" s="334">
        <v>20.373767999999998</v>
      </c>
      <c r="AI28" s="334">
        <v>61.997851999999995</v>
      </c>
      <c r="AJ28" s="334">
        <v>424.528188</v>
      </c>
      <c r="AK28" s="334">
        <v>52.472553999999995</v>
      </c>
      <c r="AL28" s="338">
        <v>8.5136951445529449E-2</v>
      </c>
      <c r="AM28" s="197" t="s">
        <v>371</v>
      </c>
    </row>
    <row r="29" spans="1:39" ht="15.75" customHeight="1">
      <c r="A29" s="133" t="s">
        <v>235</v>
      </c>
      <c r="B29" s="183">
        <v>33753</v>
      </c>
      <c r="C29" s="183">
        <v>12685</v>
      </c>
      <c r="D29" s="183">
        <v>21068</v>
      </c>
      <c r="E29" s="334">
        <v>563.22299999999996</v>
      </c>
      <c r="F29" s="334">
        <v>27.041758999999999</v>
      </c>
      <c r="G29" s="334">
        <v>4.2725580000000001</v>
      </c>
      <c r="H29" s="334">
        <v>5.7999999999999996E-3</v>
      </c>
      <c r="I29" s="334">
        <v>5.7999999999999996E-3</v>
      </c>
      <c r="J29" s="335">
        <v>0</v>
      </c>
      <c r="K29" s="334">
        <v>4.1886380000000001</v>
      </c>
      <c r="L29" s="334">
        <v>3.1977929999999999</v>
      </c>
      <c r="M29" s="334">
        <v>0.99084499999999998</v>
      </c>
      <c r="N29" s="335">
        <v>0</v>
      </c>
      <c r="O29" s="334">
        <v>7.8119999999999995E-2</v>
      </c>
      <c r="P29" s="334">
        <v>0.60476999999999992</v>
      </c>
      <c r="Q29" s="335">
        <v>0</v>
      </c>
      <c r="R29" s="334">
        <v>0.60476999999999992</v>
      </c>
      <c r="S29" s="335">
        <v>0</v>
      </c>
      <c r="T29" s="335">
        <v>0</v>
      </c>
      <c r="U29" s="134" t="s">
        <v>669</v>
      </c>
      <c r="V29" s="133" t="s">
        <v>235</v>
      </c>
      <c r="W29" s="334">
        <v>1.4150800000000001</v>
      </c>
      <c r="X29" s="335">
        <v>0</v>
      </c>
      <c r="Y29" s="334">
        <v>1.196998</v>
      </c>
      <c r="Z29" s="334">
        <v>0.218082</v>
      </c>
      <c r="AA29" s="334">
        <v>19.463512999999999</v>
      </c>
      <c r="AB29" s="334">
        <v>0.156</v>
      </c>
      <c r="AC29" s="334">
        <v>5.7603149999999994</v>
      </c>
      <c r="AD29" s="334">
        <v>13.547198</v>
      </c>
      <c r="AE29" s="334">
        <v>1.285838</v>
      </c>
      <c r="AF29" s="334">
        <v>536.181241</v>
      </c>
      <c r="AG29" s="334">
        <v>48.175188999999996</v>
      </c>
      <c r="AH29" s="334">
        <v>19.030269999999998</v>
      </c>
      <c r="AI29" s="334">
        <v>47.971883999999996</v>
      </c>
      <c r="AJ29" s="334">
        <v>311.925161</v>
      </c>
      <c r="AK29" s="334">
        <v>109.07873699999999</v>
      </c>
      <c r="AL29" s="338">
        <v>0.2034363171612712</v>
      </c>
      <c r="AM29" s="197" t="s">
        <v>309</v>
      </c>
    </row>
    <row r="30" spans="1:39" ht="27" customHeight="1">
      <c r="A30" s="133" t="s">
        <v>238</v>
      </c>
      <c r="B30" s="183">
        <v>67166</v>
      </c>
      <c r="C30" s="183">
        <v>23643</v>
      </c>
      <c r="D30" s="183">
        <v>43523</v>
      </c>
      <c r="E30" s="334">
        <v>1045.295707</v>
      </c>
      <c r="F30" s="334">
        <v>57.386654</v>
      </c>
      <c r="G30" s="334">
        <v>9.4135329999999993</v>
      </c>
      <c r="H30" s="335">
        <v>2.5932759999999999</v>
      </c>
      <c r="I30" s="335">
        <v>2.4400109999999997</v>
      </c>
      <c r="J30" s="335">
        <v>0.15326499999999998</v>
      </c>
      <c r="K30" s="334">
        <v>5.5921629999999993</v>
      </c>
      <c r="L30" s="334">
        <v>2.7509859999999997</v>
      </c>
      <c r="M30" s="334">
        <v>1.8552259999999998</v>
      </c>
      <c r="N30" s="334">
        <v>0.98595099999999991</v>
      </c>
      <c r="O30" s="334">
        <v>1.228094</v>
      </c>
      <c r="P30" s="334">
        <v>2.3566819999999997</v>
      </c>
      <c r="Q30" s="335">
        <v>0</v>
      </c>
      <c r="R30" s="334">
        <v>2.2997419999999997</v>
      </c>
      <c r="S30" s="334">
        <v>5.6939999999999998E-2</v>
      </c>
      <c r="T30" s="335">
        <v>0</v>
      </c>
      <c r="U30" s="134" t="s">
        <v>677</v>
      </c>
      <c r="V30" s="133" t="s">
        <v>238</v>
      </c>
      <c r="W30" s="334">
        <v>6.5612359999999992</v>
      </c>
      <c r="X30" s="335">
        <v>0</v>
      </c>
      <c r="Y30" s="334">
        <v>3.1435379999999999</v>
      </c>
      <c r="Z30" s="334">
        <v>3.4176979999999997</v>
      </c>
      <c r="AA30" s="334">
        <v>31.538113999999997</v>
      </c>
      <c r="AB30" s="334">
        <v>3.68309</v>
      </c>
      <c r="AC30" s="334">
        <v>5.2029579999999997</v>
      </c>
      <c r="AD30" s="334">
        <v>22.652065999999998</v>
      </c>
      <c r="AE30" s="334">
        <v>7.5170889999999995</v>
      </c>
      <c r="AF30" s="334">
        <v>987.90905299999997</v>
      </c>
      <c r="AG30" s="334">
        <v>107.98415899999999</v>
      </c>
      <c r="AH30" s="334">
        <v>51.727108999999999</v>
      </c>
      <c r="AI30" s="334">
        <v>134.08519200000001</v>
      </c>
      <c r="AJ30" s="334">
        <v>605.58602499999995</v>
      </c>
      <c r="AK30" s="334">
        <v>88.526567999999997</v>
      </c>
      <c r="AL30" s="338">
        <v>8.9610038222820099E-2</v>
      </c>
      <c r="AM30" s="197" t="s">
        <v>260</v>
      </c>
    </row>
    <row r="31" spans="1:39" ht="15.75" customHeight="1">
      <c r="A31" s="133" t="s">
        <v>206</v>
      </c>
      <c r="B31" s="183">
        <v>52937</v>
      </c>
      <c r="C31" s="183">
        <v>29137</v>
      </c>
      <c r="D31" s="183">
        <v>23800</v>
      </c>
      <c r="E31" s="334">
        <v>630.7992999999999</v>
      </c>
      <c r="F31" s="334">
        <v>102.64289699999999</v>
      </c>
      <c r="G31" s="334">
        <v>8.916283</v>
      </c>
      <c r="H31" s="335">
        <v>0</v>
      </c>
      <c r="I31" s="335">
        <v>0</v>
      </c>
      <c r="J31" s="335">
        <v>0</v>
      </c>
      <c r="K31" s="334">
        <v>8.6379429999999999</v>
      </c>
      <c r="L31" s="334">
        <v>5.9991519999999996</v>
      </c>
      <c r="M31" s="334">
        <v>1.8842909999999999</v>
      </c>
      <c r="N31" s="334">
        <v>0.75449999999999995</v>
      </c>
      <c r="O31" s="334">
        <v>0.27833999999999998</v>
      </c>
      <c r="P31" s="334">
        <v>1.2436889999999998</v>
      </c>
      <c r="Q31" s="335">
        <v>0</v>
      </c>
      <c r="R31" s="334">
        <v>1.1616689999999998</v>
      </c>
      <c r="S31" s="335">
        <v>8.2019999999999996E-2</v>
      </c>
      <c r="T31" s="335">
        <v>0</v>
      </c>
      <c r="U31" s="134" t="s">
        <v>678</v>
      </c>
      <c r="V31" s="133" t="s">
        <v>206</v>
      </c>
      <c r="W31" s="334">
        <v>14.973778999999999</v>
      </c>
      <c r="X31" s="335">
        <v>0</v>
      </c>
      <c r="Y31" s="334">
        <v>12.946451999999999</v>
      </c>
      <c r="Z31" s="334">
        <v>2.0273270000000001</v>
      </c>
      <c r="AA31" s="334">
        <v>49.188129999999994</v>
      </c>
      <c r="AB31" s="334">
        <v>4.9745080000000002</v>
      </c>
      <c r="AC31" s="334">
        <v>5.8479130000000001</v>
      </c>
      <c r="AD31" s="334">
        <v>38.365708999999995</v>
      </c>
      <c r="AE31" s="334">
        <v>28.321016</v>
      </c>
      <c r="AF31" s="334">
        <v>528.15640299999995</v>
      </c>
      <c r="AG31" s="334">
        <v>74.918599</v>
      </c>
      <c r="AH31" s="334">
        <v>53.989155999999994</v>
      </c>
      <c r="AI31" s="334">
        <v>61.566468</v>
      </c>
      <c r="AJ31" s="334">
        <v>270.46834200000001</v>
      </c>
      <c r="AK31" s="334">
        <v>67.213837999999996</v>
      </c>
      <c r="AL31" s="338">
        <v>0.12726123856156299</v>
      </c>
      <c r="AM31" s="197" t="s">
        <v>358</v>
      </c>
    </row>
    <row r="32" spans="1:39" ht="15.75" customHeight="1">
      <c r="A32" s="133" t="s">
        <v>202</v>
      </c>
      <c r="B32" s="183">
        <v>91107</v>
      </c>
      <c r="C32" s="183">
        <v>61260</v>
      </c>
      <c r="D32" s="183">
        <v>29847</v>
      </c>
      <c r="E32" s="334">
        <v>485.15383599999996</v>
      </c>
      <c r="F32" s="334">
        <v>31.06964</v>
      </c>
      <c r="G32" s="334">
        <v>7.4854919999999998</v>
      </c>
      <c r="H32" s="334">
        <v>0.25010199999999999</v>
      </c>
      <c r="I32" s="334">
        <v>0.164269</v>
      </c>
      <c r="J32" s="334">
        <v>8.5832999999999993E-2</v>
      </c>
      <c r="K32" s="334">
        <v>6.1687700000000003</v>
      </c>
      <c r="L32" s="334">
        <v>2.8196559999999997</v>
      </c>
      <c r="M32" s="334">
        <v>1.9255139999999999</v>
      </c>
      <c r="N32" s="334">
        <v>1.4236</v>
      </c>
      <c r="O32" s="334">
        <v>1.0666199999999999</v>
      </c>
      <c r="P32" s="334">
        <v>1.0429469999999998</v>
      </c>
      <c r="Q32" s="334">
        <v>0.29037599999999997</v>
      </c>
      <c r="R32" s="334">
        <v>0.75257099999999999</v>
      </c>
      <c r="S32" s="335">
        <v>0</v>
      </c>
      <c r="T32" s="335">
        <v>0</v>
      </c>
      <c r="U32" s="134" t="s">
        <v>665</v>
      </c>
      <c r="V32" s="133" t="s">
        <v>202</v>
      </c>
      <c r="W32" s="334">
        <v>0.57641199999999992</v>
      </c>
      <c r="X32" s="335">
        <v>0</v>
      </c>
      <c r="Y32" s="334">
        <v>0.40765599999999996</v>
      </c>
      <c r="Z32" s="334">
        <v>0.16875599999999999</v>
      </c>
      <c r="AA32" s="334">
        <v>21.964789</v>
      </c>
      <c r="AB32" s="334">
        <v>0.24540999999999999</v>
      </c>
      <c r="AC32" s="334">
        <v>2.4122819999999998</v>
      </c>
      <c r="AD32" s="334">
        <v>19.307096999999999</v>
      </c>
      <c r="AE32" s="335">
        <v>0</v>
      </c>
      <c r="AF32" s="334">
        <v>454.08419599999996</v>
      </c>
      <c r="AG32" s="334">
        <v>89.653724999999994</v>
      </c>
      <c r="AH32" s="334">
        <v>37.939428999999997</v>
      </c>
      <c r="AI32" s="334">
        <v>48.409959000000001</v>
      </c>
      <c r="AJ32" s="334">
        <v>195.009478</v>
      </c>
      <c r="AK32" s="334">
        <v>83.071604999999991</v>
      </c>
      <c r="AL32" s="338">
        <v>0.18294317602720531</v>
      </c>
      <c r="AM32" s="197" t="s">
        <v>325</v>
      </c>
    </row>
    <row r="33" spans="1:39" ht="15.75" customHeight="1">
      <c r="A33" s="133" t="s">
        <v>218</v>
      </c>
      <c r="B33" s="183">
        <v>31274</v>
      </c>
      <c r="C33" s="183">
        <v>8243</v>
      </c>
      <c r="D33" s="183">
        <v>23031</v>
      </c>
      <c r="E33" s="334">
        <v>426.07545499999998</v>
      </c>
      <c r="F33" s="334">
        <v>28.039042999999999</v>
      </c>
      <c r="G33" s="334">
        <v>3.5340209999999996</v>
      </c>
      <c r="H33" s="335">
        <v>0</v>
      </c>
      <c r="I33" s="335">
        <v>0</v>
      </c>
      <c r="J33" s="335">
        <v>0</v>
      </c>
      <c r="K33" s="334">
        <v>3.3442889999999998</v>
      </c>
      <c r="L33" s="334">
        <v>2.3388109999999998</v>
      </c>
      <c r="M33" s="334">
        <v>1.0054779999999999</v>
      </c>
      <c r="N33" s="335">
        <v>0</v>
      </c>
      <c r="O33" s="334">
        <v>0.18973199999999998</v>
      </c>
      <c r="P33" s="334">
        <v>0.39371200000000001</v>
      </c>
      <c r="Q33" s="335">
        <v>0</v>
      </c>
      <c r="R33" s="334">
        <v>0.39371200000000001</v>
      </c>
      <c r="S33" s="335">
        <v>0</v>
      </c>
      <c r="T33" s="335">
        <v>0</v>
      </c>
      <c r="U33" s="134" t="s">
        <v>679</v>
      </c>
      <c r="V33" s="133" t="s">
        <v>218</v>
      </c>
      <c r="W33" s="334">
        <v>3.0386150000000001</v>
      </c>
      <c r="X33" s="335">
        <v>0</v>
      </c>
      <c r="Y33" s="334">
        <v>2.4278439999999999</v>
      </c>
      <c r="Z33" s="334">
        <v>0.61077099999999995</v>
      </c>
      <c r="AA33" s="334">
        <v>21.072695</v>
      </c>
      <c r="AB33" s="335">
        <v>0</v>
      </c>
      <c r="AC33" s="334">
        <v>5.8673659999999996</v>
      </c>
      <c r="AD33" s="334">
        <v>15.205328999999999</v>
      </c>
      <c r="AE33" s="335">
        <v>0</v>
      </c>
      <c r="AF33" s="334">
        <v>398.03641199999998</v>
      </c>
      <c r="AG33" s="334">
        <v>52.688648000000001</v>
      </c>
      <c r="AH33" s="334">
        <v>29.002831999999998</v>
      </c>
      <c r="AI33" s="334">
        <v>61.067636</v>
      </c>
      <c r="AJ33" s="334">
        <v>206.218962</v>
      </c>
      <c r="AK33" s="334">
        <v>49.058333999999995</v>
      </c>
      <c r="AL33" s="338">
        <v>0.12325086982243222</v>
      </c>
      <c r="AM33" s="197" t="s">
        <v>381</v>
      </c>
    </row>
    <row r="34" spans="1:39" ht="27" customHeight="1">
      <c r="A34" s="133" t="s">
        <v>249</v>
      </c>
      <c r="B34" s="183">
        <v>51985</v>
      </c>
      <c r="C34" s="183">
        <v>32655</v>
      </c>
      <c r="D34" s="183">
        <v>19330</v>
      </c>
      <c r="E34" s="334">
        <v>554.64129699999989</v>
      </c>
      <c r="F34" s="334">
        <v>47.016365999999998</v>
      </c>
      <c r="G34" s="334">
        <v>4.7703899999999999</v>
      </c>
      <c r="H34" s="335">
        <v>0</v>
      </c>
      <c r="I34" s="335">
        <v>0</v>
      </c>
      <c r="J34" s="335">
        <v>0</v>
      </c>
      <c r="K34" s="334">
        <v>4.4738100000000003</v>
      </c>
      <c r="L34" s="334">
        <v>2.0667800000000001</v>
      </c>
      <c r="M34" s="334">
        <v>2.4070299999999998</v>
      </c>
      <c r="N34" s="335">
        <v>0</v>
      </c>
      <c r="O34" s="334">
        <v>0.29658000000000001</v>
      </c>
      <c r="P34" s="334">
        <v>0.85082599999999986</v>
      </c>
      <c r="Q34" s="335">
        <v>0</v>
      </c>
      <c r="R34" s="334">
        <v>0.75461499999999992</v>
      </c>
      <c r="S34" s="334">
        <v>9.6210999999999991E-2</v>
      </c>
      <c r="T34" s="335">
        <v>0</v>
      </c>
      <c r="U34" s="134" t="s">
        <v>680</v>
      </c>
      <c r="V34" s="133" t="s">
        <v>249</v>
      </c>
      <c r="W34" s="334">
        <v>7.1307419999999997</v>
      </c>
      <c r="X34" s="335">
        <v>0</v>
      </c>
      <c r="Y34" s="334">
        <v>6.4304369999999995</v>
      </c>
      <c r="Z34" s="334">
        <v>0.70030499999999996</v>
      </c>
      <c r="AA34" s="334">
        <v>32.835636999999998</v>
      </c>
      <c r="AB34" s="334">
        <v>7.4779260000000001</v>
      </c>
      <c r="AC34" s="334">
        <v>2.69401</v>
      </c>
      <c r="AD34" s="334">
        <v>22.663701</v>
      </c>
      <c r="AE34" s="334">
        <v>1.428771</v>
      </c>
      <c r="AF34" s="334">
        <v>507.62493099999995</v>
      </c>
      <c r="AG34" s="334">
        <v>57.582715999999998</v>
      </c>
      <c r="AH34" s="334">
        <v>40.027555999999997</v>
      </c>
      <c r="AI34" s="334">
        <v>47.590229999999998</v>
      </c>
      <c r="AJ34" s="334">
        <v>268.352869</v>
      </c>
      <c r="AK34" s="334">
        <v>94.071559999999991</v>
      </c>
      <c r="AL34" s="338">
        <v>0.18531706040261448</v>
      </c>
      <c r="AM34" s="197" t="s">
        <v>402</v>
      </c>
    </row>
    <row r="35" spans="1:39" ht="15.75" customHeight="1">
      <c r="A35" s="133" t="s">
        <v>180</v>
      </c>
      <c r="B35" s="183">
        <v>43365</v>
      </c>
      <c r="C35" s="183">
        <v>22936</v>
      </c>
      <c r="D35" s="183">
        <v>20429</v>
      </c>
      <c r="E35" s="334">
        <v>518.58100000000002</v>
      </c>
      <c r="F35" s="334">
        <v>108.63719999999999</v>
      </c>
      <c r="G35" s="334">
        <v>9.2551659999999991</v>
      </c>
      <c r="H35" s="334">
        <v>0.63207000000000002</v>
      </c>
      <c r="I35" s="334">
        <v>0.63207000000000002</v>
      </c>
      <c r="J35" s="335">
        <v>0</v>
      </c>
      <c r="K35" s="334">
        <v>8.355734</v>
      </c>
      <c r="L35" s="334">
        <v>6.5102639999999994</v>
      </c>
      <c r="M35" s="334">
        <v>1.8337599999999998</v>
      </c>
      <c r="N35" s="334">
        <v>1.171E-2</v>
      </c>
      <c r="O35" s="334">
        <v>0.26736199999999999</v>
      </c>
      <c r="P35" s="334">
        <v>0.80747499999999994</v>
      </c>
      <c r="Q35" s="335">
        <v>0</v>
      </c>
      <c r="R35" s="334">
        <v>0.77346099999999995</v>
      </c>
      <c r="S35" s="334">
        <v>3.4013999999999996E-2</v>
      </c>
      <c r="T35" s="335">
        <v>0</v>
      </c>
      <c r="U35" s="134" t="s">
        <v>671</v>
      </c>
      <c r="V35" s="133" t="s">
        <v>180</v>
      </c>
      <c r="W35" s="334">
        <v>3.4361559999999995</v>
      </c>
      <c r="X35" s="335">
        <v>0</v>
      </c>
      <c r="Y35" s="334">
        <v>1.9690539999999999</v>
      </c>
      <c r="Z35" s="334">
        <v>1.4671019999999999</v>
      </c>
      <c r="AA35" s="334">
        <v>95.138402999999997</v>
      </c>
      <c r="AB35" s="335">
        <v>0</v>
      </c>
      <c r="AC35" s="334">
        <v>1.9694559999999999</v>
      </c>
      <c r="AD35" s="334">
        <v>93.168947000000003</v>
      </c>
      <c r="AE35" s="335">
        <v>0</v>
      </c>
      <c r="AF35" s="334">
        <v>409.94380000000001</v>
      </c>
      <c r="AG35" s="334">
        <v>35.04081</v>
      </c>
      <c r="AH35" s="334">
        <v>39.772709999999996</v>
      </c>
      <c r="AI35" s="334">
        <v>52.277687</v>
      </c>
      <c r="AJ35" s="334">
        <v>249.214269</v>
      </c>
      <c r="AK35" s="334">
        <v>33.638323999999997</v>
      </c>
      <c r="AL35" s="338">
        <v>8.2055940350848081E-2</v>
      </c>
      <c r="AM35" s="197" t="s">
        <v>391</v>
      </c>
    </row>
    <row r="36" spans="1:39" ht="15.75" customHeight="1">
      <c r="A36" s="133" t="s">
        <v>173</v>
      </c>
      <c r="B36" s="183">
        <v>48631</v>
      </c>
      <c r="C36" s="183">
        <v>19039</v>
      </c>
      <c r="D36" s="183">
        <v>29592</v>
      </c>
      <c r="E36" s="334">
        <v>1079.8502619999999</v>
      </c>
      <c r="F36" s="334">
        <v>26.633096999999999</v>
      </c>
      <c r="G36" s="334">
        <v>2.6702559999999997</v>
      </c>
      <c r="H36" s="335">
        <v>0</v>
      </c>
      <c r="I36" s="335">
        <v>0</v>
      </c>
      <c r="J36" s="335">
        <v>0</v>
      </c>
      <c r="K36" s="334">
        <v>2.5581139999999998</v>
      </c>
      <c r="L36" s="334">
        <v>1.9146859999999999</v>
      </c>
      <c r="M36" s="334">
        <v>0.60203799999999996</v>
      </c>
      <c r="N36" s="334">
        <v>4.1389999999999996E-2</v>
      </c>
      <c r="O36" s="334">
        <v>0.11214199999999999</v>
      </c>
      <c r="P36" s="334">
        <v>0.60180299999999998</v>
      </c>
      <c r="Q36" s="335">
        <v>0</v>
      </c>
      <c r="R36" s="334">
        <v>0.60180299999999998</v>
      </c>
      <c r="S36" s="335">
        <v>0</v>
      </c>
      <c r="T36" s="335">
        <v>0</v>
      </c>
      <c r="U36" s="134" t="s">
        <v>681</v>
      </c>
      <c r="V36" s="133" t="s">
        <v>173</v>
      </c>
      <c r="W36" s="334">
        <v>0.52699099999999999</v>
      </c>
      <c r="X36" s="335">
        <v>0</v>
      </c>
      <c r="Y36" s="335">
        <v>0</v>
      </c>
      <c r="Z36" s="334">
        <v>0.52699099999999999</v>
      </c>
      <c r="AA36" s="334">
        <v>19.293347999999998</v>
      </c>
      <c r="AB36" s="334">
        <v>1.3415159999999999</v>
      </c>
      <c r="AC36" s="334">
        <v>1.270797</v>
      </c>
      <c r="AD36" s="334">
        <v>16.681034999999998</v>
      </c>
      <c r="AE36" s="334">
        <v>3.540699</v>
      </c>
      <c r="AF36" s="334">
        <v>1053.217165</v>
      </c>
      <c r="AG36" s="334">
        <v>31.508115</v>
      </c>
      <c r="AH36" s="334">
        <v>27.319129</v>
      </c>
      <c r="AI36" s="334">
        <v>14.563186</v>
      </c>
      <c r="AJ36" s="334">
        <v>146.33593099999999</v>
      </c>
      <c r="AK36" s="334">
        <v>833.49080399999991</v>
      </c>
      <c r="AL36" s="338">
        <v>0.79137601598052187</v>
      </c>
      <c r="AM36" s="197" t="s">
        <v>344</v>
      </c>
    </row>
    <row r="37" spans="1:39" ht="15.75" customHeight="1">
      <c r="A37" s="133" t="s">
        <v>185</v>
      </c>
      <c r="B37" s="183">
        <v>30066</v>
      </c>
      <c r="C37" s="183">
        <v>10717</v>
      </c>
      <c r="D37" s="183">
        <v>19349</v>
      </c>
      <c r="E37" s="334">
        <v>994.45880199999999</v>
      </c>
      <c r="F37" s="334">
        <v>22.966657999999999</v>
      </c>
      <c r="G37" s="334">
        <v>2.3584909999999999</v>
      </c>
      <c r="H37" s="335">
        <v>3.532E-3</v>
      </c>
      <c r="I37" s="335">
        <v>3.532E-3</v>
      </c>
      <c r="J37" s="335">
        <v>0</v>
      </c>
      <c r="K37" s="334">
        <v>2.2707539999999997</v>
      </c>
      <c r="L37" s="334">
        <v>1.6872049999999998</v>
      </c>
      <c r="M37" s="334">
        <v>0.58354899999999998</v>
      </c>
      <c r="N37" s="334">
        <v>0</v>
      </c>
      <c r="O37" s="334">
        <v>8.4205000000000002E-2</v>
      </c>
      <c r="P37" s="334">
        <v>0.34608899999999998</v>
      </c>
      <c r="Q37" s="335">
        <v>0</v>
      </c>
      <c r="R37" s="334">
        <v>0.33801300000000001</v>
      </c>
      <c r="S37" s="334">
        <v>8.0759999999999998E-3</v>
      </c>
      <c r="T37" s="335">
        <v>0</v>
      </c>
      <c r="U37" s="134" t="s">
        <v>682</v>
      </c>
      <c r="V37" s="133" t="s">
        <v>185</v>
      </c>
      <c r="W37" s="334">
        <v>0.91523999999999994</v>
      </c>
      <c r="X37" s="335">
        <v>0</v>
      </c>
      <c r="Y37" s="335">
        <v>0</v>
      </c>
      <c r="Z37" s="334">
        <v>0.91523999999999994</v>
      </c>
      <c r="AA37" s="334">
        <v>19.346837999999998</v>
      </c>
      <c r="AB37" s="334">
        <v>0.133632</v>
      </c>
      <c r="AC37" s="334">
        <v>5.8936739999999999</v>
      </c>
      <c r="AD37" s="334">
        <v>13.319531999999999</v>
      </c>
      <c r="AE37" s="335">
        <v>0</v>
      </c>
      <c r="AF37" s="334">
        <v>971.49214399999994</v>
      </c>
      <c r="AG37" s="334">
        <v>50.705551</v>
      </c>
      <c r="AH37" s="334">
        <v>30.617229999999999</v>
      </c>
      <c r="AI37" s="334">
        <v>36.755186999999999</v>
      </c>
      <c r="AJ37" s="334">
        <v>247.14167599999999</v>
      </c>
      <c r="AK37" s="334">
        <v>606.27249999999992</v>
      </c>
      <c r="AL37" s="338">
        <v>0.62406320395319637</v>
      </c>
      <c r="AM37" s="197" t="s">
        <v>351</v>
      </c>
    </row>
    <row r="38" spans="1:39" ht="15.75" customHeight="1">
      <c r="A38" s="133" t="s">
        <v>223</v>
      </c>
      <c r="B38" s="183">
        <v>38217</v>
      </c>
      <c r="C38" s="183">
        <v>4204</v>
      </c>
      <c r="D38" s="183">
        <v>34013</v>
      </c>
      <c r="E38" s="334">
        <v>1120.447064</v>
      </c>
      <c r="F38" s="334">
        <v>3.7252809999999998</v>
      </c>
      <c r="G38" s="334">
        <v>0.29330299999999998</v>
      </c>
      <c r="H38" s="335">
        <v>0</v>
      </c>
      <c r="I38" s="335">
        <v>0</v>
      </c>
      <c r="J38" s="335">
        <v>0</v>
      </c>
      <c r="K38" s="334">
        <v>0.26342299999999996</v>
      </c>
      <c r="L38" s="334">
        <v>0.109121</v>
      </c>
      <c r="M38" s="334">
        <v>0.15430199999999999</v>
      </c>
      <c r="N38" s="334">
        <v>0</v>
      </c>
      <c r="O38" s="334">
        <v>2.988E-2</v>
      </c>
      <c r="P38" s="334">
        <v>6.2189999999999995E-2</v>
      </c>
      <c r="Q38" s="335">
        <v>0</v>
      </c>
      <c r="R38" s="334">
        <v>6.2189999999999995E-2</v>
      </c>
      <c r="S38" s="335">
        <v>0</v>
      </c>
      <c r="T38" s="335">
        <v>0</v>
      </c>
      <c r="U38" s="134" t="s">
        <v>666</v>
      </c>
      <c r="V38" s="133" t="s">
        <v>223</v>
      </c>
      <c r="W38" s="334">
        <v>5.3499999999999999E-2</v>
      </c>
      <c r="X38" s="335">
        <v>0</v>
      </c>
      <c r="Y38" s="335">
        <v>0</v>
      </c>
      <c r="Z38" s="334">
        <v>5.3499999999999999E-2</v>
      </c>
      <c r="AA38" s="334">
        <v>3.3162879999999997</v>
      </c>
      <c r="AB38" s="334">
        <v>0.13969999999999999</v>
      </c>
      <c r="AC38" s="334">
        <v>0.37631899999999996</v>
      </c>
      <c r="AD38" s="334">
        <v>2.8002689999999997</v>
      </c>
      <c r="AE38" s="335">
        <v>0</v>
      </c>
      <c r="AF38" s="334">
        <v>1116.721783</v>
      </c>
      <c r="AG38" s="334">
        <v>150.20938899999999</v>
      </c>
      <c r="AH38" s="334">
        <v>107.495307</v>
      </c>
      <c r="AI38" s="334">
        <v>108.75087599999999</v>
      </c>
      <c r="AJ38" s="334">
        <v>224.40338299999999</v>
      </c>
      <c r="AK38" s="334">
        <v>525.86282799999992</v>
      </c>
      <c r="AL38" s="338">
        <v>0.47089869294687159</v>
      </c>
      <c r="AM38" s="197" t="s">
        <v>286</v>
      </c>
    </row>
    <row r="39" spans="1:39" ht="6" customHeight="1">
      <c r="A39" s="258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339"/>
      <c r="V39" s="135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5"/>
      <c r="AM39" s="340"/>
    </row>
    <row r="40" spans="1:39" ht="15" customHeight="1">
      <c r="A40" s="138" t="s">
        <v>574</v>
      </c>
      <c r="B40" s="292"/>
      <c r="C40" s="293"/>
      <c r="D40" s="293"/>
      <c r="E40" s="294"/>
      <c r="F40" s="295"/>
      <c r="G40" s="295"/>
      <c r="H40" s="296"/>
      <c r="I40" s="296"/>
      <c r="J40" s="296"/>
      <c r="K40" s="297"/>
      <c r="L40" s="296"/>
      <c r="M40" s="298"/>
      <c r="N40" s="296"/>
      <c r="O40" s="298"/>
      <c r="P40" s="299"/>
      <c r="Q40" s="296"/>
      <c r="R40" s="300"/>
      <c r="S40" s="296"/>
      <c r="T40" s="296"/>
      <c r="U40" s="301" t="s">
        <v>575</v>
      </c>
      <c r="V40" s="138" t="s">
        <v>576</v>
      </c>
      <c r="W40" s="299"/>
      <c r="X40" s="296"/>
      <c r="Y40" s="296"/>
      <c r="Z40" s="300"/>
      <c r="AA40" s="302"/>
      <c r="AB40" s="300"/>
      <c r="AC40" s="300"/>
      <c r="AD40" s="300"/>
      <c r="AE40" s="300"/>
      <c r="AF40" s="296"/>
      <c r="AG40" s="296"/>
      <c r="AH40" s="296"/>
      <c r="AI40" s="296"/>
      <c r="AJ40" s="296"/>
      <c r="AK40" s="296"/>
      <c r="AL40" s="296"/>
      <c r="AM40" s="301" t="s">
        <v>577</v>
      </c>
    </row>
    <row r="41" spans="1:39" ht="15" customHeight="1">
      <c r="A41" s="51" t="s">
        <v>685</v>
      </c>
      <c r="B41" s="159"/>
      <c r="C41" s="159"/>
      <c r="D41" s="52"/>
      <c r="E41" s="341"/>
      <c r="F41" s="52"/>
      <c r="G41" s="52"/>
      <c r="H41" s="52"/>
      <c r="I41" s="52"/>
      <c r="J41" s="52"/>
      <c r="K41" s="52"/>
      <c r="L41" s="52"/>
      <c r="M41" s="52"/>
      <c r="N41" s="52" t="s">
        <v>242</v>
      </c>
      <c r="O41" s="230"/>
      <c r="P41" s="230"/>
      <c r="Q41" s="230"/>
      <c r="R41" s="230"/>
      <c r="S41" s="230"/>
      <c r="T41" s="230"/>
      <c r="U41" s="31" t="s">
        <v>687</v>
      </c>
      <c r="V41" s="51" t="s">
        <v>685</v>
      </c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230"/>
      <c r="AI41" s="230"/>
      <c r="AJ41" s="230"/>
      <c r="AK41" s="230"/>
      <c r="AL41" s="230"/>
      <c r="AM41" s="31" t="s">
        <v>687</v>
      </c>
    </row>
  </sheetData>
  <mergeCells count="5">
    <mergeCell ref="AF5:AK5"/>
    <mergeCell ref="AM7:AM8"/>
    <mergeCell ref="F5:I5"/>
    <mergeCell ref="K5:T5"/>
    <mergeCell ref="U7:U8"/>
  </mergeCells>
  <phoneticPr fontId="10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95" pageOrder="overThenDown" orientation="portrait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view="pageBreakPreview" zoomScale="85" zoomScaleNormal="81" zoomScaleSheetLayoutView="85" workbookViewId="0">
      <selection activeCell="AC15" sqref="AC15:AH36"/>
    </sheetView>
  </sheetViews>
  <sheetFormatPr defaultRowHeight="12"/>
  <cols>
    <col min="1" max="2" width="10.7109375" style="104" customWidth="1"/>
    <col min="3" max="3" width="7.7109375" style="104" customWidth="1"/>
    <col min="4" max="6" width="8.85546875" style="104" customWidth="1"/>
    <col min="7" max="8" width="13.28515625" style="104" hidden="1" customWidth="1"/>
    <col min="9" max="10" width="12.85546875" style="104" hidden="1" customWidth="1"/>
    <col min="11" max="11" width="10.7109375" style="104" customWidth="1"/>
    <col min="12" max="13" width="12.85546875" style="104" hidden="1" customWidth="1"/>
    <col min="14" max="15" width="10.7109375" style="104" customWidth="1"/>
    <col min="16" max="16" width="7.7109375" style="104" customWidth="1"/>
    <col min="17" max="17" width="8.85546875" style="104" customWidth="1"/>
    <col min="18" max="18" width="9.140625" style="104" customWidth="1"/>
    <col min="19" max="19" width="8.85546875" style="104" customWidth="1"/>
    <col min="20" max="24" width="8.85546875" style="104" hidden="1" customWidth="1"/>
    <col min="25" max="26" width="8.85546875" style="104" customWidth="1"/>
    <col min="27" max="28" width="10.5703125" style="104" customWidth="1"/>
    <col min="29" max="29" width="11.42578125" style="104" customWidth="1"/>
    <col min="30" max="30" width="12.85546875" style="104" customWidth="1"/>
    <col min="31" max="31" width="10.140625" style="104" customWidth="1"/>
    <col min="32" max="32" width="11.85546875" style="104" customWidth="1"/>
    <col min="33" max="33" width="9.7109375" style="104" customWidth="1"/>
    <col min="34" max="34" width="9.85546875" style="104" customWidth="1"/>
    <col min="35" max="35" width="14" style="104" customWidth="1"/>
    <col min="36" max="16384" width="9.140625" style="104"/>
  </cols>
  <sheetData>
    <row r="1" spans="1:37" ht="24.95" customHeight="1">
      <c r="A1" s="46" t="s">
        <v>437</v>
      </c>
      <c r="B1" s="48"/>
      <c r="C1" s="49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7" t="s">
        <v>438</v>
      </c>
    </row>
    <row r="2" spans="1:37" ht="24.95" customHeight="1">
      <c r="A2" s="574" t="s">
        <v>723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574"/>
      <c r="R2" s="574"/>
      <c r="S2" s="574"/>
      <c r="T2" s="50"/>
      <c r="U2" s="50"/>
      <c r="V2" s="50"/>
      <c r="W2" s="50"/>
      <c r="X2" s="50"/>
      <c r="Y2" s="575" t="s">
        <v>699</v>
      </c>
      <c r="Z2" s="575"/>
      <c r="AA2" s="575"/>
      <c r="AB2" s="575"/>
      <c r="AC2" s="575"/>
      <c r="AD2" s="575"/>
      <c r="AE2" s="575"/>
      <c r="AF2" s="575"/>
      <c r="AG2" s="575"/>
      <c r="AH2" s="575"/>
      <c r="AI2" s="575"/>
    </row>
    <row r="3" spans="1:37" ht="23.1" customHeight="1">
      <c r="A3" s="36"/>
      <c r="B3" s="30"/>
      <c r="C3" s="30"/>
      <c r="D3" s="30"/>
      <c r="E3" s="27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9"/>
      <c r="AC3" s="30"/>
      <c r="AD3" s="30"/>
      <c r="AE3" s="40"/>
      <c r="AF3" s="40"/>
      <c r="AG3" s="40"/>
      <c r="AH3" s="30"/>
      <c r="AI3" s="30"/>
    </row>
    <row r="4" spans="1:37" ht="15" customHeight="1" thickBot="1">
      <c r="A4" s="51" t="s">
        <v>578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3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41"/>
      <c r="AC4" s="41"/>
      <c r="AD4" s="41"/>
      <c r="AE4" s="41"/>
      <c r="AF4" s="41"/>
      <c r="AG4" s="28"/>
      <c r="AH4" s="51"/>
      <c r="AI4" s="31" t="s">
        <v>579</v>
      </c>
    </row>
    <row r="5" spans="1:37" ht="15.75" customHeight="1">
      <c r="A5" s="465" t="s">
        <v>98</v>
      </c>
      <c r="B5" s="465" t="s">
        <v>519</v>
      </c>
      <c r="C5" s="33" t="s">
        <v>520</v>
      </c>
      <c r="D5" s="32"/>
      <c r="E5" s="32"/>
      <c r="F5" s="170"/>
      <c r="G5" s="33" t="s">
        <v>521</v>
      </c>
      <c r="H5" s="32"/>
      <c r="I5" s="32" t="s">
        <v>288</v>
      </c>
      <c r="J5" s="32"/>
      <c r="K5" s="614" t="s">
        <v>688</v>
      </c>
      <c r="L5" s="632"/>
      <c r="M5" s="633"/>
      <c r="N5" s="459" t="s">
        <v>24</v>
      </c>
      <c r="O5" s="459" t="s">
        <v>71</v>
      </c>
      <c r="P5" s="473" t="s">
        <v>522</v>
      </c>
      <c r="Q5" s="474"/>
      <c r="R5" s="32"/>
      <c r="S5" s="32"/>
      <c r="T5" s="572" t="s">
        <v>523</v>
      </c>
      <c r="U5" s="572"/>
      <c r="V5" s="572"/>
      <c r="W5" s="572"/>
      <c r="X5" s="572"/>
      <c r="Y5" s="572" t="s">
        <v>524</v>
      </c>
      <c r="Z5" s="572"/>
      <c r="AA5" s="573"/>
      <c r="AB5" s="571" t="s">
        <v>616</v>
      </c>
      <c r="AC5" s="572"/>
      <c r="AD5" s="572"/>
      <c r="AE5" s="572"/>
      <c r="AF5" s="573"/>
      <c r="AG5" s="475" t="s">
        <v>50</v>
      </c>
      <c r="AH5" s="470" t="s">
        <v>192</v>
      </c>
      <c r="AI5" s="3" t="s">
        <v>70</v>
      </c>
    </row>
    <row r="6" spans="1:37" ht="15.75" customHeight="1">
      <c r="A6" s="143"/>
      <c r="B6" s="471"/>
      <c r="C6" s="34"/>
      <c r="D6" s="74" t="s">
        <v>225</v>
      </c>
      <c r="E6" s="463" t="s">
        <v>191</v>
      </c>
      <c r="F6" s="463" t="s">
        <v>236</v>
      </c>
      <c r="G6" s="34"/>
      <c r="H6" s="75" t="s">
        <v>10</v>
      </c>
      <c r="I6" s="462" t="s">
        <v>55</v>
      </c>
      <c r="J6" s="463" t="s">
        <v>198</v>
      </c>
      <c r="L6" s="74" t="s">
        <v>232</v>
      </c>
      <c r="M6" s="74" t="s">
        <v>182</v>
      </c>
      <c r="N6" s="460"/>
      <c r="O6" s="460" t="s">
        <v>302</v>
      </c>
      <c r="P6" s="523"/>
      <c r="Q6" s="476" t="s">
        <v>42</v>
      </c>
      <c r="R6" s="477" t="s">
        <v>84</v>
      </c>
      <c r="S6" s="537" t="s">
        <v>234</v>
      </c>
      <c r="T6" s="34"/>
      <c r="U6" s="74" t="s">
        <v>220</v>
      </c>
      <c r="V6" s="462" t="s">
        <v>189</v>
      </c>
      <c r="W6" s="462" t="s">
        <v>14</v>
      </c>
      <c r="X6" s="209" t="s">
        <v>241</v>
      </c>
      <c r="Y6" s="34"/>
      <c r="Z6" s="209" t="s">
        <v>225</v>
      </c>
      <c r="AA6" s="74" t="s">
        <v>222</v>
      </c>
      <c r="AB6" s="34"/>
      <c r="AC6" s="74" t="s">
        <v>200</v>
      </c>
      <c r="AD6" s="74" t="s">
        <v>43</v>
      </c>
      <c r="AE6" s="74" t="s">
        <v>23</v>
      </c>
      <c r="AF6" s="74" t="s">
        <v>177</v>
      </c>
      <c r="AG6" s="68" t="s">
        <v>152</v>
      </c>
      <c r="AH6" s="463"/>
      <c r="AI6" s="8" t="s">
        <v>242</v>
      </c>
    </row>
    <row r="7" spans="1:37" ht="15.75" customHeight="1">
      <c r="A7" s="143"/>
      <c r="B7" s="471"/>
      <c r="C7" s="37"/>
      <c r="D7" s="562"/>
      <c r="E7" s="471" t="s">
        <v>613</v>
      </c>
      <c r="F7" s="478"/>
      <c r="G7" s="37"/>
      <c r="H7" s="42"/>
      <c r="I7" s="37" t="s">
        <v>290</v>
      </c>
      <c r="J7" s="37"/>
      <c r="K7" s="37"/>
      <c r="L7" s="43"/>
      <c r="M7" s="43"/>
      <c r="N7" s="460" t="s">
        <v>614</v>
      </c>
      <c r="O7" s="460" t="s">
        <v>0</v>
      </c>
      <c r="P7" s="43"/>
      <c r="Q7" s="43" t="s">
        <v>282</v>
      </c>
      <c r="R7" s="37" t="s">
        <v>129</v>
      </c>
      <c r="S7" s="42" t="s">
        <v>615</v>
      </c>
      <c r="T7" s="37"/>
      <c r="U7" s="37"/>
      <c r="V7" s="37"/>
      <c r="W7" s="43"/>
      <c r="X7" s="178"/>
      <c r="Y7" s="37"/>
      <c r="Z7" s="532"/>
      <c r="AA7" s="6"/>
      <c r="AB7" s="37"/>
      <c r="AC7" s="6"/>
      <c r="AD7" s="6"/>
      <c r="AE7" s="6"/>
      <c r="AF7" s="43"/>
      <c r="AG7" s="479"/>
      <c r="AH7" s="471"/>
      <c r="AI7" s="8"/>
    </row>
    <row r="8" spans="1:37" ht="15" customHeight="1">
      <c r="A8" s="464" t="s">
        <v>448</v>
      </c>
      <c r="B8" s="461" t="s">
        <v>96</v>
      </c>
      <c r="C8" s="472"/>
      <c r="D8" s="121" t="s">
        <v>140</v>
      </c>
      <c r="E8" s="461" t="s">
        <v>82</v>
      </c>
      <c r="F8" s="461" t="s">
        <v>100</v>
      </c>
      <c r="G8" s="472"/>
      <c r="H8" s="469" t="s">
        <v>76</v>
      </c>
      <c r="I8" s="472" t="s">
        <v>85</v>
      </c>
      <c r="J8" s="472" t="s">
        <v>101</v>
      </c>
      <c r="K8" s="524" t="s">
        <v>689</v>
      </c>
      <c r="L8" s="45" t="s">
        <v>184</v>
      </c>
      <c r="M8" s="45" t="s">
        <v>217</v>
      </c>
      <c r="N8" s="468" t="s">
        <v>345</v>
      </c>
      <c r="O8" s="468" t="s">
        <v>267</v>
      </c>
      <c r="P8" s="45"/>
      <c r="Q8" s="45" t="s">
        <v>329</v>
      </c>
      <c r="R8" s="472" t="s">
        <v>280</v>
      </c>
      <c r="S8" s="534" t="s">
        <v>35</v>
      </c>
      <c r="T8" s="472"/>
      <c r="U8" s="472" t="s">
        <v>111</v>
      </c>
      <c r="V8" s="472" t="s">
        <v>141</v>
      </c>
      <c r="W8" s="472" t="s">
        <v>149</v>
      </c>
      <c r="X8" s="533" t="s">
        <v>31</v>
      </c>
      <c r="Y8" s="535"/>
      <c r="Z8" s="534" t="s">
        <v>140</v>
      </c>
      <c r="AA8" s="45" t="s">
        <v>88</v>
      </c>
      <c r="AB8" s="472"/>
      <c r="AC8" s="121" t="s">
        <v>342</v>
      </c>
      <c r="AD8" s="121" t="s">
        <v>361</v>
      </c>
      <c r="AE8" s="472" t="s">
        <v>139</v>
      </c>
      <c r="AF8" s="461" t="s">
        <v>116</v>
      </c>
      <c r="AG8" s="461" t="s">
        <v>322</v>
      </c>
      <c r="AH8" s="472" t="s">
        <v>617</v>
      </c>
      <c r="AI8" s="125" t="s">
        <v>114</v>
      </c>
    </row>
    <row r="9" spans="1:37" ht="18.75" customHeight="1">
      <c r="A9" s="210">
        <v>2016</v>
      </c>
      <c r="B9" s="334">
        <v>341.3</v>
      </c>
      <c r="C9" s="334">
        <v>32.78</v>
      </c>
      <c r="D9" s="334">
        <v>18.75</v>
      </c>
      <c r="E9" s="334">
        <v>13.71</v>
      </c>
      <c r="F9" s="334">
        <v>0.32</v>
      </c>
      <c r="G9" s="334">
        <v>1.28</v>
      </c>
      <c r="H9" s="334">
        <v>0.57999999999999996</v>
      </c>
      <c r="I9" s="334">
        <v>0.18</v>
      </c>
      <c r="J9" s="334">
        <v>0.52</v>
      </c>
      <c r="K9" s="334">
        <v>10.26</v>
      </c>
      <c r="L9" s="334">
        <v>10.78</v>
      </c>
      <c r="M9" s="334">
        <v>0.31</v>
      </c>
      <c r="N9" s="334">
        <v>4.9400000000000004</v>
      </c>
      <c r="O9" s="334">
        <v>2.2799999999999998</v>
      </c>
      <c r="P9" s="334">
        <v>9.42</v>
      </c>
      <c r="Q9" s="334">
        <v>1.67</v>
      </c>
      <c r="R9" s="335">
        <v>0.01</v>
      </c>
      <c r="S9" s="334">
        <v>7.74</v>
      </c>
      <c r="T9" s="334">
        <v>7.82</v>
      </c>
      <c r="U9" s="335">
        <v>0</v>
      </c>
      <c r="V9" s="334">
        <v>0.08</v>
      </c>
      <c r="W9" s="334">
        <v>4.58</v>
      </c>
      <c r="X9" s="334">
        <v>3.16</v>
      </c>
      <c r="Y9" s="334">
        <v>204.64</v>
      </c>
      <c r="Z9" s="334">
        <v>204.26</v>
      </c>
      <c r="AA9" s="334">
        <v>0.38</v>
      </c>
      <c r="AB9" s="334">
        <v>66.63</v>
      </c>
      <c r="AC9" s="334">
        <v>13.74</v>
      </c>
      <c r="AD9" s="334">
        <v>8.57</v>
      </c>
      <c r="AE9" s="334">
        <v>44.27</v>
      </c>
      <c r="AF9" s="334">
        <v>0.05</v>
      </c>
      <c r="AG9" s="334">
        <v>0.2</v>
      </c>
      <c r="AH9" s="335">
        <v>1.05</v>
      </c>
      <c r="AI9" s="220">
        <v>2016</v>
      </c>
    </row>
    <row r="10" spans="1:37" ht="18.75" customHeight="1">
      <c r="A10" s="210">
        <v>2017</v>
      </c>
      <c r="B10" s="334">
        <v>356.74</v>
      </c>
      <c r="C10" s="334">
        <v>45.41</v>
      </c>
      <c r="D10" s="334">
        <v>23.38</v>
      </c>
      <c r="E10" s="334">
        <v>21.21</v>
      </c>
      <c r="F10" s="334">
        <v>0.82</v>
      </c>
      <c r="G10" s="334">
        <v>2.41</v>
      </c>
      <c r="H10" s="334">
        <v>0.57999999999999996</v>
      </c>
      <c r="I10" s="334">
        <v>0.74</v>
      </c>
      <c r="J10" s="334">
        <v>1.0900000000000001</v>
      </c>
      <c r="K10" s="334">
        <v>11.38</v>
      </c>
      <c r="L10" s="334">
        <v>11.07</v>
      </c>
      <c r="M10" s="334">
        <v>0.31</v>
      </c>
      <c r="N10" s="334">
        <v>4.9400000000000004</v>
      </c>
      <c r="O10" s="334">
        <v>2.2799999999999998</v>
      </c>
      <c r="P10" s="334">
        <v>9.42</v>
      </c>
      <c r="Q10" s="334">
        <v>1.68</v>
      </c>
      <c r="R10" s="335">
        <v>0</v>
      </c>
      <c r="S10" s="334">
        <v>7.74</v>
      </c>
      <c r="T10" s="334">
        <v>7.76</v>
      </c>
      <c r="U10" s="335">
        <v>0</v>
      </c>
      <c r="V10" s="334">
        <v>0.02</v>
      </c>
      <c r="W10" s="334">
        <v>4.58</v>
      </c>
      <c r="X10" s="334">
        <v>3.16</v>
      </c>
      <c r="Y10" s="334">
        <v>205.67</v>
      </c>
      <c r="Z10" s="334">
        <v>205.28</v>
      </c>
      <c r="AA10" s="334">
        <v>0.39</v>
      </c>
      <c r="AB10" s="334">
        <v>66.22</v>
      </c>
      <c r="AC10" s="334">
        <v>14.14</v>
      </c>
      <c r="AD10" s="334">
        <v>8.64</v>
      </c>
      <c r="AE10" s="334">
        <v>43.39</v>
      </c>
      <c r="AF10" s="334">
        <v>0.05</v>
      </c>
      <c r="AG10" s="334">
        <v>0.2</v>
      </c>
      <c r="AH10" s="334">
        <v>1.05</v>
      </c>
      <c r="AI10" s="220">
        <v>2017</v>
      </c>
    </row>
    <row r="11" spans="1:37" ht="18.75" customHeight="1">
      <c r="A11" s="210">
        <v>2018</v>
      </c>
      <c r="B11" s="334">
        <v>354.85999999999996</v>
      </c>
      <c r="C11" s="334">
        <v>47.18</v>
      </c>
      <c r="D11" s="334">
        <v>23.390000000000004</v>
      </c>
      <c r="E11" s="334">
        <v>21.939999999999994</v>
      </c>
      <c r="F11" s="334">
        <v>1.85</v>
      </c>
      <c r="G11" s="334">
        <v>0.6</v>
      </c>
      <c r="H11" s="334">
        <v>0.6</v>
      </c>
      <c r="I11" s="334">
        <v>0.75</v>
      </c>
      <c r="J11" s="334">
        <v>2.2799999999999998</v>
      </c>
      <c r="K11" s="334">
        <v>11.059999999999999</v>
      </c>
      <c r="L11" s="334">
        <v>0</v>
      </c>
      <c r="M11" s="334">
        <v>0</v>
      </c>
      <c r="N11" s="334">
        <v>5.0100000000000007</v>
      </c>
      <c r="O11" s="334">
        <v>2.2799999999999998</v>
      </c>
      <c r="P11" s="334">
        <v>16.870000000000005</v>
      </c>
      <c r="Q11" s="334">
        <v>1.3700000000000003</v>
      </c>
      <c r="R11" s="335">
        <v>7.7599999999999989</v>
      </c>
      <c r="S11" s="334">
        <v>7.74</v>
      </c>
      <c r="T11" s="334">
        <v>0</v>
      </c>
      <c r="U11" s="335">
        <v>0</v>
      </c>
      <c r="V11" s="334">
        <v>0</v>
      </c>
      <c r="W11" s="334">
        <v>0</v>
      </c>
      <c r="X11" s="334">
        <v>0</v>
      </c>
      <c r="Y11" s="334">
        <v>209.48999999999998</v>
      </c>
      <c r="Z11" s="334">
        <v>209.1</v>
      </c>
      <c r="AA11" s="334">
        <v>0.39</v>
      </c>
      <c r="AB11" s="334">
        <v>61.970000000000006</v>
      </c>
      <c r="AC11" s="334">
        <v>9.6999999999999993</v>
      </c>
      <c r="AD11" s="334">
        <v>8.6699999999999982</v>
      </c>
      <c r="AE11" s="334">
        <v>43.55</v>
      </c>
      <c r="AF11" s="334">
        <v>0.05</v>
      </c>
      <c r="AG11" s="334">
        <v>0</v>
      </c>
      <c r="AH11" s="334">
        <v>1</v>
      </c>
      <c r="AI11" s="220">
        <v>2018</v>
      </c>
    </row>
    <row r="12" spans="1:37" ht="18.75" customHeight="1">
      <c r="A12" s="210">
        <v>2019</v>
      </c>
      <c r="B12" s="334">
        <v>503.73424800000004</v>
      </c>
      <c r="C12" s="334">
        <v>50.196970000000007</v>
      </c>
      <c r="D12" s="334">
        <v>29.859577000000005</v>
      </c>
      <c r="E12" s="334">
        <v>18.335495999999999</v>
      </c>
      <c r="F12" s="334">
        <v>2.001897</v>
      </c>
      <c r="G12" s="334">
        <v>0</v>
      </c>
      <c r="H12" s="334">
        <v>0</v>
      </c>
      <c r="I12" s="334">
        <v>0</v>
      </c>
      <c r="J12" s="334">
        <v>0</v>
      </c>
      <c r="K12" s="334">
        <v>11.265206000000001</v>
      </c>
      <c r="L12" s="334">
        <v>0</v>
      </c>
      <c r="M12" s="334">
        <v>0</v>
      </c>
      <c r="N12" s="334">
        <v>4.99946</v>
      </c>
      <c r="O12" s="334">
        <v>2.4851939999999999</v>
      </c>
      <c r="P12" s="334">
        <v>16.749254000000004</v>
      </c>
      <c r="Q12" s="334">
        <v>1.3792850000000003</v>
      </c>
      <c r="R12" s="335">
        <v>7.753088</v>
      </c>
      <c r="S12" s="334">
        <v>7.6168810000000002</v>
      </c>
      <c r="T12" s="334"/>
      <c r="U12" s="335"/>
      <c r="V12" s="334"/>
      <c r="W12" s="334"/>
      <c r="X12" s="334"/>
      <c r="Y12" s="334">
        <v>354.31306899999998</v>
      </c>
      <c r="Z12" s="334">
        <v>353.92581799999999</v>
      </c>
      <c r="AA12" s="334">
        <v>0.38725099999999996</v>
      </c>
      <c r="AB12" s="334">
        <v>65.205723000000006</v>
      </c>
      <c r="AC12" s="334">
        <v>9.7134799999999988</v>
      </c>
      <c r="AD12" s="334">
        <v>8.7858570000000018</v>
      </c>
      <c r="AE12" s="334">
        <v>45.649668999999989</v>
      </c>
      <c r="AF12" s="334">
        <v>5.2151000000000003E-2</v>
      </c>
      <c r="AG12" s="541">
        <v>0</v>
      </c>
      <c r="AH12" s="334">
        <v>1.0045660000000001</v>
      </c>
      <c r="AI12" s="220">
        <v>2019</v>
      </c>
    </row>
    <row r="13" spans="1:37" ht="18.75" customHeight="1">
      <c r="A13" s="210">
        <v>2020</v>
      </c>
      <c r="B13" s="334">
        <v>505.97313800000001</v>
      </c>
      <c r="C13" s="334">
        <v>50.970029000000004</v>
      </c>
      <c r="D13" s="334">
        <v>30.576889000000005</v>
      </c>
      <c r="E13" s="334">
        <v>18.234061000000001</v>
      </c>
      <c r="F13" s="334">
        <v>2.1590790000000002</v>
      </c>
      <c r="G13" s="334">
        <v>0</v>
      </c>
      <c r="H13" s="334">
        <v>0</v>
      </c>
      <c r="I13" s="334">
        <v>0</v>
      </c>
      <c r="J13" s="334">
        <v>0</v>
      </c>
      <c r="K13" s="334">
        <v>11.265206000000001</v>
      </c>
      <c r="L13" s="334">
        <v>0</v>
      </c>
      <c r="M13" s="334">
        <v>0</v>
      </c>
      <c r="N13" s="334">
        <v>4.9998129999999996</v>
      </c>
      <c r="O13" s="334">
        <v>2.2868949999999999</v>
      </c>
      <c r="P13" s="334">
        <v>16.746054000000004</v>
      </c>
      <c r="Q13" s="334">
        <v>1.3760850000000002</v>
      </c>
      <c r="R13" s="335">
        <v>7.753088</v>
      </c>
      <c r="S13" s="334">
        <v>7.6168810000000002</v>
      </c>
      <c r="T13" s="334">
        <v>0</v>
      </c>
      <c r="U13" s="335">
        <v>0</v>
      </c>
      <c r="V13" s="334">
        <v>0</v>
      </c>
      <c r="W13" s="334">
        <v>0</v>
      </c>
      <c r="X13" s="334">
        <v>0</v>
      </c>
      <c r="Y13" s="334">
        <v>354.41889199999997</v>
      </c>
      <c r="Z13" s="334">
        <v>354.04743000000002</v>
      </c>
      <c r="AA13" s="334">
        <v>0.37146199999999996</v>
      </c>
      <c r="AB13" s="334">
        <v>64.281683000000015</v>
      </c>
      <c r="AC13" s="334">
        <v>9.7134799999999988</v>
      </c>
      <c r="AD13" s="334">
        <v>8.8074590000000015</v>
      </c>
      <c r="AE13" s="334">
        <v>45.708592999999993</v>
      </c>
      <c r="AF13" s="334">
        <v>5.2151000000000003E-2</v>
      </c>
      <c r="AG13" s="541">
        <v>0</v>
      </c>
      <c r="AH13" s="334">
        <v>1.0045660000000001</v>
      </c>
      <c r="AI13" s="220">
        <v>2020</v>
      </c>
    </row>
    <row r="14" spans="1:37" ht="33" customHeight="1">
      <c r="A14" s="153">
        <f>A13+1</f>
        <v>2021</v>
      </c>
      <c r="B14" s="337">
        <f>SUM(B15:B36)</f>
        <v>362.1403259999999</v>
      </c>
      <c r="C14" s="337">
        <f t="shared" ref="C14:AH14" si="0">SUM(C15:C36)</f>
        <v>50.970342000000002</v>
      </c>
      <c r="D14" s="337">
        <f t="shared" si="0"/>
        <v>30.576889000000005</v>
      </c>
      <c r="E14" s="337">
        <f t="shared" si="0"/>
        <v>18.233569999999997</v>
      </c>
      <c r="F14" s="337">
        <f t="shared" si="0"/>
        <v>2.1598829999999998</v>
      </c>
      <c r="G14" s="337">
        <f t="shared" si="0"/>
        <v>0</v>
      </c>
      <c r="H14" s="337">
        <f t="shared" si="0"/>
        <v>0</v>
      </c>
      <c r="I14" s="337">
        <f t="shared" si="0"/>
        <v>0</v>
      </c>
      <c r="J14" s="337">
        <f t="shared" si="0"/>
        <v>0</v>
      </c>
      <c r="K14" s="337">
        <f t="shared" si="0"/>
        <v>11.265181999999999</v>
      </c>
      <c r="L14" s="337">
        <f t="shared" si="0"/>
        <v>0</v>
      </c>
      <c r="M14" s="337">
        <f t="shared" si="0"/>
        <v>0</v>
      </c>
      <c r="N14" s="337">
        <f t="shared" si="0"/>
        <v>4.9998129999999996</v>
      </c>
      <c r="O14" s="337">
        <f t="shared" si="0"/>
        <v>2.4851939999999999</v>
      </c>
      <c r="P14" s="337">
        <f t="shared" si="0"/>
        <v>16.746054000000001</v>
      </c>
      <c r="Q14" s="337">
        <f t="shared" si="0"/>
        <v>1.3760849999999998</v>
      </c>
      <c r="R14" s="337">
        <f t="shared" si="0"/>
        <v>7.753088</v>
      </c>
      <c r="S14" s="337">
        <f t="shared" si="0"/>
        <v>7.6168809999999993</v>
      </c>
      <c r="T14" s="337">
        <f t="shared" si="0"/>
        <v>0</v>
      </c>
      <c r="U14" s="337">
        <f t="shared" si="0"/>
        <v>0</v>
      </c>
      <c r="V14" s="337">
        <f t="shared" si="0"/>
        <v>0</v>
      </c>
      <c r="W14" s="337">
        <f t="shared" si="0"/>
        <v>0</v>
      </c>
      <c r="X14" s="337">
        <f t="shared" si="0"/>
        <v>0</v>
      </c>
      <c r="Y14" s="337">
        <f t="shared" si="0"/>
        <v>210.25696899999997</v>
      </c>
      <c r="Z14" s="337">
        <f t="shared" si="0"/>
        <v>209.90129599999995</v>
      </c>
      <c r="AA14" s="337">
        <f t="shared" si="0"/>
        <v>0.35567299999999996</v>
      </c>
      <c r="AB14" s="337">
        <f t="shared" si="0"/>
        <v>64.471262999999993</v>
      </c>
      <c r="AC14" s="337">
        <f t="shared" si="0"/>
        <v>9.7390239999999988</v>
      </c>
      <c r="AD14" s="337">
        <f t="shared" si="0"/>
        <v>8.791482000000002</v>
      </c>
      <c r="AE14" s="337">
        <f t="shared" si="0"/>
        <v>45.238419999999991</v>
      </c>
      <c r="AF14" s="337">
        <f t="shared" si="0"/>
        <v>0.70233699999999999</v>
      </c>
      <c r="AG14" s="542">
        <f t="shared" si="0"/>
        <v>0</v>
      </c>
      <c r="AH14" s="337">
        <f t="shared" si="0"/>
        <v>0.94550900000000004</v>
      </c>
      <c r="AI14" s="128">
        <f>$A$14</f>
        <v>2021</v>
      </c>
    </row>
    <row r="15" spans="1:37" s="27" customFormat="1" ht="18" customHeight="1">
      <c r="A15" s="133" t="s">
        <v>250</v>
      </c>
      <c r="B15" s="335">
        <f>SUM(C15,K15:O15,P15,Y15,AB15,AG15,AH15)</f>
        <v>5.3376030000000005</v>
      </c>
      <c r="C15" s="335">
        <v>0.42270599999999997</v>
      </c>
      <c r="D15" s="335">
        <v>9.1281000000000001E-2</v>
      </c>
      <c r="E15" s="335">
        <v>0.15187299999999998</v>
      </c>
      <c r="F15" s="335">
        <v>0.17955199999999999</v>
      </c>
      <c r="G15" s="335"/>
      <c r="H15" s="335"/>
      <c r="I15" s="335"/>
      <c r="J15" s="335"/>
      <c r="K15" s="335">
        <v>0.59562499999999996</v>
      </c>
      <c r="L15" s="480"/>
      <c r="M15" s="335"/>
      <c r="N15" s="335">
        <v>0.75177399999999994</v>
      </c>
      <c r="O15" s="335">
        <v>2.2835320000000001</v>
      </c>
      <c r="P15" s="335">
        <v>0.98295999999999994</v>
      </c>
      <c r="Q15" s="335">
        <v>4.0367E-2</v>
      </c>
      <c r="R15" s="335">
        <v>0.9425929999999999</v>
      </c>
      <c r="S15" s="335">
        <v>0</v>
      </c>
      <c r="T15" s="335"/>
      <c r="U15" s="335"/>
      <c r="V15" s="335"/>
      <c r="W15" s="335"/>
      <c r="X15" s="335"/>
      <c r="Y15" s="335">
        <v>0.301006</v>
      </c>
      <c r="Z15" s="335">
        <v>0.301006</v>
      </c>
      <c r="AA15" s="335">
        <v>0</v>
      </c>
      <c r="AB15" s="335">
        <f>SUM(AC15:AF15)</f>
        <v>0</v>
      </c>
      <c r="AC15" s="335">
        <v>0</v>
      </c>
      <c r="AD15" s="335">
        <v>0</v>
      </c>
      <c r="AE15" s="335">
        <v>0</v>
      </c>
      <c r="AF15" s="335">
        <v>0</v>
      </c>
      <c r="AG15" s="335">
        <v>0</v>
      </c>
      <c r="AH15" s="335">
        <v>0</v>
      </c>
      <c r="AI15" s="345" t="s">
        <v>300</v>
      </c>
      <c r="AK15" s="563"/>
    </row>
    <row r="16" spans="1:37" s="27" customFormat="1" ht="18" customHeight="1">
      <c r="A16" s="133" t="s">
        <v>558</v>
      </c>
      <c r="B16" s="335">
        <f t="shared" ref="B16:B36" si="1">SUM(C16,K16:O16,P16,Y16,AB16,AG16,AH16)</f>
        <v>41.077627</v>
      </c>
      <c r="C16" s="335">
        <v>10.696289</v>
      </c>
      <c r="D16" s="335">
        <v>6.6820249999999994</v>
      </c>
      <c r="E16" s="335">
        <v>3.3751089999999997</v>
      </c>
      <c r="F16" s="335">
        <v>0.63915499999999992</v>
      </c>
      <c r="G16" s="335"/>
      <c r="H16" s="335"/>
      <c r="I16" s="335"/>
      <c r="J16" s="335"/>
      <c r="K16" s="335">
        <v>4.2329150000000002</v>
      </c>
      <c r="L16" s="335"/>
      <c r="M16" s="335"/>
      <c r="N16" s="335">
        <v>1.953336</v>
      </c>
      <c r="O16" s="335">
        <v>0</v>
      </c>
      <c r="P16" s="335">
        <v>3.9764379999999999</v>
      </c>
      <c r="Q16" s="335">
        <v>0.36750499999999997</v>
      </c>
      <c r="R16" s="335">
        <v>3.6089329999999999</v>
      </c>
      <c r="S16" s="335">
        <v>0</v>
      </c>
      <c r="T16" s="335"/>
      <c r="U16" s="335"/>
      <c r="V16" s="335"/>
      <c r="W16" s="335"/>
      <c r="X16" s="335"/>
      <c r="Y16" s="335">
        <v>10.084323999999999</v>
      </c>
      <c r="Z16" s="335">
        <v>10.084323999999999</v>
      </c>
      <c r="AA16" s="335">
        <v>0</v>
      </c>
      <c r="AB16" s="335">
        <f t="shared" ref="AB16:AB36" si="2">SUM(AC16:AF16)</f>
        <v>10.134325</v>
      </c>
      <c r="AC16" s="335">
        <v>1.0258</v>
      </c>
      <c r="AD16" s="335">
        <v>0.13499999999999998</v>
      </c>
      <c r="AE16" s="335">
        <v>8.9735250000000004</v>
      </c>
      <c r="AF16" s="335">
        <v>0</v>
      </c>
      <c r="AG16" s="335">
        <v>0</v>
      </c>
      <c r="AH16" s="335">
        <v>0</v>
      </c>
      <c r="AI16" s="345" t="s">
        <v>347</v>
      </c>
      <c r="AK16" s="563"/>
    </row>
    <row r="17" spans="1:37" s="27" customFormat="1" ht="18" customHeight="1">
      <c r="A17" s="133" t="s">
        <v>233</v>
      </c>
      <c r="B17" s="335">
        <f t="shared" si="1"/>
        <v>21.405055999999998</v>
      </c>
      <c r="C17" s="335">
        <v>0.91714300000000004</v>
      </c>
      <c r="D17" s="335">
        <v>0</v>
      </c>
      <c r="E17" s="335">
        <v>0.476269</v>
      </c>
      <c r="F17" s="335">
        <v>0.44087399999999999</v>
      </c>
      <c r="G17" s="335"/>
      <c r="H17" s="335"/>
      <c r="I17" s="335"/>
      <c r="J17" s="335"/>
      <c r="K17" s="335">
        <v>0.92046499999999998</v>
      </c>
      <c r="L17" s="335"/>
      <c r="M17" s="335"/>
      <c r="N17" s="335">
        <v>1.9912889999999999</v>
      </c>
      <c r="O17" s="335">
        <v>3.3629999999999997E-3</v>
      </c>
      <c r="P17" s="335">
        <v>8.039788999999999</v>
      </c>
      <c r="Q17" s="335">
        <v>0.42290800000000001</v>
      </c>
      <c r="R17" s="335">
        <v>0</v>
      </c>
      <c r="S17" s="335">
        <v>7.6168809999999993</v>
      </c>
      <c r="T17" s="335"/>
      <c r="U17" s="335"/>
      <c r="V17" s="335"/>
      <c r="W17" s="335"/>
      <c r="X17" s="335"/>
      <c r="Y17" s="335">
        <v>5.9591849999999997</v>
      </c>
      <c r="Z17" s="335">
        <v>5.9591849999999997</v>
      </c>
      <c r="AA17" s="335">
        <v>0</v>
      </c>
      <c r="AB17" s="335">
        <f t="shared" si="2"/>
        <v>3.5738219999999998</v>
      </c>
      <c r="AC17" s="335">
        <v>0</v>
      </c>
      <c r="AD17" s="335">
        <v>0.10165299999999999</v>
      </c>
      <c r="AE17" s="335">
        <v>3.4721690000000001</v>
      </c>
      <c r="AF17" s="335">
        <v>0</v>
      </c>
      <c r="AG17" s="335">
        <v>0</v>
      </c>
      <c r="AH17" s="335">
        <v>0</v>
      </c>
      <c r="AI17" s="345" t="s">
        <v>263</v>
      </c>
      <c r="AK17" s="563"/>
    </row>
    <row r="18" spans="1:37" s="27" customFormat="1" ht="18" customHeight="1">
      <c r="A18" s="133" t="s">
        <v>204</v>
      </c>
      <c r="B18" s="335">
        <f t="shared" si="1"/>
        <v>23.029259999999997</v>
      </c>
      <c r="C18" s="335">
        <v>0.10558099999999999</v>
      </c>
      <c r="D18" s="335">
        <v>0</v>
      </c>
      <c r="E18" s="335">
        <v>9.9270999999999998E-2</v>
      </c>
      <c r="F18" s="335">
        <v>6.3099999999999996E-3</v>
      </c>
      <c r="G18" s="335"/>
      <c r="H18" s="335"/>
      <c r="I18" s="335"/>
      <c r="J18" s="335"/>
      <c r="K18" s="335">
        <v>0.19211999999999999</v>
      </c>
      <c r="L18" s="335"/>
      <c r="M18" s="335"/>
      <c r="N18" s="335">
        <v>6.5500000000000003E-2</v>
      </c>
      <c r="O18" s="335">
        <v>0</v>
      </c>
      <c r="P18" s="335">
        <v>0.23125399999999999</v>
      </c>
      <c r="Q18" s="335">
        <v>0.23125399999999999</v>
      </c>
      <c r="R18" s="335">
        <v>0</v>
      </c>
      <c r="S18" s="335">
        <v>0</v>
      </c>
      <c r="T18" s="335"/>
      <c r="U18" s="335"/>
      <c r="V18" s="335"/>
      <c r="W18" s="335"/>
      <c r="X18" s="335"/>
      <c r="Y18" s="335">
        <v>15.804234999999998</v>
      </c>
      <c r="Z18" s="335">
        <v>15.743255999999999</v>
      </c>
      <c r="AA18" s="335">
        <v>6.0978999999999998E-2</v>
      </c>
      <c r="AB18" s="335">
        <f t="shared" si="2"/>
        <v>6.6305699999999996</v>
      </c>
      <c r="AC18" s="335">
        <v>1.0223</v>
      </c>
      <c r="AD18" s="335">
        <v>0.251473</v>
      </c>
      <c r="AE18" s="335">
        <v>5.3567969999999994</v>
      </c>
      <c r="AF18" s="335">
        <v>0</v>
      </c>
      <c r="AG18" s="335">
        <v>0</v>
      </c>
      <c r="AH18" s="335">
        <v>0</v>
      </c>
      <c r="AI18" s="345" t="s">
        <v>97</v>
      </c>
      <c r="AK18" s="563"/>
    </row>
    <row r="19" spans="1:37" s="27" customFormat="1" ht="18" customHeight="1">
      <c r="A19" s="133" t="s">
        <v>245</v>
      </c>
      <c r="B19" s="335">
        <f t="shared" si="1"/>
        <v>28.495216999999997</v>
      </c>
      <c r="C19" s="335">
        <v>19.856256999999999</v>
      </c>
      <c r="D19" s="335">
        <v>9.1775279999999988</v>
      </c>
      <c r="E19" s="335">
        <v>10.387122</v>
      </c>
      <c r="F19" s="335">
        <v>0.29160700000000001</v>
      </c>
      <c r="G19" s="335"/>
      <c r="H19" s="335"/>
      <c r="I19" s="335"/>
      <c r="J19" s="335"/>
      <c r="K19" s="335">
        <v>0</v>
      </c>
      <c r="L19" s="335"/>
      <c r="M19" s="335"/>
      <c r="N19" s="335">
        <v>0</v>
      </c>
      <c r="O19" s="335">
        <v>0</v>
      </c>
      <c r="P19" s="335">
        <v>0</v>
      </c>
      <c r="Q19" s="335">
        <v>0</v>
      </c>
      <c r="R19" s="335">
        <v>0</v>
      </c>
      <c r="S19" s="335">
        <v>0</v>
      </c>
      <c r="T19" s="335"/>
      <c r="U19" s="335"/>
      <c r="V19" s="335"/>
      <c r="W19" s="335"/>
      <c r="X19" s="335"/>
      <c r="Y19" s="335">
        <v>8.6389599999999991</v>
      </c>
      <c r="Z19" s="335">
        <v>8.6389599999999991</v>
      </c>
      <c r="AA19" s="335">
        <v>0</v>
      </c>
      <c r="AB19" s="335">
        <f t="shared" si="2"/>
        <v>0</v>
      </c>
      <c r="AC19" s="335">
        <v>0</v>
      </c>
      <c r="AD19" s="335">
        <v>0</v>
      </c>
      <c r="AE19" s="335">
        <v>0</v>
      </c>
      <c r="AF19" s="335">
        <v>0</v>
      </c>
      <c r="AG19" s="335">
        <v>0</v>
      </c>
      <c r="AH19" s="335">
        <v>0</v>
      </c>
      <c r="AI19" s="345" t="s">
        <v>378</v>
      </c>
      <c r="AK19" s="563"/>
    </row>
    <row r="20" spans="1:37" s="27" customFormat="1" ht="29.25" customHeight="1">
      <c r="A20" s="133" t="s">
        <v>210</v>
      </c>
      <c r="B20" s="335">
        <f t="shared" si="1"/>
        <v>11.079378</v>
      </c>
      <c r="C20" s="335">
        <v>0.81442599999999998</v>
      </c>
      <c r="D20" s="335">
        <v>0.72870199999999996</v>
      </c>
      <c r="E20" s="335">
        <v>8.0607999999999999E-2</v>
      </c>
      <c r="F20" s="335">
        <v>5.1159999999999999E-3</v>
      </c>
      <c r="G20" s="335"/>
      <c r="H20" s="335"/>
      <c r="I20" s="335"/>
      <c r="J20" s="335"/>
      <c r="K20" s="335">
        <v>0</v>
      </c>
      <c r="L20" s="335"/>
      <c r="M20" s="335"/>
      <c r="N20" s="335">
        <v>0</v>
      </c>
      <c r="O20" s="335">
        <v>0</v>
      </c>
      <c r="P20" s="335">
        <v>4.3735999999999997E-2</v>
      </c>
      <c r="Q20" s="335">
        <v>2.6272999999999998E-2</v>
      </c>
      <c r="R20" s="335">
        <v>1.7462999999999999E-2</v>
      </c>
      <c r="S20" s="335">
        <v>0</v>
      </c>
      <c r="T20" s="335"/>
      <c r="U20" s="335"/>
      <c r="V20" s="335"/>
      <c r="W20" s="335"/>
      <c r="X20" s="335"/>
      <c r="Y20" s="335">
        <v>7.526065</v>
      </c>
      <c r="Z20" s="335">
        <v>7.3337149999999998</v>
      </c>
      <c r="AA20" s="335">
        <v>0.19234999999999999</v>
      </c>
      <c r="AB20" s="335">
        <f t="shared" si="2"/>
        <v>2.6741509999999997</v>
      </c>
      <c r="AC20" s="335">
        <v>0.43620899999999996</v>
      </c>
      <c r="AD20" s="335">
        <v>0.949075</v>
      </c>
      <c r="AE20" s="335">
        <v>0.61768099999999992</v>
      </c>
      <c r="AF20" s="335">
        <v>0.67118599999999995</v>
      </c>
      <c r="AG20" s="335">
        <v>0</v>
      </c>
      <c r="AH20" s="335">
        <v>2.0999999999999998E-2</v>
      </c>
      <c r="AI20" s="345" t="s">
        <v>285</v>
      </c>
      <c r="AK20" s="563"/>
    </row>
    <row r="21" spans="1:37" s="27" customFormat="1" ht="18" customHeight="1">
      <c r="A21" s="133" t="s">
        <v>171</v>
      </c>
      <c r="B21" s="335">
        <f t="shared" si="1"/>
        <v>15.18323</v>
      </c>
      <c r="C21" s="335">
        <v>0.85993999999999993</v>
      </c>
      <c r="D21" s="335">
        <v>0.85993999999999993</v>
      </c>
      <c r="E21" s="335">
        <v>0</v>
      </c>
      <c r="F21" s="335">
        <v>0</v>
      </c>
      <c r="G21" s="335"/>
      <c r="H21" s="335"/>
      <c r="I21" s="335"/>
      <c r="J21" s="335"/>
      <c r="K21" s="335">
        <v>0</v>
      </c>
      <c r="L21" s="335"/>
      <c r="M21" s="335"/>
      <c r="N21" s="335">
        <v>0</v>
      </c>
      <c r="O21" s="335">
        <v>0</v>
      </c>
      <c r="P21" s="335">
        <v>3.31E-3</v>
      </c>
      <c r="Q21" s="335">
        <v>3.31E-3</v>
      </c>
      <c r="R21" s="335">
        <v>0</v>
      </c>
      <c r="S21" s="335">
        <v>0</v>
      </c>
      <c r="T21" s="335"/>
      <c r="U21" s="335"/>
      <c r="V21" s="335"/>
      <c r="W21" s="335"/>
      <c r="X21" s="335"/>
      <c r="Y21" s="335">
        <v>10.917489</v>
      </c>
      <c r="Z21" s="335">
        <v>10.917489</v>
      </c>
      <c r="AA21" s="335">
        <v>0</v>
      </c>
      <c r="AB21" s="335">
        <f t="shared" si="2"/>
        <v>2.998491</v>
      </c>
      <c r="AC21" s="335">
        <v>0</v>
      </c>
      <c r="AD21" s="335">
        <v>1.008456</v>
      </c>
      <c r="AE21" s="335">
        <v>1.990035</v>
      </c>
      <c r="AF21" s="335">
        <v>0</v>
      </c>
      <c r="AG21" s="335">
        <v>0</v>
      </c>
      <c r="AH21" s="335">
        <v>0.40399999999999997</v>
      </c>
      <c r="AI21" s="345" t="s">
        <v>399</v>
      </c>
      <c r="AK21" s="563"/>
    </row>
    <row r="22" spans="1:37" s="27" customFormat="1" ht="18" customHeight="1">
      <c r="A22" s="133" t="s">
        <v>186</v>
      </c>
      <c r="B22" s="335">
        <f t="shared" si="1"/>
        <v>9.1302709999999987</v>
      </c>
      <c r="C22" s="335">
        <v>0</v>
      </c>
      <c r="D22" s="335">
        <v>0</v>
      </c>
      <c r="E22" s="335">
        <v>0</v>
      </c>
      <c r="F22" s="335">
        <v>0</v>
      </c>
      <c r="G22" s="335"/>
      <c r="H22" s="335"/>
      <c r="I22" s="335"/>
      <c r="J22" s="335"/>
      <c r="K22" s="335">
        <v>0</v>
      </c>
      <c r="L22" s="335"/>
      <c r="M22" s="335"/>
      <c r="N22" s="335">
        <v>0</v>
      </c>
      <c r="O22" s="335">
        <v>0</v>
      </c>
      <c r="P22" s="335">
        <v>0</v>
      </c>
      <c r="Q22" s="335">
        <v>0</v>
      </c>
      <c r="R22" s="335">
        <v>0</v>
      </c>
      <c r="S22" s="335">
        <v>0</v>
      </c>
      <c r="T22" s="335"/>
      <c r="U22" s="335"/>
      <c r="V22" s="335"/>
      <c r="W22" s="335"/>
      <c r="X22" s="335"/>
      <c r="Y22" s="335">
        <v>3.8363099999999997</v>
      </c>
      <c r="Z22" s="335">
        <v>3.8363099999999997</v>
      </c>
      <c r="AA22" s="335">
        <v>0</v>
      </c>
      <c r="AB22" s="335">
        <f t="shared" si="2"/>
        <v>5.2939609999999995</v>
      </c>
      <c r="AC22" s="335">
        <v>3.2442639999999998</v>
      </c>
      <c r="AD22" s="335">
        <v>0.193024</v>
      </c>
      <c r="AE22" s="335">
        <v>1.856673</v>
      </c>
      <c r="AF22" s="335">
        <v>0</v>
      </c>
      <c r="AG22" s="335">
        <v>0</v>
      </c>
      <c r="AH22" s="335">
        <v>0</v>
      </c>
      <c r="AI22" s="345" t="s">
        <v>278</v>
      </c>
      <c r="AK22" s="563"/>
    </row>
    <row r="23" spans="1:37" s="27" customFormat="1" ht="18" customHeight="1">
      <c r="A23" s="133" t="s">
        <v>244</v>
      </c>
      <c r="B23" s="335">
        <f t="shared" si="1"/>
        <v>11.689394999999999</v>
      </c>
      <c r="C23" s="335">
        <v>0.720445</v>
      </c>
      <c r="D23" s="335">
        <v>0.720445</v>
      </c>
      <c r="E23" s="335">
        <v>0</v>
      </c>
      <c r="F23" s="335">
        <v>0</v>
      </c>
      <c r="G23" s="335"/>
      <c r="H23" s="335"/>
      <c r="I23" s="335"/>
      <c r="J23" s="335"/>
      <c r="K23" s="335">
        <v>8.3999999999999995E-3</v>
      </c>
      <c r="L23" s="335"/>
      <c r="M23" s="335"/>
      <c r="N23" s="335">
        <v>1.1769999999999999E-2</v>
      </c>
      <c r="O23" s="335">
        <v>0</v>
      </c>
      <c r="P23" s="335">
        <v>2.9233220000000002</v>
      </c>
      <c r="Q23" s="335">
        <v>1.4469999999999998E-2</v>
      </c>
      <c r="R23" s="335">
        <v>2.908852</v>
      </c>
      <c r="S23" s="335">
        <v>0</v>
      </c>
      <c r="T23" s="335"/>
      <c r="U23" s="335"/>
      <c r="V23" s="335"/>
      <c r="W23" s="335"/>
      <c r="X23" s="335"/>
      <c r="Y23" s="335">
        <v>4.1322419999999997</v>
      </c>
      <c r="Z23" s="335">
        <v>4.1322419999999997</v>
      </c>
      <c r="AA23" s="335">
        <v>0</v>
      </c>
      <c r="AB23" s="335">
        <f t="shared" si="2"/>
        <v>3.848624</v>
      </c>
      <c r="AC23" s="335">
        <v>1.9323429999999999</v>
      </c>
      <c r="AD23" s="335">
        <v>0.191443</v>
      </c>
      <c r="AE23" s="335">
        <v>1.7248379999999999</v>
      </c>
      <c r="AF23" s="335">
        <v>0</v>
      </c>
      <c r="AG23" s="335">
        <v>0</v>
      </c>
      <c r="AH23" s="335">
        <v>4.4592E-2</v>
      </c>
      <c r="AI23" s="345" t="s">
        <v>354</v>
      </c>
      <c r="AK23" s="563"/>
    </row>
    <row r="24" spans="1:37" s="27" customFormat="1" ht="29.25" customHeight="1">
      <c r="A24" s="133" t="s">
        <v>212</v>
      </c>
      <c r="B24" s="335">
        <f t="shared" si="1"/>
        <v>7.9338239999999995</v>
      </c>
      <c r="C24" s="335">
        <v>0</v>
      </c>
      <c r="D24" s="335">
        <v>0</v>
      </c>
      <c r="E24" s="335">
        <v>0</v>
      </c>
      <c r="F24" s="335">
        <v>0</v>
      </c>
      <c r="G24" s="335"/>
      <c r="H24" s="335"/>
      <c r="I24" s="335"/>
      <c r="J24" s="335"/>
      <c r="K24" s="335">
        <v>0</v>
      </c>
      <c r="L24" s="335"/>
      <c r="M24" s="335"/>
      <c r="N24" s="335">
        <v>0</v>
      </c>
      <c r="O24" s="335">
        <v>0</v>
      </c>
      <c r="P24" s="335">
        <v>0</v>
      </c>
      <c r="Q24" s="335">
        <v>0</v>
      </c>
      <c r="R24" s="335">
        <v>0</v>
      </c>
      <c r="S24" s="335">
        <v>0</v>
      </c>
      <c r="T24" s="335"/>
      <c r="U24" s="335"/>
      <c r="V24" s="335"/>
      <c r="W24" s="335"/>
      <c r="X24" s="335"/>
      <c r="Y24" s="335">
        <v>6.8824839999999998</v>
      </c>
      <c r="Z24" s="335">
        <v>6.8824839999999998</v>
      </c>
      <c r="AA24" s="335">
        <v>0</v>
      </c>
      <c r="AB24" s="335">
        <f t="shared" si="2"/>
        <v>1.0513399999999999</v>
      </c>
      <c r="AC24" s="335">
        <v>7.6723E-2</v>
      </c>
      <c r="AD24" s="335">
        <v>0.39756799999999998</v>
      </c>
      <c r="AE24" s="335">
        <v>0.54589799999999999</v>
      </c>
      <c r="AF24" s="335">
        <v>3.1150999999999998E-2</v>
      </c>
      <c r="AG24" s="335">
        <v>0</v>
      </c>
      <c r="AH24" s="335">
        <v>0</v>
      </c>
      <c r="AI24" s="345" t="s">
        <v>327</v>
      </c>
      <c r="AK24" s="563"/>
    </row>
    <row r="25" spans="1:37" s="27" customFormat="1" ht="18" customHeight="1">
      <c r="A25" s="133" t="s">
        <v>215</v>
      </c>
      <c r="B25" s="335">
        <f t="shared" si="1"/>
        <v>13.938939</v>
      </c>
      <c r="C25" s="335">
        <v>1.0245</v>
      </c>
      <c r="D25" s="335">
        <v>1.0245</v>
      </c>
      <c r="E25" s="335">
        <v>0</v>
      </c>
      <c r="F25" s="335">
        <v>0</v>
      </c>
      <c r="G25" s="335"/>
      <c r="H25" s="335"/>
      <c r="I25" s="335"/>
      <c r="J25" s="335"/>
      <c r="K25" s="335">
        <v>0.17592099999999999</v>
      </c>
      <c r="L25" s="335"/>
      <c r="M25" s="335"/>
      <c r="N25" s="335">
        <v>0</v>
      </c>
      <c r="O25" s="335">
        <v>0</v>
      </c>
      <c r="P25" s="335">
        <v>0</v>
      </c>
      <c r="Q25" s="335">
        <v>0</v>
      </c>
      <c r="R25" s="335">
        <v>0</v>
      </c>
      <c r="S25" s="335">
        <v>0</v>
      </c>
      <c r="T25" s="335"/>
      <c r="U25" s="335"/>
      <c r="V25" s="335"/>
      <c r="W25" s="335"/>
      <c r="X25" s="335"/>
      <c r="Y25" s="335">
        <v>8.0157209999999992</v>
      </c>
      <c r="Z25" s="335">
        <v>8.0082989999999992</v>
      </c>
      <c r="AA25" s="335">
        <v>7.4219999999999998E-3</v>
      </c>
      <c r="AB25" s="335">
        <f t="shared" si="2"/>
        <v>4.7227969999999999</v>
      </c>
      <c r="AC25" s="335">
        <v>8.1000000000000003E-2</v>
      </c>
      <c r="AD25" s="335">
        <v>0.73202199999999995</v>
      </c>
      <c r="AE25" s="335">
        <v>3.9097749999999998</v>
      </c>
      <c r="AF25" s="335">
        <v>0</v>
      </c>
      <c r="AG25" s="335">
        <v>0</v>
      </c>
      <c r="AH25" s="335">
        <v>0</v>
      </c>
      <c r="AI25" s="345" t="s">
        <v>266</v>
      </c>
      <c r="AK25" s="563"/>
    </row>
    <row r="26" spans="1:37" s="27" customFormat="1" ht="18" customHeight="1">
      <c r="A26" s="133" t="s">
        <v>174</v>
      </c>
      <c r="B26" s="335">
        <f t="shared" si="1"/>
        <v>12.932769</v>
      </c>
      <c r="C26" s="335">
        <v>0</v>
      </c>
      <c r="D26" s="335">
        <v>0</v>
      </c>
      <c r="E26" s="335">
        <v>0</v>
      </c>
      <c r="F26" s="335">
        <v>0</v>
      </c>
      <c r="G26" s="335"/>
      <c r="H26" s="335"/>
      <c r="I26" s="335"/>
      <c r="J26" s="335"/>
      <c r="K26" s="335">
        <v>0</v>
      </c>
      <c r="L26" s="335"/>
      <c r="M26" s="335"/>
      <c r="N26" s="335">
        <v>0</v>
      </c>
      <c r="O26" s="335">
        <v>0</v>
      </c>
      <c r="P26" s="335">
        <v>0</v>
      </c>
      <c r="Q26" s="335">
        <v>0</v>
      </c>
      <c r="R26" s="335">
        <v>0</v>
      </c>
      <c r="S26" s="335">
        <v>0</v>
      </c>
      <c r="T26" s="335"/>
      <c r="U26" s="335"/>
      <c r="V26" s="335"/>
      <c r="W26" s="335"/>
      <c r="X26" s="335"/>
      <c r="Y26" s="335">
        <v>11.769307</v>
      </c>
      <c r="Z26" s="335">
        <v>11.769307</v>
      </c>
      <c r="AA26" s="335">
        <v>0</v>
      </c>
      <c r="AB26" s="335">
        <f t="shared" si="2"/>
        <v>1.163462</v>
      </c>
      <c r="AC26" s="335">
        <v>0</v>
      </c>
      <c r="AD26" s="335">
        <v>0.21795699999999998</v>
      </c>
      <c r="AE26" s="335">
        <v>0.94550499999999993</v>
      </c>
      <c r="AF26" s="335">
        <v>0</v>
      </c>
      <c r="AG26" s="335">
        <v>0</v>
      </c>
      <c r="AH26" s="335">
        <v>0</v>
      </c>
      <c r="AI26" s="345" t="s">
        <v>371</v>
      </c>
      <c r="AK26" s="563"/>
    </row>
    <row r="27" spans="1:37" s="27" customFormat="1" ht="18" customHeight="1">
      <c r="A27" s="133" t="s">
        <v>235</v>
      </c>
      <c r="B27" s="335">
        <f t="shared" si="1"/>
        <v>13.053834999999999</v>
      </c>
      <c r="C27" s="335">
        <v>8.4395999999999999E-2</v>
      </c>
      <c r="D27" s="335">
        <v>0</v>
      </c>
      <c r="E27" s="335">
        <v>8.4395999999999999E-2</v>
      </c>
      <c r="F27" s="335">
        <v>0</v>
      </c>
      <c r="G27" s="335"/>
      <c r="H27" s="335"/>
      <c r="I27" s="335"/>
      <c r="J27" s="335"/>
      <c r="K27" s="335">
        <v>4.0687999999999995E-2</v>
      </c>
      <c r="L27" s="335"/>
      <c r="M27" s="335"/>
      <c r="N27" s="335">
        <v>0</v>
      </c>
      <c r="O27" s="335">
        <v>0</v>
      </c>
      <c r="P27" s="335">
        <v>0.28117300000000001</v>
      </c>
      <c r="Q27" s="335">
        <v>0.14468599999999998</v>
      </c>
      <c r="R27" s="335">
        <v>0.136487</v>
      </c>
      <c r="S27" s="335">
        <v>0</v>
      </c>
      <c r="T27" s="335"/>
      <c r="U27" s="335"/>
      <c r="V27" s="335"/>
      <c r="W27" s="335"/>
      <c r="X27" s="335"/>
      <c r="Y27" s="335">
        <v>11.687635999999999</v>
      </c>
      <c r="Z27" s="335">
        <v>11.687635999999999</v>
      </c>
      <c r="AA27" s="335">
        <v>0</v>
      </c>
      <c r="AB27" s="335">
        <f t="shared" si="2"/>
        <v>0.86080299999999998</v>
      </c>
      <c r="AC27" s="335">
        <v>0</v>
      </c>
      <c r="AD27" s="335">
        <v>0</v>
      </c>
      <c r="AE27" s="335">
        <v>0.86080299999999998</v>
      </c>
      <c r="AF27" s="335">
        <v>0</v>
      </c>
      <c r="AG27" s="335">
        <v>0</v>
      </c>
      <c r="AH27" s="335">
        <v>9.9138999999999991E-2</v>
      </c>
      <c r="AI27" s="345" t="s">
        <v>309</v>
      </c>
      <c r="AK27" s="563"/>
    </row>
    <row r="28" spans="1:37" s="27" customFormat="1" ht="29.25" customHeight="1">
      <c r="A28" s="133" t="s">
        <v>238</v>
      </c>
      <c r="B28" s="335">
        <f t="shared" si="1"/>
        <v>34.533851999999996</v>
      </c>
      <c r="C28" s="335">
        <v>3.3953499999999996</v>
      </c>
      <c r="D28" s="335">
        <v>3.3953499999999996</v>
      </c>
      <c r="E28" s="335">
        <v>0</v>
      </c>
      <c r="F28" s="335">
        <v>0</v>
      </c>
      <c r="G28" s="335"/>
      <c r="H28" s="335"/>
      <c r="I28" s="335"/>
      <c r="J28" s="335"/>
      <c r="K28" s="335">
        <v>2.4964999999999998E-2</v>
      </c>
      <c r="L28" s="335"/>
      <c r="M28" s="335"/>
      <c r="N28" s="335">
        <v>4.9154999999999997E-2</v>
      </c>
      <c r="O28" s="335">
        <v>0</v>
      </c>
      <c r="P28" s="335">
        <v>2.9409999999999999E-2</v>
      </c>
      <c r="Q28" s="335">
        <v>2.9409999999999999E-2</v>
      </c>
      <c r="R28" s="335">
        <v>0</v>
      </c>
      <c r="S28" s="335">
        <v>0</v>
      </c>
      <c r="T28" s="335"/>
      <c r="U28" s="335"/>
      <c r="V28" s="335"/>
      <c r="W28" s="335"/>
      <c r="X28" s="335"/>
      <c r="Y28" s="335">
        <v>24.452563999999999</v>
      </c>
      <c r="Z28" s="335">
        <v>24.452563999999999</v>
      </c>
      <c r="AA28" s="335">
        <v>0</v>
      </c>
      <c r="AB28" s="335">
        <f t="shared" si="2"/>
        <v>6.5824079999999991</v>
      </c>
      <c r="AC28" s="335">
        <v>3.2899999999999999E-2</v>
      </c>
      <c r="AD28" s="335">
        <v>0.38001999999999997</v>
      </c>
      <c r="AE28" s="335">
        <v>6.1694879999999994</v>
      </c>
      <c r="AF28" s="335">
        <v>0</v>
      </c>
      <c r="AG28" s="335">
        <v>0</v>
      </c>
      <c r="AH28" s="335">
        <v>0</v>
      </c>
      <c r="AI28" s="345" t="s">
        <v>260</v>
      </c>
      <c r="AK28" s="563"/>
    </row>
    <row r="29" spans="1:37" s="27" customFormat="1" ht="18" customHeight="1">
      <c r="A29" s="133" t="s">
        <v>206</v>
      </c>
      <c r="B29" s="335">
        <f t="shared" si="1"/>
        <v>26.628005999999996</v>
      </c>
      <c r="C29" s="335">
        <v>3.2639999999999995E-2</v>
      </c>
      <c r="D29" s="335">
        <v>0</v>
      </c>
      <c r="E29" s="335">
        <v>0</v>
      </c>
      <c r="F29" s="335">
        <v>3.2639999999999995E-2</v>
      </c>
      <c r="G29" s="335"/>
      <c r="H29" s="335"/>
      <c r="I29" s="335"/>
      <c r="J29" s="335"/>
      <c r="K29" s="335">
        <v>4.9194249999999995</v>
      </c>
      <c r="L29" s="335"/>
      <c r="M29" s="335"/>
      <c r="N29" s="335">
        <v>0</v>
      </c>
      <c r="O29" s="335">
        <v>0</v>
      </c>
      <c r="P29" s="335">
        <v>1.8779999999999999E-3</v>
      </c>
      <c r="Q29" s="335">
        <v>1.8779999999999999E-3</v>
      </c>
      <c r="R29" s="335">
        <v>0</v>
      </c>
      <c r="S29" s="335">
        <v>0</v>
      </c>
      <c r="T29" s="335"/>
      <c r="U29" s="335"/>
      <c r="V29" s="335"/>
      <c r="W29" s="335"/>
      <c r="X29" s="335"/>
      <c r="Y29" s="335">
        <v>18.837032999999998</v>
      </c>
      <c r="Z29" s="335">
        <v>18.837032999999998</v>
      </c>
      <c r="AA29" s="335">
        <v>0</v>
      </c>
      <c r="AB29" s="335">
        <f t="shared" si="2"/>
        <v>2.8370299999999995</v>
      </c>
      <c r="AC29" s="335">
        <v>0.54699999999999993</v>
      </c>
      <c r="AD29" s="335">
        <v>0.13223099999999999</v>
      </c>
      <c r="AE29" s="335">
        <v>2.1577989999999998</v>
      </c>
      <c r="AF29" s="335">
        <v>0</v>
      </c>
      <c r="AG29" s="335">
        <v>0</v>
      </c>
      <c r="AH29" s="335">
        <v>0</v>
      </c>
      <c r="AI29" s="345" t="s">
        <v>358</v>
      </c>
      <c r="AK29" s="563"/>
    </row>
    <row r="30" spans="1:37" s="27" customFormat="1" ht="18" customHeight="1">
      <c r="A30" s="133" t="s">
        <v>202</v>
      </c>
      <c r="B30" s="335">
        <f t="shared" si="1"/>
        <v>20.106974000000001</v>
      </c>
      <c r="C30" s="335">
        <v>0</v>
      </c>
      <c r="D30" s="335">
        <v>0</v>
      </c>
      <c r="E30" s="335">
        <v>0</v>
      </c>
      <c r="F30" s="335">
        <v>0</v>
      </c>
      <c r="G30" s="335"/>
      <c r="H30" s="335"/>
      <c r="I30" s="335"/>
      <c r="J30" s="335"/>
      <c r="K30" s="335">
        <v>0</v>
      </c>
      <c r="L30" s="335"/>
      <c r="M30" s="335"/>
      <c r="N30" s="335">
        <v>0.10718899999999999</v>
      </c>
      <c r="O30" s="335">
        <v>0</v>
      </c>
      <c r="P30" s="335">
        <v>0</v>
      </c>
      <c r="Q30" s="335">
        <v>0</v>
      </c>
      <c r="R30" s="335">
        <v>0</v>
      </c>
      <c r="S30" s="335">
        <v>0</v>
      </c>
      <c r="T30" s="335"/>
      <c r="U30" s="335"/>
      <c r="V30" s="335"/>
      <c r="W30" s="335"/>
      <c r="X30" s="335"/>
      <c r="Y30" s="335">
        <v>17.251220999999997</v>
      </c>
      <c r="Z30" s="335">
        <v>17.251220999999997</v>
      </c>
      <c r="AA30" s="335">
        <v>0</v>
      </c>
      <c r="AB30" s="335">
        <f t="shared" si="2"/>
        <v>2.748564</v>
      </c>
      <c r="AC30" s="335">
        <v>0.18451899999999999</v>
      </c>
      <c r="AD30" s="335">
        <v>1.005026</v>
      </c>
      <c r="AE30" s="335">
        <v>1.5590189999999999</v>
      </c>
      <c r="AF30" s="335">
        <v>0</v>
      </c>
      <c r="AG30" s="335">
        <v>0</v>
      </c>
      <c r="AH30" s="335">
        <v>0</v>
      </c>
      <c r="AI30" s="345" t="s">
        <v>325</v>
      </c>
      <c r="AK30" s="563"/>
    </row>
    <row r="31" spans="1:37" s="27" customFormat="1" ht="18" customHeight="1">
      <c r="A31" s="133" t="s">
        <v>218</v>
      </c>
      <c r="B31" s="335">
        <f t="shared" si="1"/>
        <v>16.040747</v>
      </c>
      <c r="C31" s="335">
        <v>0</v>
      </c>
      <c r="D31" s="335">
        <v>0</v>
      </c>
      <c r="E31" s="335">
        <v>0</v>
      </c>
      <c r="F31" s="335">
        <v>0</v>
      </c>
      <c r="G31" s="335"/>
      <c r="H31" s="335"/>
      <c r="I31" s="335"/>
      <c r="J31" s="335"/>
      <c r="K31" s="335">
        <v>0</v>
      </c>
      <c r="L31" s="335"/>
      <c r="M31" s="335"/>
      <c r="N31" s="335">
        <v>0</v>
      </c>
      <c r="O31" s="335">
        <v>0</v>
      </c>
      <c r="P31" s="335">
        <v>0</v>
      </c>
      <c r="Q31" s="335">
        <v>0</v>
      </c>
      <c r="R31" s="335">
        <v>0</v>
      </c>
      <c r="S31" s="335">
        <v>0</v>
      </c>
      <c r="T31" s="335"/>
      <c r="U31" s="335"/>
      <c r="V31" s="335"/>
      <c r="W31" s="335"/>
      <c r="X31" s="335"/>
      <c r="Y31" s="335">
        <v>14.481152</v>
      </c>
      <c r="Z31" s="335">
        <v>14.481152</v>
      </c>
      <c r="AA31" s="335">
        <v>0</v>
      </c>
      <c r="AB31" s="335">
        <f t="shared" si="2"/>
        <v>1.2604059999999999</v>
      </c>
      <c r="AC31" s="335">
        <v>5.7284999999999996E-2</v>
      </c>
      <c r="AD31" s="335">
        <v>0.43091799999999997</v>
      </c>
      <c r="AE31" s="335">
        <v>0.77220299999999997</v>
      </c>
      <c r="AF31" s="335">
        <v>0</v>
      </c>
      <c r="AG31" s="335">
        <v>0</v>
      </c>
      <c r="AH31" s="335">
        <v>0.29918899999999998</v>
      </c>
      <c r="AI31" s="345" t="s">
        <v>381</v>
      </c>
      <c r="AK31" s="563"/>
    </row>
    <row r="32" spans="1:37" s="27" customFormat="1" ht="29.25" customHeight="1">
      <c r="A32" s="133" t="s">
        <v>249</v>
      </c>
      <c r="B32" s="335">
        <f t="shared" si="1"/>
        <v>19.217219</v>
      </c>
      <c r="C32" s="335">
        <v>6.7101600000000001</v>
      </c>
      <c r="D32" s="335">
        <v>6.7101600000000001</v>
      </c>
      <c r="E32" s="335">
        <v>0</v>
      </c>
      <c r="F32" s="335">
        <v>0</v>
      </c>
      <c r="G32" s="335"/>
      <c r="H32" s="335"/>
      <c r="I32" s="335"/>
      <c r="J32" s="335"/>
      <c r="K32" s="335">
        <v>2.4499999999999997E-2</v>
      </c>
      <c r="L32" s="335"/>
      <c r="M32" s="335"/>
      <c r="N32" s="335">
        <v>0</v>
      </c>
      <c r="O32" s="335">
        <v>0</v>
      </c>
      <c r="P32" s="335">
        <v>2.648E-2</v>
      </c>
      <c r="Q32" s="335">
        <v>2.648E-2</v>
      </c>
      <c r="R32" s="335">
        <v>0</v>
      </c>
      <c r="S32" s="335">
        <v>0</v>
      </c>
      <c r="T32" s="335"/>
      <c r="U32" s="335"/>
      <c r="V32" s="335"/>
      <c r="W32" s="335"/>
      <c r="X32" s="335"/>
      <c r="Y32" s="335">
        <v>11.822433</v>
      </c>
      <c r="Z32" s="335">
        <v>11.822433</v>
      </c>
      <c r="AA32" s="335">
        <v>0</v>
      </c>
      <c r="AB32" s="335">
        <f t="shared" si="2"/>
        <v>0.63364599999999993</v>
      </c>
      <c r="AC32" s="335">
        <v>0</v>
      </c>
      <c r="AD32" s="335">
        <v>0.37087500000000001</v>
      </c>
      <c r="AE32" s="335">
        <v>0.26277099999999998</v>
      </c>
      <c r="AF32" s="335">
        <v>0</v>
      </c>
      <c r="AG32" s="335">
        <v>0</v>
      </c>
      <c r="AH32" s="335">
        <v>0</v>
      </c>
      <c r="AI32" s="345" t="s">
        <v>402</v>
      </c>
      <c r="AK32" s="563"/>
    </row>
    <row r="33" spans="1:37" s="27" customFormat="1" ht="18" customHeight="1">
      <c r="A33" s="133" t="s">
        <v>180</v>
      </c>
      <c r="B33" s="335">
        <f t="shared" si="1"/>
        <v>14.136213999999999</v>
      </c>
      <c r="C33" s="335">
        <v>0.44445999999999997</v>
      </c>
      <c r="D33" s="335">
        <v>0.44445999999999997</v>
      </c>
      <c r="E33" s="335">
        <v>0</v>
      </c>
      <c r="F33" s="335">
        <v>0</v>
      </c>
      <c r="G33" s="335"/>
      <c r="H33" s="335"/>
      <c r="I33" s="335"/>
      <c r="J33" s="335"/>
      <c r="K33" s="335">
        <v>9.8359999999999989E-2</v>
      </c>
      <c r="L33" s="335"/>
      <c r="M33" s="335"/>
      <c r="N33" s="335">
        <v>6.9800000000000001E-2</v>
      </c>
      <c r="O33" s="335">
        <v>0</v>
      </c>
      <c r="P33" s="335">
        <v>5.1500000000000001E-3</v>
      </c>
      <c r="Q33" s="335">
        <v>5.1500000000000001E-3</v>
      </c>
      <c r="R33" s="335">
        <v>0</v>
      </c>
      <c r="S33" s="335">
        <v>0</v>
      </c>
      <c r="T33" s="335"/>
      <c r="U33" s="335"/>
      <c r="V33" s="335"/>
      <c r="W33" s="335"/>
      <c r="X33" s="335"/>
      <c r="Y33" s="335">
        <v>11.12383</v>
      </c>
      <c r="Z33" s="335">
        <v>11.028907999999999</v>
      </c>
      <c r="AA33" s="335">
        <v>9.4921999999999992E-2</v>
      </c>
      <c r="AB33" s="335">
        <f t="shared" si="2"/>
        <v>2.3946139999999998</v>
      </c>
      <c r="AC33" s="335">
        <v>0.325681</v>
      </c>
      <c r="AD33" s="335">
        <v>1.4128859999999999</v>
      </c>
      <c r="AE33" s="335">
        <v>0.65604699999999994</v>
      </c>
      <c r="AF33" s="335">
        <v>0</v>
      </c>
      <c r="AG33" s="335">
        <v>0</v>
      </c>
      <c r="AH33" s="335">
        <v>0</v>
      </c>
      <c r="AI33" s="345" t="s">
        <v>391</v>
      </c>
      <c r="AK33" s="563"/>
    </row>
    <row r="34" spans="1:37" s="27" customFormat="1" ht="18" customHeight="1">
      <c r="A34" s="133" t="s">
        <v>173</v>
      </c>
      <c r="B34" s="335">
        <f t="shared" si="1"/>
        <v>5.3127429999999993</v>
      </c>
      <c r="C34" s="335">
        <v>0.69923299999999999</v>
      </c>
      <c r="D34" s="335">
        <v>0</v>
      </c>
      <c r="E34" s="335">
        <v>0.69923299999999999</v>
      </c>
      <c r="F34" s="335">
        <v>0</v>
      </c>
      <c r="G34" s="335"/>
      <c r="H34" s="335"/>
      <c r="I34" s="335"/>
      <c r="J34" s="335"/>
      <c r="K34" s="335">
        <v>3.1798E-2</v>
      </c>
      <c r="L34" s="335"/>
      <c r="M34" s="335"/>
      <c r="N34" s="335">
        <v>0</v>
      </c>
      <c r="O34" s="335">
        <v>0</v>
      </c>
      <c r="P34" s="335">
        <v>0.13875999999999999</v>
      </c>
      <c r="Q34" s="335">
        <v>0</v>
      </c>
      <c r="R34" s="335">
        <v>0.13875999999999999</v>
      </c>
      <c r="S34" s="335">
        <v>0</v>
      </c>
      <c r="T34" s="335"/>
      <c r="U34" s="335"/>
      <c r="V34" s="335"/>
      <c r="W34" s="335"/>
      <c r="X34" s="335"/>
      <c r="Y34" s="335">
        <v>2.8477539999999997</v>
      </c>
      <c r="Z34" s="335">
        <v>2.8477539999999997</v>
      </c>
      <c r="AA34" s="335">
        <v>0</v>
      </c>
      <c r="AB34" s="335">
        <f t="shared" si="2"/>
        <v>1.5176089999999998</v>
      </c>
      <c r="AC34" s="335">
        <v>0</v>
      </c>
      <c r="AD34" s="335">
        <v>0.54571399999999992</v>
      </c>
      <c r="AE34" s="335">
        <v>0.97189499999999995</v>
      </c>
      <c r="AF34" s="335">
        <v>0</v>
      </c>
      <c r="AG34" s="335">
        <v>0</v>
      </c>
      <c r="AH34" s="335">
        <v>7.7588999999999991E-2</v>
      </c>
      <c r="AI34" s="345" t="s">
        <v>344</v>
      </c>
      <c r="AK34" s="563"/>
    </row>
    <row r="35" spans="1:37" s="27" customFormat="1" ht="18" customHeight="1">
      <c r="A35" s="133" t="s">
        <v>185</v>
      </c>
      <c r="B35" s="335">
        <f t="shared" si="1"/>
        <v>5.9667319999999995</v>
      </c>
      <c r="C35" s="335">
        <v>4.0488159999999995</v>
      </c>
      <c r="D35" s="335">
        <v>0.60449799999999998</v>
      </c>
      <c r="E35" s="335">
        <v>2.8796889999999999</v>
      </c>
      <c r="F35" s="335">
        <v>0.56462899999999994</v>
      </c>
      <c r="G35" s="335"/>
      <c r="H35" s="335"/>
      <c r="I35" s="335"/>
      <c r="J35" s="335"/>
      <c r="K35" s="335">
        <v>0</v>
      </c>
      <c r="L35" s="335"/>
      <c r="M35" s="335"/>
      <c r="N35" s="335">
        <v>0</v>
      </c>
      <c r="O35" s="335">
        <v>0</v>
      </c>
      <c r="P35" s="335">
        <v>5.9233999999999995E-2</v>
      </c>
      <c r="Q35" s="335">
        <v>5.9233999999999995E-2</v>
      </c>
      <c r="R35" s="335">
        <v>0</v>
      </c>
      <c r="S35" s="335">
        <v>0</v>
      </c>
      <c r="T35" s="335"/>
      <c r="U35" s="335"/>
      <c r="V35" s="335"/>
      <c r="W35" s="335"/>
      <c r="X35" s="335"/>
      <c r="Y35" s="335">
        <v>0.87376699999999996</v>
      </c>
      <c r="Z35" s="335">
        <v>0.87376699999999996</v>
      </c>
      <c r="AA35" s="335">
        <v>0</v>
      </c>
      <c r="AB35" s="335">
        <f t="shared" si="2"/>
        <v>0.98491499999999998</v>
      </c>
      <c r="AC35" s="335">
        <v>0</v>
      </c>
      <c r="AD35" s="335">
        <v>0.26014100000000001</v>
      </c>
      <c r="AE35" s="335">
        <v>0.72477399999999992</v>
      </c>
      <c r="AF35" s="335">
        <v>0</v>
      </c>
      <c r="AG35" s="335">
        <v>0</v>
      </c>
      <c r="AH35" s="335">
        <v>0</v>
      </c>
      <c r="AI35" s="345" t="s">
        <v>351</v>
      </c>
      <c r="AK35" s="563"/>
    </row>
    <row r="36" spans="1:37" s="27" customFormat="1" ht="13.5" customHeight="1">
      <c r="A36" s="133" t="s">
        <v>223</v>
      </c>
      <c r="B36" s="335">
        <f t="shared" si="1"/>
        <v>5.911435</v>
      </c>
      <c r="C36" s="335">
        <v>0.13799999999999998</v>
      </c>
      <c r="D36" s="335">
        <v>0.13799999999999998</v>
      </c>
      <c r="E36" s="335">
        <v>0</v>
      </c>
      <c r="F36" s="335">
        <v>0</v>
      </c>
      <c r="G36" s="335"/>
      <c r="H36" s="335"/>
      <c r="I36" s="335"/>
      <c r="J36" s="335"/>
      <c r="K36" s="335">
        <v>0</v>
      </c>
      <c r="L36" s="335"/>
      <c r="M36" s="335"/>
      <c r="N36" s="335">
        <v>0</v>
      </c>
      <c r="O36" s="335">
        <v>0.198299</v>
      </c>
      <c r="P36" s="335">
        <v>3.16E-3</v>
      </c>
      <c r="Q36" s="335">
        <v>3.16E-3</v>
      </c>
      <c r="R36" s="335">
        <v>0</v>
      </c>
      <c r="S36" s="335">
        <v>0</v>
      </c>
      <c r="T36" s="335"/>
      <c r="U36" s="335"/>
      <c r="V36" s="335"/>
      <c r="W36" s="335"/>
      <c r="X36" s="335"/>
      <c r="Y36" s="335">
        <v>3.012251</v>
      </c>
      <c r="Z36" s="335">
        <v>3.012251</v>
      </c>
      <c r="AA36" s="335">
        <v>0</v>
      </c>
      <c r="AB36" s="335">
        <f t="shared" si="2"/>
        <v>2.5597249999999998</v>
      </c>
      <c r="AC36" s="335">
        <v>0.77300000000000002</v>
      </c>
      <c r="AD36" s="335">
        <v>7.5999999999999998E-2</v>
      </c>
      <c r="AE36" s="335">
        <v>1.7107249999999998</v>
      </c>
      <c r="AF36" s="335">
        <v>0</v>
      </c>
      <c r="AG36" s="335">
        <v>0</v>
      </c>
      <c r="AH36" s="335">
        <v>0</v>
      </c>
      <c r="AI36" s="345" t="s">
        <v>286</v>
      </c>
      <c r="AK36" s="563"/>
    </row>
    <row r="37" spans="1:37" ht="5.25" customHeight="1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339"/>
    </row>
    <row r="38" spans="1:37" ht="15" customHeight="1">
      <c r="A38" s="51" t="s">
        <v>685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3"/>
      <c r="N38" s="53"/>
      <c r="O38" s="53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202"/>
      <c r="AB38" s="51"/>
      <c r="AC38" s="52"/>
      <c r="AD38" s="52"/>
      <c r="AE38" s="52"/>
      <c r="AF38" s="52"/>
      <c r="AG38" s="53"/>
      <c r="AH38" s="53"/>
      <c r="AI38" s="481" t="s">
        <v>687</v>
      </c>
    </row>
  </sheetData>
  <mergeCells count="6">
    <mergeCell ref="T5:X5"/>
    <mergeCell ref="Y5:AA5"/>
    <mergeCell ref="AB5:AF5"/>
    <mergeCell ref="K5:M5"/>
    <mergeCell ref="A2:S2"/>
    <mergeCell ref="Y2:AI2"/>
  </mergeCells>
  <phoneticPr fontId="10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80" fitToWidth="2" pageOrder="overThenDown" orientation="portrait" blackAndWhite="1" r:id="rId1"/>
  <headerFooter alignWithMargins="0"/>
  <colBreaks count="1" manualBreakCount="1">
    <brk id="19" max="37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view="pageBreakPreview" zoomScale="85" zoomScaleNormal="78" zoomScaleSheetLayoutView="85" workbookViewId="0">
      <selection activeCell="AH23" sqref="AH23"/>
    </sheetView>
  </sheetViews>
  <sheetFormatPr defaultRowHeight="12"/>
  <cols>
    <col min="1" max="1" width="9.7109375" style="104" customWidth="1"/>
    <col min="2" max="2" width="7.85546875" style="104" customWidth="1"/>
    <col min="3" max="3" width="10" style="104" customWidth="1"/>
    <col min="4" max="4" width="7.7109375" style="104" customWidth="1"/>
    <col min="5" max="5" width="11.42578125" style="104" customWidth="1"/>
    <col min="6" max="6" width="7.42578125" style="104" customWidth="1"/>
    <col min="7" max="7" width="10" style="104" customWidth="1"/>
    <col min="8" max="8" width="7.42578125" style="104" customWidth="1"/>
    <col min="9" max="9" width="8.7109375" style="104" customWidth="1"/>
    <col min="10" max="10" width="7.42578125" style="104" customWidth="1"/>
    <col min="11" max="11" width="9.28515625" style="104" customWidth="1"/>
    <col min="12" max="15" width="7.42578125" style="104" customWidth="1"/>
    <col min="16" max="16" width="6.5703125" style="104" customWidth="1"/>
    <col min="17" max="17" width="8.42578125" style="104" customWidth="1"/>
    <col min="18" max="18" width="6.140625" style="104" customWidth="1"/>
    <col min="19" max="19" width="8.42578125" style="104" customWidth="1"/>
    <col min="20" max="20" width="6.5703125" style="104" customWidth="1"/>
    <col min="21" max="21" width="8.42578125" style="104" customWidth="1"/>
    <col min="22" max="22" width="6.5703125" style="104" customWidth="1"/>
    <col min="23" max="23" width="8.42578125" style="104" customWidth="1"/>
    <col min="24" max="24" width="6.5703125" style="104" customWidth="1"/>
    <col min="25" max="25" width="7.85546875" style="104" customWidth="1"/>
    <col min="26" max="26" width="6.5703125" style="104" customWidth="1"/>
    <col min="27" max="27" width="8.7109375" style="104" customWidth="1"/>
    <col min="28" max="28" width="6.5703125" style="104" customWidth="1"/>
    <col min="29" max="29" width="10.7109375" style="104" customWidth="1"/>
    <col min="30" max="30" width="13.42578125" style="104" customWidth="1"/>
    <col min="31" max="16384" width="9.140625" style="104"/>
  </cols>
  <sheetData>
    <row r="1" spans="1:30" ht="24.95" customHeight="1">
      <c r="A1" s="46" t="s">
        <v>439</v>
      </c>
      <c r="B1" s="48"/>
      <c r="C1" s="49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7" t="s">
        <v>440</v>
      </c>
    </row>
    <row r="2" spans="1:30" ht="27.95" customHeight="1">
      <c r="A2" s="50" t="s">
        <v>724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29" t="s">
        <v>702</v>
      </c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ht="20.100000000000001" customHeight="1">
      <c r="A3" s="36"/>
      <c r="B3" s="30"/>
      <c r="C3" s="30"/>
      <c r="D3" s="30"/>
      <c r="E3" s="30"/>
      <c r="F3" s="30"/>
      <c r="G3" s="30"/>
      <c r="H3" s="30"/>
      <c r="I3" s="30"/>
      <c r="J3" s="30"/>
      <c r="K3" s="347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575"/>
      <c r="Y3" s="575"/>
      <c r="Z3" s="575"/>
      <c r="AA3" s="575"/>
      <c r="AB3" s="575"/>
      <c r="AC3" s="575"/>
      <c r="AD3" s="575"/>
    </row>
    <row r="4" spans="1:30" ht="15" customHeight="1" thickBot="1">
      <c r="A4" s="51" t="s">
        <v>649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31" t="s">
        <v>650</v>
      </c>
    </row>
    <row r="5" spans="1:30" ht="13.5" customHeight="1">
      <c r="A5" s="465" t="s">
        <v>98</v>
      </c>
      <c r="B5" s="169" t="s">
        <v>651</v>
      </c>
      <c r="C5" s="169"/>
      <c r="D5" s="169"/>
      <c r="E5" s="169"/>
      <c r="F5" s="169"/>
      <c r="G5" s="169"/>
      <c r="H5" s="169"/>
      <c r="I5" s="169"/>
      <c r="J5" s="610" t="s">
        <v>652</v>
      </c>
      <c r="K5" s="609"/>
      <c r="L5" s="609"/>
      <c r="M5" s="609"/>
      <c r="N5" s="609"/>
      <c r="O5" s="609"/>
      <c r="P5" s="609" t="s">
        <v>653</v>
      </c>
      <c r="Q5" s="609"/>
      <c r="R5" s="609"/>
      <c r="S5" s="609"/>
      <c r="T5" s="609"/>
      <c r="U5" s="609"/>
      <c r="V5" s="609"/>
      <c r="W5" s="609"/>
      <c r="X5" s="609"/>
      <c r="Y5" s="609"/>
      <c r="Z5" s="609"/>
      <c r="AA5" s="625"/>
      <c r="AB5" s="634" t="s">
        <v>654</v>
      </c>
      <c r="AC5" s="635"/>
      <c r="AD5" s="348" t="s">
        <v>98</v>
      </c>
    </row>
    <row r="6" spans="1:30" ht="13.5" customHeight="1">
      <c r="A6" s="463"/>
      <c r="B6" s="323" t="s">
        <v>655</v>
      </c>
      <c r="C6" s="349"/>
      <c r="D6" s="323" t="s">
        <v>656</v>
      </c>
      <c r="E6" s="349"/>
      <c r="F6" s="266" t="s">
        <v>657</v>
      </c>
      <c r="G6" s="349"/>
      <c r="H6" s="266" t="s">
        <v>703</v>
      </c>
      <c r="I6" s="349"/>
      <c r="J6" s="350" t="s">
        <v>658</v>
      </c>
      <c r="K6" s="350"/>
      <c r="L6" s="266" t="s">
        <v>66</v>
      </c>
      <c r="M6" s="69"/>
      <c r="N6" s="266" t="s">
        <v>11</v>
      </c>
      <c r="O6" s="266"/>
      <c r="P6" s="266" t="s">
        <v>45</v>
      </c>
      <c r="Q6" s="172"/>
      <c r="R6" s="266" t="s">
        <v>60</v>
      </c>
      <c r="S6" s="172"/>
      <c r="T6" s="266" t="s">
        <v>54</v>
      </c>
      <c r="U6" s="172"/>
      <c r="V6" s="266" t="s">
        <v>56</v>
      </c>
      <c r="W6" s="172"/>
      <c r="X6" s="266" t="s">
        <v>107</v>
      </c>
      <c r="Y6" s="172"/>
      <c r="Z6" s="266" t="s">
        <v>122</v>
      </c>
      <c r="AA6" s="172"/>
      <c r="AB6" s="278" t="s">
        <v>376</v>
      </c>
      <c r="AC6" s="344"/>
      <c r="AD6" s="351"/>
    </row>
    <row r="7" spans="1:30" ht="13.5" customHeight="1">
      <c r="A7" s="463"/>
      <c r="B7" s="125" t="s">
        <v>96</v>
      </c>
      <c r="C7" s="208"/>
      <c r="D7" s="125" t="s">
        <v>279</v>
      </c>
      <c r="E7" s="208"/>
      <c r="F7" s="125" t="s">
        <v>340</v>
      </c>
      <c r="G7" s="208"/>
      <c r="H7" s="125" t="s">
        <v>704</v>
      </c>
      <c r="I7" s="208"/>
      <c r="J7" s="208" t="s">
        <v>96</v>
      </c>
      <c r="K7" s="208"/>
      <c r="L7" s="125" t="s">
        <v>313</v>
      </c>
      <c r="M7" s="208"/>
      <c r="N7" s="125" t="s">
        <v>132</v>
      </c>
      <c r="O7" s="125"/>
      <c r="P7" s="125" t="s">
        <v>404</v>
      </c>
      <c r="Q7" s="208"/>
      <c r="R7" s="125" t="s">
        <v>290</v>
      </c>
      <c r="S7" s="208"/>
      <c r="T7" s="125" t="s">
        <v>282</v>
      </c>
      <c r="U7" s="208"/>
      <c r="V7" s="125" t="s">
        <v>273</v>
      </c>
      <c r="W7" s="208"/>
      <c r="X7" s="125" t="s">
        <v>310</v>
      </c>
      <c r="Y7" s="208"/>
      <c r="Z7" s="578" t="s">
        <v>108</v>
      </c>
      <c r="AA7" s="613"/>
      <c r="AB7" s="636" t="s">
        <v>356</v>
      </c>
      <c r="AC7" s="637"/>
      <c r="AD7" s="352"/>
    </row>
    <row r="8" spans="1:30" ht="13.5" customHeight="1">
      <c r="A8" s="463"/>
      <c r="B8" s="342" t="s">
        <v>187</v>
      </c>
      <c r="C8" s="286" t="s">
        <v>65</v>
      </c>
      <c r="D8" s="342" t="s">
        <v>187</v>
      </c>
      <c r="E8" s="286" t="s">
        <v>65</v>
      </c>
      <c r="F8" s="342" t="s">
        <v>187</v>
      </c>
      <c r="G8" s="286" t="s">
        <v>65</v>
      </c>
      <c r="H8" s="342" t="s">
        <v>187</v>
      </c>
      <c r="I8" s="286" t="s">
        <v>65</v>
      </c>
      <c r="J8" s="353" t="s">
        <v>187</v>
      </c>
      <c r="K8" s="286" t="s">
        <v>65</v>
      </c>
      <c r="L8" s="353" t="s">
        <v>187</v>
      </c>
      <c r="M8" s="286" t="s">
        <v>65</v>
      </c>
      <c r="N8" s="353" t="s">
        <v>187</v>
      </c>
      <c r="O8" s="354" t="s">
        <v>65</v>
      </c>
      <c r="P8" s="353" t="s">
        <v>187</v>
      </c>
      <c r="Q8" s="286" t="s">
        <v>65</v>
      </c>
      <c r="R8" s="353" t="s">
        <v>187</v>
      </c>
      <c r="S8" s="286" t="s">
        <v>65</v>
      </c>
      <c r="T8" s="353" t="s">
        <v>187</v>
      </c>
      <c r="U8" s="286" t="s">
        <v>65</v>
      </c>
      <c r="V8" s="353" t="s">
        <v>187</v>
      </c>
      <c r="W8" s="286" t="s">
        <v>65</v>
      </c>
      <c r="X8" s="342" t="s">
        <v>187</v>
      </c>
      <c r="Y8" s="286" t="s">
        <v>65</v>
      </c>
      <c r="Z8" s="342" t="s">
        <v>187</v>
      </c>
      <c r="AA8" s="286" t="s">
        <v>65</v>
      </c>
      <c r="AB8" s="342" t="s">
        <v>187</v>
      </c>
      <c r="AC8" s="355" t="s">
        <v>240</v>
      </c>
      <c r="AD8" s="356"/>
    </row>
    <row r="9" spans="1:30" ht="13.5" customHeight="1">
      <c r="A9" s="464" t="s">
        <v>94</v>
      </c>
      <c r="B9" s="357" t="s">
        <v>115</v>
      </c>
      <c r="C9" s="467" t="s">
        <v>99</v>
      </c>
      <c r="D9" s="357" t="s">
        <v>115</v>
      </c>
      <c r="E9" s="467" t="s">
        <v>99</v>
      </c>
      <c r="F9" s="357" t="s">
        <v>115</v>
      </c>
      <c r="G9" s="539" t="s">
        <v>99</v>
      </c>
      <c r="H9" s="357" t="s">
        <v>115</v>
      </c>
      <c r="I9" s="467" t="s">
        <v>99</v>
      </c>
      <c r="J9" s="357" t="s">
        <v>115</v>
      </c>
      <c r="K9" s="467" t="s">
        <v>99</v>
      </c>
      <c r="L9" s="357" t="s">
        <v>115</v>
      </c>
      <c r="M9" s="467" t="s">
        <v>99</v>
      </c>
      <c r="N9" s="357" t="s">
        <v>115</v>
      </c>
      <c r="O9" s="466" t="s">
        <v>99</v>
      </c>
      <c r="P9" s="357" t="s">
        <v>115</v>
      </c>
      <c r="Q9" s="467" t="s">
        <v>99</v>
      </c>
      <c r="R9" s="357" t="s">
        <v>115</v>
      </c>
      <c r="S9" s="467" t="s">
        <v>99</v>
      </c>
      <c r="T9" s="357" t="s">
        <v>115</v>
      </c>
      <c r="U9" s="467" t="s">
        <v>99</v>
      </c>
      <c r="V9" s="357" t="s">
        <v>115</v>
      </c>
      <c r="W9" s="467" t="s">
        <v>99</v>
      </c>
      <c r="X9" s="357" t="s">
        <v>115</v>
      </c>
      <c r="Y9" s="467" t="s">
        <v>99</v>
      </c>
      <c r="Z9" s="357" t="s">
        <v>115</v>
      </c>
      <c r="AA9" s="467" t="s">
        <v>99</v>
      </c>
      <c r="AB9" s="357" t="s">
        <v>115</v>
      </c>
      <c r="AC9" s="540" t="s">
        <v>99</v>
      </c>
      <c r="AD9" s="358" t="s">
        <v>114</v>
      </c>
    </row>
    <row r="10" spans="1:30" ht="18" customHeight="1">
      <c r="A10" s="210">
        <v>2016</v>
      </c>
      <c r="B10" s="183">
        <v>12</v>
      </c>
      <c r="C10" s="183">
        <v>2785483</v>
      </c>
      <c r="D10" s="183">
        <v>6</v>
      </c>
      <c r="E10" s="183">
        <v>2513046</v>
      </c>
      <c r="F10" s="183">
        <v>6</v>
      </c>
      <c r="G10" s="183">
        <v>272437</v>
      </c>
      <c r="H10" s="183"/>
      <c r="I10" s="183"/>
      <c r="J10" s="359">
        <v>1425</v>
      </c>
      <c r="K10" s="359">
        <v>54180</v>
      </c>
      <c r="L10" s="183">
        <v>420</v>
      </c>
      <c r="M10" s="183">
        <v>978</v>
      </c>
      <c r="N10" s="183">
        <v>559</v>
      </c>
      <c r="O10" s="183">
        <v>609</v>
      </c>
      <c r="P10" s="183">
        <v>314</v>
      </c>
      <c r="Q10" s="183">
        <v>43906</v>
      </c>
      <c r="R10" s="183">
        <v>20</v>
      </c>
      <c r="S10" s="183">
        <v>1041</v>
      </c>
      <c r="T10" s="183">
        <v>31</v>
      </c>
      <c r="U10" s="183">
        <v>3546</v>
      </c>
      <c r="V10" s="183">
        <v>53</v>
      </c>
      <c r="W10" s="183">
        <v>1259</v>
      </c>
      <c r="X10" s="183">
        <v>3</v>
      </c>
      <c r="Y10" s="183">
        <v>981</v>
      </c>
      <c r="Z10" s="183">
        <v>25</v>
      </c>
      <c r="AA10" s="183">
        <v>1860</v>
      </c>
      <c r="AB10" s="183">
        <v>29</v>
      </c>
      <c r="AC10" s="183">
        <v>42833</v>
      </c>
      <c r="AD10" s="220">
        <v>2016</v>
      </c>
    </row>
    <row r="11" spans="1:30" ht="17.25" customHeight="1">
      <c r="A11" s="210">
        <v>2017</v>
      </c>
      <c r="B11" s="183">
        <v>12</v>
      </c>
      <c r="C11" s="183">
        <v>2802833</v>
      </c>
      <c r="D11" s="183">
        <v>6</v>
      </c>
      <c r="E11" s="183">
        <v>2513046</v>
      </c>
      <c r="F11" s="183">
        <v>6</v>
      </c>
      <c r="G11" s="183">
        <v>289787</v>
      </c>
      <c r="H11" s="183"/>
      <c r="I11" s="183"/>
      <c r="J11" s="359">
        <v>1438</v>
      </c>
      <c r="K11" s="359">
        <v>55043</v>
      </c>
      <c r="L11" s="183">
        <v>415</v>
      </c>
      <c r="M11" s="183">
        <v>970</v>
      </c>
      <c r="N11" s="183">
        <v>567</v>
      </c>
      <c r="O11" s="183">
        <v>653</v>
      </c>
      <c r="P11" s="183">
        <v>311</v>
      </c>
      <c r="Q11" s="183">
        <v>44249</v>
      </c>
      <c r="R11" s="183">
        <v>24</v>
      </c>
      <c r="S11" s="183">
        <v>1150</v>
      </c>
      <c r="T11" s="183">
        <v>34</v>
      </c>
      <c r="U11" s="183">
        <v>3559</v>
      </c>
      <c r="V11" s="183">
        <v>60</v>
      </c>
      <c r="W11" s="183">
        <v>1681</v>
      </c>
      <c r="X11" s="183">
        <v>3</v>
      </c>
      <c r="Y11" s="183">
        <v>981</v>
      </c>
      <c r="Z11" s="183">
        <v>24</v>
      </c>
      <c r="AA11" s="183">
        <v>1800</v>
      </c>
      <c r="AB11" s="183">
        <v>29</v>
      </c>
      <c r="AC11" s="183">
        <v>42422</v>
      </c>
      <c r="AD11" s="220">
        <v>2017</v>
      </c>
    </row>
    <row r="12" spans="1:30" ht="18" customHeight="1">
      <c r="A12" s="210">
        <v>2018</v>
      </c>
      <c r="B12" s="183">
        <v>13</v>
      </c>
      <c r="C12" s="183">
        <v>2802833</v>
      </c>
      <c r="D12" s="183">
        <v>6</v>
      </c>
      <c r="E12" s="183">
        <v>2513046</v>
      </c>
      <c r="F12" s="183">
        <v>6</v>
      </c>
      <c r="G12" s="183">
        <v>289787</v>
      </c>
      <c r="H12" s="183">
        <v>1</v>
      </c>
      <c r="I12" s="183">
        <v>112600</v>
      </c>
      <c r="J12" s="359">
        <v>1404</v>
      </c>
      <c r="K12" s="359">
        <v>56303</v>
      </c>
      <c r="L12" s="183">
        <v>410</v>
      </c>
      <c r="M12" s="183">
        <v>971</v>
      </c>
      <c r="N12" s="183">
        <v>508</v>
      </c>
      <c r="O12" s="183">
        <v>704</v>
      </c>
      <c r="P12" s="183">
        <v>329</v>
      </c>
      <c r="Q12" s="183">
        <v>44882</v>
      </c>
      <c r="R12" s="183">
        <v>24</v>
      </c>
      <c r="S12" s="183">
        <v>1150</v>
      </c>
      <c r="T12" s="183">
        <v>39</v>
      </c>
      <c r="U12" s="183">
        <v>3954</v>
      </c>
      <c r="V12" s="183">
        <v>66</v>
      </c>
      <c r="W12" s="183">
        <v>1811</v>
      </c>
      <c r="X12" s="183">
        <v>3</v>
      </c>
      <c r="Y12" s="183">
        <v>981</v>
      </c>
      <c r="Z12" s="183">
        <v>25</v>
      </c>
      <c r="AA12" s="183">
        <v>1850</v>
      </c>
      <c r="AB12" s="183">
        <v>29</v>
      </c>
      <c r="AC12" s="183">
        <v>41712</v>
      </c>
      <c r="AD12" s="220">
        <v>2018</v>
      </c>
    </row>
    <row r="13" spans="1:30" ht="18" customHeight="1">
      <c r="A13" s="210">
        <v>2019</v>
      </c>
      <c r="B13" s="183">
        <v>14</v>
      </c>
      <c r="C13" s="183">
        <v>2922320</v>
      </c>
      <c r="D13" s="183">
        <v>6</v>
      </c>
      <c r="E13" s="183">
        <v>2513046</v>
      </c>
      <c r="F13" s="183">
        <v>7</v>
      </c>
      <c r="G13" s="183">
        <v>296674</v>
      </c>
      <c r="H13" s="183">
        <v>1</v>
      </c>
      <c r="I13" s="183">
        <v>112600</v>
      </c>
      <c r="J13" s="359">
        <v>1386</v>
      </c>
      <c r="K13" s="359">
        <v>57809.939000000006</v>
      </c>
      <c r="L13" s="183">
        <v>400</v>
      </c>
      <c r="M13" s="183">
        <v>936.26800000000003</v>
      </c>
      <c r="N13" s="183">
        <v>504</v>
      </c>
      <c r="O13" s="183">
        <v>754.71699999999998</v>
      </c>
      <c r="P13" s="183">
        <v>331</v>
      </c>
      <c r="Q13" s="183">
        <v>46407.009999999995</v>
      </c>
      <c r="R13" s="183">
        <v>25</v>
      </c>
      <c r="S13" s="183">
        <v>1183.5390000000002</v>
      </c>
      <c r="T13" s="183">
        <v>40</v>
      </c>
      <c r="U13" s="183">
        <v>3945.6130000000003</v>
      </c>
      <c r="V13" s="183">
        <v>57</v>
      </c>
      <c r="W13" s="183">
        <v>1714.3269999999995</v>
      </c>
      <c r="X13" s="183">
        <v>3</v>
      </c>
      <c r="Y13" s="183">
        <v>981.33400000000006</v>
      </c>
      <c r="Z13" s="183">
        <v>26</v>
      </c>
      <c r="AA13" s="183">
        <v>1887.1309999999999</v>
      </c>
      <c r="AB13" s="183">
        <v>30</v>
      </c>
      <c r="AC13" s="183">
        <v>47077.583999999995</v>
      </c>
      <c r="AD13" s="220">
        <v>2019</v>
      </c>
    </row>
    <row r="14" spans="1:30" ht="18" customHeight="1">
      <c r="A14" s="210">
        <v>2020</v>
      </c>
      <c r="B14" s="183">
        <v>14</v>
      </c>
      <c r="C14" s="183">
        <v>2922320</v>
      </c>
      <c r="D14" s="183">
        <v>6</v>
      </c>
      <c r="E14" s="183">
        <v>2513046</v>
      </c>
      <c r="F14" s="183">
        <v>7</v>
      </c>
      <c r="G14" s="183">
        <v>296674</v>
      </c>
      <c r="H14" s="130">
        <v>1</v>
      </c>
      <c r="I14" s="130">
        <v>112600</v>
      </c>
      <c r="J14" s="359">
        <v>1428</v>
      </c>
      <c r="K14" s="359">
        <v>45856</v>
      </c>
      <c r="L14" s="183">
        <v>380</v>
      </c>
      <c r="M14" s="183">
        <v>891</v>
      </c>
      <c r="N14" s="183">
        <v>563</v>
      </c>
      <c r="O14" s="183">
        <v>894</v>
      </c>
      <c r="P14" s="183">
        <v>330</v>
      </c>
      <c r="Q14" s="183">
        <v>35831</v>
      </c>
      <c r="R14" s="183">
        <v>26</v>
      </c>
      <c r="S14" s="183">
        <v>574</v>
      </c>
      <c r="T14" s="183">
        <v>42</v>
      </c>
      <c r="U14" s="183">
        <v>3685</v>
      </c>
      <c r="V14" s="183">
        <v>58</v>
      </c>
      <c r="W14" s="183">
        <v>1747</v>
      </c>
      <c r="X14" s="183">
        <v>3</v>
      </c>
      <c r="Y14" s="183">
        <v>981</v>
      </c>
      <c r="Z14" s="183">
        <v>26</v>
      </c>
      <c r="AA14" s="183">
        <v>1253</v>
      </c>
      <c r="AB14" s="183">
        <v>30</v>
      </c>
      <c r="AC14" s="183">
        <v>47029</v>
      </c>
      <c r="AD14" s="220">
        <v>2020</v>
      </c>
    </row>
    <row r="15" spans="1:30" s="291" customFormat="1" ht="38.1" customHeight="1">
      <c r="A15" s="153">
        <f>A14+1</f>
        <v>2021</v>
      </c>
      <c r="B15" s="496">
        <f>SUM(B16:B37)</f>
        <v>12</v>
      </c>
      <c r="C15" s="496">
        <f t="shared" ref="C15:I15" si="0">SUM(C16:C37)</f>
        <v>2664118.969</v>
      </c>
      <c r="D15" s="496">
        <f t="shared" si="0"/>
        <v>10</v>
      </c>
      <c r="E15" s="496">
        <f t="shared" si="0"/>
        <v>2065764.969</v>
      </c>
      <c r="F15" s="496">
        <f t="shared" si="0"/>
        <v>7</v>
      </c>
      <c r="G15" s="496">
        <f t="shared" si="0"/>
        <v>502719</v>
      </c>
      <c r="H15" s="496">
        <f t="shared" si="0"/>
        <v>2</v>
      </c>
      <c r="I15" s="496">
        <f t="shared" si="0"/>
        <v>95635</v>
      </c>
      <c r="J15" s="496">
        <f t="shared" ref="J15" si="1">SUM(J16:J37)</f>
        <v>1415</v>
      </c>
      <c r="K15" s="496">
        <f t="shared" ref="K15" si="2">SUM(K16:K37)</f>
        <v>46075.262000000002</v>
      </c>
      <c r="L15" s="496">
        <f t="shared" ref="L15" si="3">SUM(L16:L37)</f>
        <v>369</v>
      </c>
      <c r="M15" s="496">
        <f t="shared" ref="M15" si="4">SUM(M16:M37)</f>
        <v>866.8570000000002</v>
      </c>
      <c r="N15" s="496">
        <f t="shared" ref="N15" si="5">SUM(N16:N37)</f>
        <v>559</v>
      </c>
      <c r="O15" s="496">
        <f t="shared" ref="O15" si="6">SUM(O16:O37)</f>
        <v>875.01400000000012</v>
      </c>
      <c r="P15" s="496">
        <f t="shared" ref="P15" si="7">SUM(P16:P37)</f>
        <v>318</v>
      </c>
      <c r="Q15" s="496">
        <f t="shared" ref="Q15" si="8">SUM(Q16:Q37)</f>
        <v>35573.442999999999</v>
      </c>
      <c r="R15" s="496">
        <f t="shared" ref="R15" si="9">SUM(R16:R37)</f>
        <v>28</v>
      </c>
      <c r="S15" s="496">
        <f t="shared" ref="S15" si="10">SUM(S16:S37)</f>
        <v>640.79600000000005</v>
      </c>
      <c r="T15" s="496">
        <f t="shared" ref="T15" si="11">SUM(T16:T37)</f>
        <v>46</v>
      </c>
      <c r="U15" s="496">
        <f t="shared" ref="U15" si="12">SUM(U16:U37)</f>
        <v>3745.5030000000006</v>
      </c>
      <c r="V15" s="496">
        <f t="shared" ref="V15" si="13">SUM(V16:V37)</f>
        <v>61</v>
      </c>
      <c r="W15" s="496">
        <f t="shared" ref="W15" si="14">SUM(W16:W37)</f>
        <v>1812.6499999999996</v>
      </c>
      <c r="X15" s="496">
        <f t="shared" ref="X15" si="15">SUM(X16:X37)</f>
        <v>3</v>
      </c>
      <c r="Y15" s="496">
        <f t="shared" ref="Y15" si="16">SUM(Y16:Y37)</f>
        <v>981.33400000000006</v>
      </c>
      <c r="Z15" s="496">
        <f t="shared" ref="Z15" si="17">SUM(Z16:Z37)</f>
        <v>30</v>
      </c>
      <c r="AA15" s="496">
        <f t="shared" ref="AA15" si="18">SUM(AA16:AA37)</f>
        <v>1276.5859999999998</v>
      </c>
      <c r="AB15" s="496">
        <f t="shared" ref="AB15" si="19">SUM(AB16:AB37)</f>
        <v>1</v>
      </c>
      <c r="AC15" s="496">
        <f t="shared" ref="AC15" si="20">SUM(AC16:AC37)</f>
        <v>303.07900000000001</v>
      </c>
      <c r="AD15" s="128">
        <f>AD14+1</f>
        <v>2021</v>
      </c>
    </row>
    <row r="16" spans="1:30" ht="16.5" customHeight="1">
      <c r="A16" s="133" t="s">
        <v>250</v>
      </c>
      <c r="B16" s="196"/>
      <c r="C16" s="196"/>
      <c r="D16" s="196"/>
      <c r="E16" s="196"/>
      <c r="F16" s="196"/>
      <c r="G16" s="196"/>
      <c r="H16" s="196"/>
      <c r="I16" s="196"/>
      <c r="J16" s="359">
        <v>132</v>
      </c>
      <c r="K16" s="359">
        <v>5771.8049999999994</v>
      </c>
      <c r="L16" s="183">
        <v>52</v>
      </c>
      <c r="M16" s="183">
        <v>127.521</v>
      </c>
      <c r="N16" s="183">
        <v>31</v>
      </c>
      <c r="O16" s="183">
        <v>32.299999999999997</v>
      </c>
      <c r="P16" s="183">
        <v>40</v>
      </c>
      <c r="Q16" s="183">
        <v>5163.5820000000003</v>
      </c>
      <c r="R16" s="183">
        <v>1</v>
      </c>
      <c r="S16" s="183">
        <v>8.7750000000000004</v>
      </c>
      <c r="T16" s="196">
        <v>0</v>
      </c>
      <c r="U16" s="196">
        <v>0</v>
      </c>
      <c r="V16" s="183">
        <v>4</v>
      </c>
      <c r="W16" s="183">
        <v>183.178</v>
      </c>
      <c r="X16" s="196">
        <v>0</v>
      </c>
      <c r="Y16" s="196">
        <v>0</v>
      </c>
      <c r="Z16" s="183">
        <v>4</v>
      </c>
      <c r="AA16" s="183">
        <v>256.44900000000001</v>
      </c>
      <c r="AB16" s="183">
        <v>0</v>
      </c>
      <c r="AC16" s="183">
        <v>0</v>
      </c>
      <c r="AD16" s="134" t="s">
        <v>300</v>
      </c>
    </row>
    <row r="17" spans="1:30" ht="16.5" customHeight="1">
      <c r="A17" s="133" t="s">
        <v>201</v>
      </c>
      <c r="B17" s="196">
        <v>1</v>
      </c>
      <c r="C17" s="196">
        <v>28208</v>
      </c>
      <c r="D17" s="183">
        <v>1</v>
      </c>
      <c r="E17" s="183">
        <v>28208</v>
      </c>
      <c r="F17" s="196"/>
      <c r="G17" s="196"/>
      <c r="H17" s="196"/>
      <c r="I17" s="196"/>
      <c r="J17" s="359">
        <v>171</v>
      </c>
      <c r="K17" s="359">
        <v>5905.16</v>
      </c>
      <c r="L17" s="183">
        <v>70</v>
      </c>
      <c r="M17" s="183">
        <v>176.14099999999999</v>
      </c>
      <c r="N17" s="183">
        <v>37</v>
      </c>
      <c r="O17" s="183">
        <v>43.402999999999999</v>
      </c>
      <c r="P17" s="183">
        <v>39</v>
      </c>
      <c r="Q17" s="183">
        <v>4238.4620000000004</v>
      </c>
      <c r="R17" s="183">
        <v>10</v>
      </c>
      <c r="S17" s="183">
        <v>138.50300000000001</v>
      </c>
      <c r="T17" s="183">
        <v>6</v>
      </c>
      <c r="U17" s="183">
        <v>198.339</v>
      </c>
      <c r="V17" s="183">
        <v>7</v>
      </c>
      <c r="W17" s="183">
        <v>334.20100000000002</v>
      </c>
      <c r="X17" s="183">
        <v>1</v>
      </c>
      <c r="Y17" s="183">
        <v>689.69</v>
      </c>
      <c r="Z17" s="183">
        <v>1</v>
      </c>
      <c r="AA17" s="183">
        <v>86.421000000000006</v>
      </c>
      <c r="AB17" s="183">
        <v>0</v>
      </c>
      <c r="AC17" s="183">
        <v>0</v>
      </c>
      <c r="AD17" s="134" t="s">
        <v>347</v>
      </c>
    </row>
    <row r="18" spans="1:30" ht="16.5" customHeight="1">
      <c r="A18" s="133" t="s">
        <v>233</v>
      </c>
      <c r="B18" s="196"/>
      <c r="C18" s="196">
        <v>26750</v>
      </c>
      <c r="D18" s="196"/>
      <c r="E18" s="196"/>
      <c r="F18" s="183">
        <v>1</v>
      </c>
      <c r="G18" s="183">
        <v>26750</v>
      </c>
      <c r="H18" s="183"/>
      <c r="I18" s="183"/>
      <c r="J18" s="359">
        <v>192</v>
      </c>
      <c r="K18" s="359">
        <v>8372.2139999999999</v>
      </c>
      <c r="L18" s="183">
        <v>79</v>
      </c>
      <c r="M18" s="183">
        <v>186.655</v>
      </c>
      <c r="N18" s="183">
        <v>54</v>
      </c>
      <c r="O18" s="183">
        <v>88.385999999999996</v>
      </c>
      <c r="P18" s="183">
        <v>38</v>
      </c>
      <c r="Q18" s="183">
        <v>6449.53</v>
      </c>
      <c r="R18" s="196">
        <v>1</v>
      </c>
      <c r="S18" s="196">
        <v>81.430000000000007</v>
      </c>
      <c r="T18" s="183">
        <v>3</v>
      </c>
      <c r="U18" s="183">
        <v>1090.8109999999999</v>
      </c>
      <c r="V18" s="183">
        <v>15</v>
      </c>
      <c r="W18" s="183">
        <v>270.15100000000001</v>
      </c>
      <c r="X18" s="183">
        <v>1</v>
      </c>
      <c r="Y18" s="183">
        <v>187.535</v>
      </c>
      <c r="Z18" s="183">
        <v>1</v>
      </c>
      <c r="AA18" s="183">
        <v>17.716000000000001</v>
      </c>
      <c r="AB18" s="196">
        <v>0</v>
      </c>
      <c r="AC18" s="196">
        <v>0</v>
      </c>
      <c r="AD18" s="134" t="s">
        <v>263</v>
      </c>
    </row>
    <row r="19" spans="1:30" ht="16.5" customHeight="1">
      <c r="A19" s="133" t="s">
        <v>204</v>
      </c>
      <c r="B19" s="196"/>
      <c r="C19" s="196"/>
      <c r="D19" s="196"/>
      <c r="E19" s="196"/>
      <c r="F19" s="196"/>
      <c r="G19" s="196"/>
      <c r="H19" s="196"/>
      <c r="I19" s="196"/>
      <c r="J19" s="359">
        <v>108</v>
      </c>
      <c r="K19" s="359">
        <v>2366.0390000000002</v>
      </c>
      <c r="L19" s="183">
        <v>20</v>
      </c>
      <c r="M19" s="183">
        <v>47.527000000000001</v>
      </c>
      <c r="N19" s="183">
        <v>45</v>
      </c>
      <c r="O19" s="183">
        <v>64.501000000000005</v>
      </c>
      <c r="P19" s="183">
        <v>21</v>
      </c>
      <c r="Q19" s="183">
        <v>1072.422</v>
      </c>
      <c r="R19" s="196">
        <v>6</v>
      </c>
      <c r="S19" s="196">
        <v>58.014000000000003</v>
      </c>
      <c r="T19" s="183">
        <v>7</v>
      </c>
      <c r="U19" s="183">
        <v>985.50300000000004</v>
      </c>
      <c r="V19" s="183">
        <v>8</v>
      </c>
      <c r="W19" s="183">
        <v>96.543000000000006</v>
      </c>
      <c r="X19" s="196">
        <v>0</v>
      </c>
      <c r="Y19" s="196">
        <v>0</v>
      </c>
      <c r="Z19" s="183">
        <v>1</v>
      </c>
      <c r="AA19" s="183">
        <v>41.529000000000003</v>
      </c>
      <c r="AB19" s="196">
        <v>0</v>
      </c>
      <c r="AC19" s="196">
        <v>0</v>
      </c>
      <c r="AD19" s="134" t="s">
        <v>97</v>
      </c>
    </row>
    <row r="20" spans="1:30" ht="16.5" customHeight="1">
      <c r="A20" s="133" t="s">
        <v>245</v>
      </c>
      <c r="B20" s="196"/>
      <c r="C20" s="196"/>
      <c r="D20" s="196"/>
      <c r="E20" s="196"/>
      <c r="F20" s="196"/>
      <c r="G20" s="196"/>
      <c r="H20" s="196"/>
      <c r="I20" s="196"/>
      <c r="J20" s="359">
        <v>167</v>
      </c>
      <c r="K20" s="359">
        <v>7618.6530000000002</v>
      </c>
      <c r="L20" s="183">
        <v>64</v>
      </c>
      <c r="M20" s="183">
        <v>137.566</v>
      </c>
      <c r="N20" s="183">
        <v>33</v>
      </c>
      <c r="O20" s="183">
        <v>114.20700000000001</v>
      </c>
      <c r="P20" s="183">
        <v>43</v>
      </c>
      <c r="Q20" s="183">
        <v>6127.9070000000002</v>
      </c>
      <c r="R20" s="183">
        <v>4</v>
      </c>
      <c r="S20" s="183">
        <v>109.52</v>
      </c>
      <c r="T20" s="183">
        <v>3</v>
      </c>
      <c r="U20" s="183">
        <v>394.53899999999999</v>
      </c>
      <c r="V20" s="183">
        <v>10</v>
      </c>
      <c r="W20" s="183">
        <v>302.52</v>
      </c>
      <c r="X20" s="196">
        <v>0</v>
      </c>
      <c r="Y20" s="196">
        <v>0</v>
      </c>
      <c r="Z20" s="183">
        <v>10</v>
      </c>
      <c r="AA20" s="183">
        <v>432.39400000000001</v>
      </c>
      <c r="AB20" s="196">
        <v>0</v>
      </c>
      <c r="AC20" s="196">
        <v>0</v>
      </c>
      <c r="AD20" s="134" t="s">
        <v>378</v>
      </c>
    </row>
    <row r="21" spans="1:30" ht="15" customHeight="1">
      <c r="A21" s="133" t="s">
        <v>210</v>
      </c>
      <c r="B21" s="196">
        <v>2</v>
      </c>
      <c r="C21" s="196">
        <v>466.96899999999999</v>
      </c>
      <c r="D21" s="183">
        <v>1</v>
      </c>
      <c r="E21" s="183">
        <v>11.968999999999999</v>
      </c>
      <c r="F21" s="196"/>
      <c r="G21" s="196"/>
      <c r="H21" s="196">
        <v>1</v>
      </c>
      <c r="I21" s="196">
        <v>455</v>
      </c>
      <c r="J21" s="359">
        <v>138</v>
      </c>
      <c r="K21" s="359">
        <v>1217.6119999999999</v>
      </c>
      <c r="L21" s="183">
        <v>9</v>
      </c>
      <c r="M21" s="183">
        <v>17.303000000000001</v>
      </c>
      <c r="N21" s="183">
        <v>117</v>
      </c>
      <c r="O21" s="183">
        <v>121.64400000000001</v>
      </c>
      <c r="P21" s="183">
        <v>6</v>
      </c>
      <c r="Q21" s="183">
        <v>817.03200000000004</v>
      </c>
      <c r="R21" s="183">
        <v>2</v>
      </c>
      <c r="S21" s="183">
        <v>130.94300000000001</v>
      </c>
      <c r="T21" s="196">
        <v>0</v>
      </c>
      <c r="U21" s="196">
        <v>0</v>
      </c>
      <c r="V21" s="183">
        <v>2</v>
      </c>
      <c r="W21" s="183">
        <v>8.58</v>
      </c>
      <c r="X21" s="183">
        <v>1</v>
      </c>
      <c r="Y21" s="183">
        <v>104.10900000000001</v>
      </c>
      <c r="Z21" s="183">
        <v>1</v>
      </c>
      <c r="AA21" s="183">
        <v>18.001000000000001</v>
      </c>
      <c r="AB21" s="196">
        <v>0</v>
      </c>
      <c r="AC21" s="196">
        <v>0</v>
      </c>
      <c r="AD21" s="134" t="s">
        <v>285</v>
      </c>
    </row>
    <row r="22" spans="1:30" ht="16.5" customHeight="1">
      <c r="A22" s="133" t="s">
        <v>171</v>
      </c>
      <c r="B22" s="196"/>
      <c r="C22" s="196"/>
      <c r="D22" s="196"/>
      <c r="E22" s="196"/>
      <c r="F22" s="196"/>
      <c r="G22" s="196"/>
      <c r="H22" s="196"/>
      <c r="I22" s="196"/>
      <c r="J22" s="359">
        <v>19</v>
      </c>
      <c r="K22" s="359">
        <v>608.94299999999987</v>
      </c>
      <c r="L22" s="183">
        <v>1</v>
      </c>
      <c r="M22" s="183">
        <v>1.962</v>
      </c>
      <c r="N22" s="183">
        <v>12</v>
      </c>
      <c r="O22" s="183">
        <v>33.695</v>
      </c>
      <c r="P22" s="183">
        <v>2</v>
      </c>
      <c r="Q22" s="183">
        <v>343.976</v>
      </c>
      <c r="R22" s="196">
        <v>0</v>
      </c>
      <c r="S22" s="196">
        <v>0</v>
      </c>
      <c r="T22" s="196">
        <v>1</v>
      </c>
      <c r="U22" s="196">
        <v>0.78400000000000003</v>
      </c>
      <c r="V22" s="196">
        <v>2</v>
      </c>
      <c r="W22" s="196">
        <v>183.39400000000001</v>
      </c>
      <c r="X22" s="196">
        <v>0</v>
      </c>
      <c r="Y22" s="196">
        <v>0</v>
      </c>
      <c r="Z22" s="183">
        <v>1</v>
      </c>
      <c r="AA22" s="183">
        <v>45.131999999999998</v>
      </c>
      <c r="AB22" s="196">
        <v>0</v>
      </c>
      <c r="AC22" s="196">
        <v>0</v>
      </c>
      <c r="AD22" s="134" t="s">
        <v>399</v>
      </c>
    </row>
    <row r="23" spans="1:30" ht="16.5" customHeight="1">
      <c r="A23" s="133" t="s">
        <v>186</v>
      </c>
      <c r="B23" s="196">
        <v>1</v>
      </c>
      <c r="C23" s="196">
        <v>100990</v>
      </c>
      <c r="D23" s="183">
        <v>1</v>
      </c>
      <c r="E23" s="183">
        <v>100990</v>
      </c>
      <c r="F23" s="196"/>
      <c r="G23" s="196"/>
      <c r="H23" s="196"/>
      <c r="I23" s="196"/>
      <c r="J23" s="359">
        <v>25</v>
      </c>
      <c r="K23" s="359">
        <v>905.63</v>
      </c>
      <c r="L23" s="183">
        <v>2</v>
      </c>
      <c r="M23" s="183">
        <v>3.4039999999999999</v>
      </c>
      <c r="N23" s="196">
        <v>13</v>
      </c>
      <c r="O23" s="196">
        <v>24.27</v>
      </c>
      <c r="P23" s="183">
        <v>7</v>
      </c>
      <c r="Q23" s="183">
        <v>576.66899999999998</v>
      </c>
      <c r="R23" s="196">
        <v>1</v>
      </c>
      <c r="S23" s="196">
        <v>2.7210000000000001</v>
      </c>
      <c r="T23" s="196">
        <v>1</v>
      </c>
      <c r="U23" s="196">
        <v>290.73900000000003</v>
      </c>
      <c r="V23" s="196">
        <v>0</v>
      </c>
      <c r="W23" s="196">
        <v>0</v>
      </c>
      <c r="X23" s="196">
        <v>0</v>
      </c>
      <c r="Y23" s="196">
        <v>0</v>
      </c>
      <c r="Z23" s="183">
        <v>1</v>
      </c>
      <c r="AA23" s="183">
        <v>7.827</v>
      </c>
      <c r="AB23" s="196">
        <v>0</v>
      </c>
      <c r="AC23" s="196">
        <v>0</v>
      </c>
      <c r="AD23" s="134" t="s">
        <v>278</v>
      </c>
    </row>
    <row r="24" spans="1:30" ht="16.5" customHeight="1">
      <c r="A24" s="133" t="s">
        <v>244</v>
      </c>
      <c r="B24" s="196">
        <v>1</v>
      </c>
      <c r="C24" s="196">
        <v>138323</v>
      </c>
      <c r="D24" s="196">
        <v>1</v>
      </c>
      <c r="E24" s="183">
        <v>138323</v>
      </c>
      <c r="F24" s="196"/>
      <c r="G24" s="196"/>
      <c r="H24" s="196"/>
      <c r="I24" s="196"/>
      <c r="J24" s="359">
        <v>22</v>
      </c>
      <c r="K24" s="359">
        <v>581.39599999999996</v>
      </c>
      <c r="L24" s="183">
        <v>3</v>
      </c>
      <c r="M24" s="183">
        <v>4.593</v>
      </c>
      <c r="N24" s="183">
        <v>6</v>
      </c>
      <c r="O24" s="183">
        <v>12.884</v>
      </c>
      <c r="P24" s="183">
        <v>10</v>
      </c>
      <c r="Q24" s="183">
        <v>354.21199999999999</v>
      </c>
      <c r="R24" s="196">
        <v>0</v>
      </c>
      <c r="S24" s="196">
        <v>0</v>
      </c>
      <c r="T24" s="183">
        <v>2</v>
      </c>
      <c r="U24" s="183">
        <v>105.55800000000001</v>
      </c>
      <c r="V24" s="196">
        <v>1</v>
      </c>
      <c r="W24" s="196">
        <v>104.149</v>
      </c>
      <c r="X24" s="196">
        <v>0</v>
      </c>
      <c r="Y24" s="196">
        <v>0</v>
      </c>
      <c r="Z24" s="196">
        <v>0</v>
      </c>
      <c r="AA24" s="196">
        <v>0</v>
      </c>
      <c r="AB24" s="183">
        <v>0</v>
      </c>
      <c r="AC24" s="183">
        <v>0</v>
      </c>
      <c r="AD24" s="134" t="s">
        <v>354</v>
      </c>
    </row>
    <row r="25" spans="1:30" ht="12.75">
      <c r="A25" s="133" t="s">
        <v>212</v>
      </c>
      <c r="B25" s="196"/>
      <c r="C25" s="196">
        <v>230680</v>
      </c>
      <c r="D25" s="196"/>
      <c r="E25" s="196"/>
      <c r="F25" s="196">
        <v>1</v>
      </c>
      <c r="G25" s="196">
        <v>230680</v>
      </c>
      <c r="H25" s="196"/>
      <c r="I25" s="196"/>
      <c r="J25" s="359">
        <v>11</v>
      </c>
      <c r="K25" s="359">
        <v>337.87900000000002</v>
      </c>
      <c r="L25" s="183">
        <v>1</v>
      </c>
      <c r="M25" s="183">
        <v>3.67</v>
      </c>
      <c r="N25" s="183">
        <v>6</v>
      </c>
      <c r="O25" s="183">
        <v>4.8280000000000003</v>
      </c>
      <c r="P25" s="183">
        <v>2</v>
      </c>
      <c r="Q25" s="183">
        <v>294.649</v>
      </c>
      <c r="R25" s="196">
        <v>0</v>
      </c>
      <c r="S25" s="196">
        <v>0</v>
      </c>
      <c r="T25" s="183">
        <v>2</v>
      </c>
      <c r="U25" s="183">
        <v>34.731999999999999</v>
      </c>
      <c r="V25" s="196">
        <v>0</v>
      </c>
      <c r="W25" s="196">
        <v>0</v>
      </c>
      <c r="X25" s="196">
        <v>0</v>
      </c>
      <c r="Y25" s="196">
        <v>0</v>
      </c>
      <c r="Z25" s="196">
        <v>0</v>
      </c>
      <c r="AA25" s="196">
        <v>0</v>
      </c>
      <c r="AB25" s="196">
        <v>0</v>
      </c>
      <c r="AC25" s="196">
        <v>0</v>
      </c>
      <c r="AD25" s="134" t="s">
        <v>327</v>
      </c>
    </row>
    <row r="26" spans="1:30" ht="16.5" customHeight="1">
      <c r="A26" s="133" t="s">
        <v>215</v>
      </c>
      <c r="B26" s="196"/>
      <c r="C26" s="196">
        <v>110982</v>
      </c>
      <c r="D26" s="196">
        <v>1</v>
      </c>
      <c r="E26" s="183">
        <v>15802</v>
      </c>
      <c r="F26" s="196">
        <v>0</v>
      </c>
      <c r="G26" s="196">
        <v>0</v>
      </c>
      <c r="H26" s="196">
        <v>1</v>
      </c>
      <c r="I26" s="196">
        <v>95180</v>
      </c>
      <c r="J26" s="359">
        <v>50</v>
      </c>
      <c r="K26" s="359">
        <v>1091.1759999999999</v>
      </c>
      <c r="L26" s="183">
        <v>6</v>
      </c>
      <c r="M26" s="183">
        <v>12.744</v>
      </c>
      <c r="N26" s="183">
        <v>29</v>
      </c>
      <c r="O26" s="183">
        <v>26.664999999999999</v>
      </c>
      <c r="P26" s="183">
        <v>9</v>
      </c>
      <c r="Q26" s="183">
        <v>899.08400000000006</v>
      </c>
      <c r="R26" s="196">
        <v>0</v>
      </c>
      <c r="S26" s="196">
        <v>0</v>
      </c>
      <c r="T26" s="183">
        <v>3</v>
      </c>
      <c r="U26" s="183">
        <v>93.997</v>
      </c>
      <c r="V26" s="183">
        <v>2</v>
      </c>
      <c r="W26" s="183">
        <v>19.966000000000001</v>
      </c>
      <c r="X26" s="196">
        <v>0</v>
      </c>
      <c r="Y26" s="196">
        <v>0</v>
      </c>
      <c r="Z26" s="183">
        <v>1</v>
      </c>
      <c r="AA26" s="183">
        <v>38.72</v>
      </c>
      <c r="AB26" s="196">
        <v>0</v>
      </c>
      <c r="AC26" s="196">
        <v>0</v>
      </c>
      <c r="AD26" s="134" t="s">
        <v>266</v>
      </c>
    </row>
    <row r="27" spans="1:30" ht="16.5" customHeight="1">
      <c r="A27" s="133" t="s">
        <v>174</v>
      </c>
      <c r="B27" s="196"/>
      <c r="C27" s="196">
        <v>7940</v>
      </c>
      <c r="D27" s="196"/>
      <c r="E27" s="196"/>
      <c r="F27" s="183">
        <v>1</v>
      </c>
      <c r="G27" s="183">
        <v>7940</v>
      </c>
      <c r="H27" s="183"/>
      <c r="I27" s="183"/>
      <c r="J27" s="359">
        <v>11</v>
      </c>
      <c r="K27" s="359">
        <v>1037.875</v>
      </c>
      <c r="L27" s="183">
        <v>1</v>
      </c>
      <c r="M27" s="183">
        <v>1.5960000000000001</v>
      </c>
      <c r="N27" s="183">
        <v>1</v>
      </c>
      <c r="O27" s="183">
        <v>0.69500000000000006</v>
      </c>
      <c r="P27" s="183">
        <v>6</v>
      </c>
      <c r="Q27" s="183">
        <v>947.279</v>
      </c>
      <c r="R27" s="196">
        <v>0</v>
      </c>
      <c r="S27" s="196">
        <v>0</v>
      </c>
      <c r="T27" s="183">
        <v>2</v>
      </c>
      <c r="U27" s="183">
        <v>7.2770000000000001</v>
      </c>
      <c r="V27" s="196">
        <v>0</v>
      </c>
      <c r="W27" s="196">
        <v>0</v>
      </c>
      <c r="X27" s="196">
        <v>0</v>
      </c>
      <c r="Y27" s="196">
        <v>0</v>
      </c>
      <c r="Z27" s="183">
        <v>1</v>
      </c>
      <c r="AA27" s="183">
        <v>81.028000000000006</v>
      </c>
      <c r="AB27" s="196">
        <v>0</v>
      </c>
      <c r="AC27" s="196">
        <v>0</v>
      </c>
      <c r="AD27" s="134" t="s">
        <v>371</v>
      </c>
    </row>
    <row r="28" spans="1:30" ht="16.5" customHeight="1">
      <c r="A28" s="133" t="s">
        <v>235</v>
      </c>
      <c r="B28" s="196"/>
      <c r="C28" s="196"/>
      <c r="D28" s="196"/>
      <c r="E28" s="183"/>
      <c r="F28" s="196"/>
      <c r="G28" s="196"/>
      <c r="H28" s="196"/>
      <c r="I28" s="196"/>
      <c r="J28" s="359">
        <v>15</v>
      </c>
      <c r="K28" s="359">
        <v>303.27999999999997</v>
      </c>
      <c r="L28" s="183">
        <v>1</v>
      </c>
      <c r="M28" s="183">
        <v>1.59</v>
      </c>
      <c r="N28" s="183">
        <v>11</v>
      </c>
      <c r="O28" s="183">
        <v>27.974</v>
      </c>
      <c r="P28" s="183">
        <v>1</v>
      </c>
      <c r="Q28" s="183">
        <v>160.71799999999999</v>
      </c>
      <c r="R28" s="196">
        <v>0</v>
      </c>
      <c r="S28" s="196">
        <v>0</v>
      </c>
      <c r="T28" s="183">
        <v>1</v>
      </c>
      <c r="U28" s="183">
        <v>16.503</v>
      </c>
      <c r="V28" s="183">
        <v>1</v>
      </c>
      <c r="W28" s="183">
        <v>96.495000000000005</v>
      </c>
      <c r="X28" s="196">
        <v>0</v>
      </c>
      <c r="Y28" s="196">
        <v>0</v>
      </c>
      <c r="Z28" s="196">
        <v>0</v>
      </c>
      <c r="AA28" s="196">
        <v>0</v>
      </c>
      <c r="AB28" s="196">
        <v>0</v>
      </c>
      <c r="AC28" s="196">
        <v>0</v>
      </c>
      <c r="AD28" s="134" t="s">
        <v>309</v>
      </c>
    </row>
    <row r="29" spans="1:30" ht="12.75">
      <c r="A29" s="133" t="s">
        <v>238</v>
      </c>
      <c r="B29" s="196"/>
      <c r="C29" s="196">
        <v>32910</v>
      </c>
      <c r="D29" s="196"/>
      <c r="E29" s="196"/>
      <c r="F29" s="183">
        <v>1</v>
      </c>
      <c r="G29" s="183">
        <v>32910</v>
      </c>
      <c r="H29" s="183"/>
      <c r="I29" s="183"/>
      <c r="J29" s="359">
        <v>54</v>
      </c>
      <c r="K29" s="359">
        <v>765.44400000000007</v>
      </c>
      <c r="L29" s="183">
        <v>18</v>
      </c>
      <c r="M29" s="183">
        <v>36.121000000000002</v>
      </c>
      <c r="N29" s="183">
        <v>19</v>
      </c>
      <c r="O29" s="183">
        <v>88.694000000000003</v>
      </c>
      <c r="P29" s="183">
        <v>16</v>
      </c>
      <c r="Q29" s="183">
        <v>592.83500000000004</v>
      </c>
      <c r="R29" s="196">
        <v>0</v>
      </c>
      <c r="S29" s="196">
        <v>0</v>
      </c>
      <c r="T29" s="183">
        <v>1</v>
      </c>
      <c r="U29" s="183">
        <v>47.794000000000004</v>
      </c>
      <c r="V29" s="196">
        <v>0</v>
      </c>
      <c r="W29" s="196">
        <v>0</v>
      </c>
      <c r="X29" s="196">
        <v>0</v>
      </c>
      <c r="Y29" s="196">
        <v>0</v>
      </c>
      <c r="Z29" s="196">
        <v>0</v>
      </c>
      <c r="AA29" s="196">
        <v>0</v>
      </c>
      <c r="AB29" s="183">
        <v>0</v>
      </c>
      <c r="AC29" s="183">
        <v>0</v>
      </c>
      <c r="AD29" s="134" t="s">
        <v>260</v>
      </c>
    </row>
    <row r="30" spans="1:30" ht="16.5" customHeight="1">
      <c r="A30" s="133" t="s">
        <v>206</v>
      </c>
      <c r="B30" s="196">
        <v>1</v>
      </c>
      <c r="C30" s="196">
        <v>39909</v>
      </c>
      <c r="D30" s="183">
        <v>1</v>
      </c>
      <c r="E30" s="183">
        <v>39909</v>
      </c>
      <c r="F30" s="196"/>
      <c r="G30" s="196"/>
      <c r="H30" s="196"/>
      <c r="I30" s="196"/>
      <c r="J30" s="359">
        <v>48</v>
      </c>
      <c r="K30" s="359">
        <v>1907.4769999999999</v>
      </c>
      <c r="L30" s="183">
        <v>11</v>
      </c>
      <c r="M30" s="183">
        <v>30.725999999999999</v>
      </c>
      <c r="N30" s="183">
        <v>10</v>
      </c>
      <c r="O30" s="183">
        <v>9.8840000000000003</v>
      </c>
      <c r="P30" s="183">
        <v>17</v>
      </c>
      <c r="Q30" s="183">
        <v>1350.7840000000001</v>
      </c>
      <c r="R30" s="183">
        <v>1</v>
      </c>
      <c r="S30" s="183">
        <v>59.875</v>
      </c>
      <c r="T30" s="183">
        <v>1</v>
      </c>
      <c r="U30" s="183">
        <v>15.748000000000001</v>
      </c>
      <c r="V30" s="183">
        <v>6</v>
      </c>
      <c r="W30" s="183">
        <v>86.531000000000006</v>
      </c>
      <c r="X30" s="196">
        <v>0</v>
      </c>
      <c r="Y30" s="196">
        <v>0</v>
      </c>
      <c r="Z30" s="196">
        <v>1</v>
      </c>
      <c r="AA30" s="196">
        <v>50.85</v>
      </c>
      <c r="AB30" s="183">
        <v>1</v>
      </c>
      <c r="AC30" s="183">
        <v>303.07900000000001</v>
      </c>
      <c r="AD30" s="134" t="s">
        <v>358</v>
      </c>
    </row>
    <row r="31" spans="1:30" ht="16.5" customHeight="1">
      <c r="A31" s="133" t="s">
        <v>202</v>
      </c>
      <c r="B31" s="196">
        <v>1</v>
      </c>
      <c r="C31" s="196">
        <v>35435</v>
      </c>
      <c r="D31" s="196"/>
      <c r="E31" s="196"/>
      <c r="F31" s="183">
        <v>1</v>
      </c>
      <c r="G31" s="183">
        <v>35435</v>
      </c>
      <c r="H31" s="183"/>
      <c r="I31" s="183"/>
      <c r="J31" s="359">
        <v>41</v>
      </c>
      <c r="K31" s="359">
        <v>951.46199999999999</v>
      </c>
      <c r="L31" s="183">
        <v>9</v>
      </c>
      <c r="M31" s="183">
        <v>25.744</v>
      </c>
      <c r="N31" s="183">
        <v>15</v>
      </c>
      <c r="O31" s="183">
        <v>19.658999999999999</v>
      </c>
      <c r="P31" s="183">
        <v>13</v>
      </c>
      <c r="Q31" s="183">
        <v>853.08699999999999</v>
      </c>
      <c r="R31" s="196">
        <v>0</v>
      </c>
      <c r="S31" s="196">
        <v>0</v>
      </c>
      <c r="T31" s="183">
        <v>3</v>
      </c>
      <c r="U31" s="183">
        <v>15.592000000000001</v>
      </c>
      <c r="V31" s="196">
        <v>0</v>
      </c>
      <c r="W31" s="196">
        <v>0</v>
      </c>
      <c r="X31" s="196">
        <v>0</v>
      </c>
      <c r="Y31" s="196">
        <v>0</v>
      </c>
      <c r="Z31" s="196">
        <v>1</v>
      </c>
      <c r="AA31" s="196">
        <v>37.380000000000003</v>
      </c>
      <c r="AB31" s="183">
        <v>0</v>
      </c>
      <c r="AC31" s="183">
        <v>0</v>
      </c>
      <c r="AD31" s="134" t="s">
        <v>325</v>
      </c>
    </row>
    <row r="32" spans="1:30" ht="16.5" customHeight="1">
      <c r="A32" s="133" t="s">
        <v>218</v>
      </c>
      <c r="B32" s="196"/>
      <c r="C32" s="196"/>
      <c r="D32" s="196"/>
      <c r="E32" s="196"/>
      <c r="F32" s="196"/>
      <c r="G32" s="196"/>
      <c r="H32" s="196"/>
      <c r="I32" s="196"/>
      <c r="J32" s="359">
        <v>32</v>
      </c>
      <c r="K32" s="359">
        <v>472.71300000000002</v>
      </c>
      <c r="L32" s="183">
        <v>10</v>
      </c>
      <c r="M32" s="183">
        <v>21.626999999999999</v>
      </c>
      <c r="N32" s="183">
        <v>11</v>
      </c>
      <c r="O32" s="183">
        <v>11.58</v>
      </c>
      <c r="P32" s="183">
        <v>10</v>
      </c>
      <c r="Q32" s="183">
        <v>407.36500000000001</v>
      </c>
      <c r="R32" s="196">
        <v>0</v>
      </c>
      <c r="S32" s="196">
        <v>0</v>
      </c>
      <c r="T32" s="196">
        <v>0</v>
      </c>
      <c r="U32" s="196">
        <v>0</v>
      </c>
      <c r="V32" s="183">
        <v>1</v>
      </c>
      <c r="W32" s="183">
        <v>32.140999999999998</v>
      </c>
      <c r="X32" s="196">
        <v>0</v>
      </c>
      <c r="Y32" s="196">
        <v>0</v>
      </c>
      <c r="Z32" s="196">
        <v>0</v>
      </c>
      <c r="AA32" s="196">
        <v>0</v>
      </c>
      <c r="AB32" s="183">
        <v>0</v>
      </c>
      <c r="AC32" s="183">
        <v>0</v>
      </c>
      <c r="AD32" s="134" t="s">
        <v>381</v>
      </c>
    </row>
    <row r="33" spans="1:30" ht="12.75">
      <c r="A33" s="133" t="s">
        <v>249</v>
      </c>
      <c r="B33" s="196">
        <v>1</v>
      </c>
      <c r="C33" s="196">
        <v>7004</v>
      </c>
      <c r="D33" s="196"/>
      <c r="E33" s="196"/>
      <c r="F33" s="196">
        <v>1</v>
      </c>
      <c r="G33" s="196">
        <v>7004</v>
      </c>
      <c r="H33" s="196"/>
      <c r="I33" s="196"/>
      <c r="J33" s="359">
        <v>22</v>
      </c>
      <c r="K33" s="359">
        <v>1221.644</v>
      </c>
      <c r="L33" s="183">
        <v>2</v>
      </c>
      <c r="M33" s="183">
        <v>7.4980000000000002</v>
      </c>
      <c r="N33" s="183">
        <v>8</v>
      </c>
      <c r="O33" s="183">
        <v>13.889000000000001</v>
      </c>
      <c r="P33" s="183">
        <v>9</v>
      </c>
      <c r="Q33" s="183">
        <v>1109.9490000000001</v>
      </c>
      <c r="R33" s="196">
        <v>0</v>
      </c>
      <c r="S33" s="196">
        <v>0</v>
      </c>
      <c r="T33" s="196">
        <v>1</v>
      </c>
      <c r="U33" s="196">
        <v>2.4780000000000002</v>
      </c>
      <c r="V33" s="196">
        <v>1</v>
      </c>
      <c r="W33" s="196">
        <v>43.386000000000003</v>
      </c>
      <c r="X33" s="196">
        <v>0</v>
      </c>
      <c r="Y33" s="196">
        <v>0</v>
      </c>
      <c r="Z33" s="183">
        <v>1</v>
      </c>
      <c r="AA33" s="183">
        <v>44.444000000000003</v>
      </c>
      <c r="AB33" s="183">
        <v>0</v>
      </c>
      <c r="AC33" s="183">
        <v>0</v>
      </c>
      <c r="AD33" s="134" t="s">
        <v>402</v>
      </c>
    </row>
    <row r="34" spans="1:30" ht="16.5" customHeight="1">
      <c r="A34" s="133" t="s">
        <v>180</v>
      </c>
      <c r="B34" s="196">
        <v>1</v>
      </c>
      <c r="C34" s="196">
        <v>33774</v>
      </c>
      <c r="D34" s="183">
        <v>1</v>
      </c>
      <c r="E34" s="183">
        <v>33774</v>
      </c>
      <c r="F34" s="196"/>
      <c r="G34" s="196"/>
      <c r="H34" s="196"/>
      <c r="I34" s="196"/>
      <c r="J34" s="359">
        <v>121</v>
      </c>
      <c r="K34" s="359">
        <v>724.3549999999999</v>
      </c>
      <c r="L34" s="183">
        <v>5</v>
      </c>
      <c r="M34" s="183">
        <v>8.9450000000000003</v>
      </c>
      <c r="N34" s="183">
        <v>91</v>
      </c>
      <c r="O34" s="183">
        <v>68.424000000000007</v>
      </c>
      <c r="P34" s="183">
        <v>18</v>
      </c>
      <c r="Q34" s="183">
        <v>447.71899999999999</v>
      </c>
      <c r="R34" s="183">
        <v>1</v>
      </c>
      <c r="S34" s="183">
        <v>41.274999999999999</v>
      </c>
      <c r="T34" s="183">
        <v>2</v>
      </c>
      <c r="U34" s="183">
        <v>57.962000000000003</v>
      </c>
      <c r="V34" s="196">
        <v>1</v>
      </c>
      <c r="W34" s="196">
        <v>51.414999999999999</v>
      </c>
      <c r="X34" s="196">
        <v>0</v>
      </c>
      <c r="Y34" s="196">
        <v>0</v>
      </c>
      <c r="Z34" s="183">
        <v>3</v>
      </c>
      <c r="AA34" s="183">
        <v>48.615000000000002</v>
      </c>
      <c r="AB34" s="183">
        <v>0</v>
      </c>
      <c r="AC34" s="183">
        <v>0</v>
      </c>
      <c r="AD34" s="134" t="s">
        <v>391</v>
      </c>
    </row>
    <row r="35" spans="1:30" ht="16.5" customHeight="1">
      <c r="A35" s="133" t="s">
        <v>173</v>
      </c>
      <c r="B35" s="196">
        <v>1</v>
      </c>
      <c r="C35" s="196">
        <v>581966</v>
      </c>
      <c r="D35" s="183">
        <v>1</v>
      </c>
      <c r="E35" s="183">
        <v>581966</v>
      </c>
      <c r="F35" s="196"/>
      <c r="G35" s="196"/>
      <c r="H35" s="196"/>
      <c r="I35" s="196"/>
      <c r="J35" s="359">
        <v>10</v>
      </c>
      <c r="K35" s="359">
        <v>928.93099999999993</v>
      </c>
      <c r="L35" s="183">
        <v>2</v>
      </c>
      <c r="M35" s="183">
        <v>4.7670000000000003</v>
      </c>
      <c r="N35" s="183">
        <v>4</v>
      </c>
      <c r="O35" s="183">
        <v>3.1430000000000002</v>
      </c>
      <c r="P35" s="183">
        <v>2</v>
      </c>
      <c r="Q35" s="183">
        <v>901.91300000000001</v>
      </c>
      <c r="R35" s="196">
        <v>0</v>
      </c>
      <c r="S35" s="196">
        <v>0</v>
      </c>
      <c r="T35" s="183">
        <v>2</v>
      </c>
      <c r="U35" s="183">
        <v>19.108000000000001</v>
      </c>
      <c r="V35" s="196">
        <v>0</v>
      </c>
      <c r="W35" s="196">
        <v>0</v>
      </c>
      <c r="X35" s="196">
        <v>0</v>
      </c>
      <c r="Y35" s="196">
        <v>0</v>
      </c>
      <c r="Z35" s="196">
        <v>0</v>
      </c>
      <c r="AA35" s="196">
        <v>0</v>
      </c>
      <c r="AB35" s="183">
        <v>0</v>
      </c>
      <c r="AC35" s="183">
        <v>0</v>
      </c>
      <c r="AD35" s="134" t="s">
        <v>344</v>
      </c>
    </row>
    <row r="36" spans="1:30" ht="16.5" customHeight="1">
      <c r="A36" s="133" t="s">
        <v>185</v>
      </c>
      <c r="B36" s="196">
        <v>1</v>
      </c>
      <c r="C36" s="196">
        <v>604032</v>
      </c>
      <c r="D36" s="196">
        <v>1</v>
      </c>
      <c r="E36" s="183">
        <v>604032</v>
      </c>
      <c r="F36" s="196"/>
      <c r="G36" s="196"/>
      <c r="H36" s="196"/>
      <c r="I36" s="196"/>
      <c r="J36" s="359">
        <v>10</v>
      </c>
      <c r="K36" s="359">
        <v>188.399</v>
      </c>
      <c r="L36" s="183">
        <v>1</v>
      </c>
      <c r="M36" s="183">
        <v>2.1</v>
      </c>
      <c r="N36" s="196">
        <v>5</v>
      </c>
      <c r="O36" s="196">
        <v>55.261000000000003</v>
      </c>
      <c r="P36" s="183">
        <v>3</v>
      </c>
      <c r="Q36" s="183">
        <v>48.115000000000002</v>
      </c>
      <c r="R36" s="196">
        <v>0</v>
      </c>
      <c r="S36" s="196">
        <v>0</v>
      </c>
      <c r="T36" s="196">
        <v>1</v>
      </c>
      <c r="U36" s="196">
        <v>82.923000000000002</v>
      </c>
      <c r="V36" s="196">
        <v>0</v>
      </c>
      <c r="W36" s="196">
        <v>0</v>
      </c>
      <c r="X36" s="196">
        <v>0</v>
      </c>
      <c r="Y36" s="196">
        <v>0</v>
      </c>
      <c r="Z36" s="196">
        <v>0</v>
      </c>
      <c r="AA36" s="196">
        <v>0</v>
      </c>
      <c r="AB36" s="196">
        <v>0</v>
      </c>
      <c r="AC36" s="196">
        <v>0</v>
      </c>
      <c r="AD36" s="134" t="s">
        <v>351</v>
      </c>
    </row>
    <row r="37" spans="1:30" ht="16.5" customHeight="1">
      <c r="A37" s="133" t="s">
        <v>223</v>
      </c>
      <c r="B37" s="196">
        <v>1</v>
      </c>
      <c r="C37" s="196">
        <v>684749</v>
      </c>
      <c r="D37" s="196">
        <v>1</v>
      </c>
      <c r="E37" s="198">
        <v>522749</v>
      </c>
      <c r="F37" s="198">
        <v>1</v>
      </c>
      <c r="G37" s="198">
        <v>162000</v>
      </c>
      <c r="H37" s="198"/>
      <c r="I37" s="198"/>
      <c r="J37" s="360">
        <v>16</v>
      </c>
      <c r="K37" s="360">
        <v>2797.1749999999997</v>
      </c>
      <c r="L37" s="196">
        <v>2</v>
      </c>
      <c r="M37" s="196">
        <v>7.0570000000000004</v>
      </c>
      <c r="N37" s="196">
        <v>1</v>
      </c>
      <c r="O37" s="196">
        <v>9.0280000000000005</v>
      </c>
      <c r="P37" s="198">
        <v>6</v>
      </c>
      <c r="Q37" s="198">
        <v>2416.154</v>
      </c>
      <c r="R37" s="198">
        <v>1</v>
      </c>
      <c r="S37" s="198">
        <v>9.74</v>
      </c>
      <c r="T37" s="198">
        <v>4</v>
      </c>
      <c r="U37" s="198">
        <v>285.11599999999999</v>
      </c>
      <c r="V37" s="196">
        <v>0</v>
      </c>
      <c r="W37" s="196">
        <v>0</v>
      </c>
      <c r="X37" s="196">
        <v>0</v>
      </c>
      <c r="Y37" s="196">
        <v>0</v>
      </c>
      <c r="Z37" s="198">
        <v>2</v>
      </c>
      <c r="AA37" s="198">
        <v>70.08</v>
      </c>
      <c r="AB37" s="196">
        <v>0</v>
      </c>
      <c r="AC37" s="196">
        <v>0</v>
      </c>
      <c r="AD37" s="134" t="s">
        <v>286</v>
      </c>
    </row>
    <row r="38" spans="1:30" ht="7.5" customHeight="1">
      <c r="A38" s="135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339"/>
    </row>
    <row r="39" spans="1:30" ht="14.45" customHeight="1">
      <c r="A39" s="28" t="s">
        <v>659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361"/>
      <c r="Y39" s="361"/>
      <c r="Z39" s="361"/>
      <c r="AA39" s="361"/>
      <c r="AB39" s="361"/>
      <c r="AC39" s="361"/>
      <c r="AD39" s="362" t="s">
        <v>660</v>
      </c>
    </row>
    <row r="40" spans="1:30" ht="14.45" customHeight="1">
      <c r="A40" s="28" t="s">
        <v>661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202"/>
    </row>
    <row r="41" spans="1:30" ht="14.45" customHeight="1">
      <c r="A41" s="28" t="s">
        <v>711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202"/>
    </row>
    <row r="42" spans="1:30" ht="14.45" customHeight="1">
      <c r="A42" s="363" t="s">
        <v>686</v>
      </c>
      <c r="B42" s="364"/>
      <c r="C42" s="364"/>
      <c r="D42" s="364"/>
      <c r="E42" s="364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31"/>
      <c r="Y42" s="31"/>
      <c r="Z42" s="31"/>
      <c r="AA42" s="31"/>
      <c r="AB42" s="31"/>
      <c r="AC42" s="31"/>
      <c r="AD42" s="161" t="s">
        <v>690</v>
      </c>
    </row>
    <row r="45" spans="1:30">
      <c r="B45" s="214"/>
      <c r="C45" s="214"/>
    </row>
  </sheetData>
  <mergeCells count="6">
    <mergeCell ref="X3:AD3"/>
    <mergeCell ref="J5:O5"/>
    <mergeCell ref="P5:AA5"/>
    <mergeCell ref="AB5:AC5"/>
    <mergeCell ref="Z7:AA7"/>
    <mergeCell ref="AB7:AC7"/>
  </mergeCells>
  <phoneticPr fontId="10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80" pageOrder="overThenDown" orientation="portrait" blackAndWhite="1" r:id="rId1"/>
  <headerFooter alignWithMargins="0"/>
  <colBreaks count="1" manualBreakCount="1">
    <brk id="15" max="42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view="pageBreakPreview" topLeftCell="A4" zoomScale="85" zoomScaleNormal="82" zoomScaleSheetLayoutView="85" workbookViewId="0">
      <selection activeCell="L22" sqref="L22"/>
    </sheetView>
  </sheetViews>
  <sheetFormatPr defaultRowHeight="12"/>
  <cols>
    <col min="1" max="1" width="9.42578125" style="104" customWidth="1"/>
    <col min="2" max="2" width="11.28515625" style="104" customWidth="1"/>
    <col min="3" max="3" width="11" style="104" customWidth="1"/>
    <col min="4" max="4" width="7" style="104" customWidth="1"/>
    <col min="5" max="5" width="14.7109375" style="104" customWidth="1"/>
    <col min="6" max="6" width="9.85546875" style="104" customWidth="1"/>
    <col min="7" max="7" width="9.42578125" style="104" customWidth="1"/>
    <col min="8" max="8" width="15.85546875" style="104" customWidth="1"/>
    <col min="9" max="9" width="9.85546875" style="104" customWidth="1"/>
    <col min="10" max="10" width="6.5703125" style="104" customWidth="1"/>
    <col min="11" max="11" width="9.7109375" style="104" customWidth="1"/>
    <col min="12" max="12" width="11.28515625" style="104" customWidth="1"/>
    <col min="13" max="13" width="11" style="104" customWidth="1"/>
    <col min="14" max="14" width="10.28515625" style="104" customWidth="1"/>
    <col min="15" max="15" width="6.42578125" style="104" customWidth="1"/>
    <col min="16" max="16" width="8.85546875" style="104" customWidth="1"/>
    <col min="17" max="17" width="10.28515625" style="104" customWidth="1"/>
    <col min="18" max="18" width="10.42578125" style="104" customWidth="1"/>
    <col min="19" max="19" width="10.140625" style="104" customWidth="1"/>
    <col min="20" max="20" width="6.7109375" style="104" customWidth="1"/>
    <col min="21" max="21" width="10" style="104" customWidth="1"/>
    <col min="22" max="22" width="10.42578125" style="104" customWidth="1"/>
    <col min="23" max="23" width="13.85546875" style="104" customWidth="1"/>
    <col min="24" max="24" width="10" style="104" customWidth="1"/>
    <col min="25" max="16384" width="9.140625" style="104"/>
  </cols>
  <sheetData>
    <row r="1" spans="1:23" ht="24.95" customHeight="1">
      <c r="A1" s="370" t="s">
        <v>441</v>
      </c>
      <c r="B1" s="371"/>
      <c r="C1" s="372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3" t="s">
        <v>442</v>
      </c>
    </row>
    <row r="2" spans="1:23" ht="24.95" customHeight="1">
      <c r="A2" s="50" t="s">
        <v>725</v>
      </c>
      <c r="B2" s="375"/>
      <c r="C2" s="375"/>
      <c r="D2" s="375"/>
      <c r="E2" s="375"/>
      <c r="F2" s="50"/>
      <c r="G2" s="375"/>
      <c r="H2" s="375"/>
      <c r="I2" s="375"/>
      <c r="J2" s="375"/>
      <c r="K2" s="375"/>
      <c r="L2" s="374"/>
      <c r="M2" s="376" t="s">
        <v>77</v>
      </c>
      <c r="N2" s="377"/>
      <c r="O2" s="377"/>
      <c r="P2" s="377"/>
      <c r="Q2" s="378"/>
      <c r="R2" s="377"/>
      <c r="S2" s="377"/>
      <c r="T2" s="377"/>
      <c r="U2" s="377"/>
      <c r="V2" s="378"/>
      <c r="W2" s="377"/>
    </row>
    <row r="3" spans="1:23" ht="23.1" customHeight="1">
      <c r="A3" s="379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</row>
    <row r="4" spans="1:23" ht="15" customHeight="1" thickBot="1">
      <c r="A4" s="363" t="s">
        <v>580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80" t="s">
        <v>581</v>
      </c>
    </row>
    <row r="5" spans="1:23" ht="21.95" customHeight="1">
      <c r="A5" s="59" t="s">
        <v>98</v>
      </c>
      <c r="B5" s="169" t="s">
        <v>525</v>
      </c>
      <c r="C5" s="381"/>
      <c r="D5" s="381"/>
      <c r="E5" s="381"/>
      <c r="F5" s="382"/>
      <c r="G5" s="59" t="s">
        <v>57</v>
      </c>
      <c r="H5" s="169" t="s">
        <v>527</v>
      </c>
      <c r="I5" s="381"/>
      <c r="J5" s="381"/>
      <c r="K5" s="381"/>
      <c r="L5" s="381"/>
      <c r="M5" s="169" t="s">
        <v>528</v>
      </c>
      <c r="N5" s="381"/>
      <c r="O5" s="381"/>
      <c r="P5" s="381"/>
      <c r="Q5" s="382"/>
      <c r="R5" s="169" t="s">
        <v>529</v>
      </c>
      <c r="S5" s="381"/>
      <c r="T5" s="381"/>
      <c r="U5" s="381"/>
      <c r="V5" s="382"/>
      <c r="W5" s="383" t="s">
        <v>70</v>
      </c>
    </row>
    <row r="6" spans="1:23" ht="20.100000000000001" customHeight="1">
      <c r="A6" s="72"/>
      <c r="B6" s="72" t="s">
        <v>176</v>
      </c>
      <c r="C6" s="75" t="s">
        <v>526</v>
      </c>
      <c r="D6" s="146"/>
      <c r="E6" s="72" t="s">
        <v>9</v>
      </c>
      <c r="F6" s="72" t="s">
        <v>3</v>
      </c>
      <c r="G6" s="211" t="s">
        <v>242</v>
      </c>
      <c r="H6" s="72" t="s">
        <v>176</v>
      </c>
      <c r="I6" s="75" t="s">
        <v>526</v>
      </c>
      <c r="J6" s="146"/>
      <c r="K6" s="72" t="s">
        <v>9</v>
      </c>
      <c r="L6" s="384" t="s">
        <v>3</v>
      </c>
      <c r="M6" s="72" t="s">
        <v>176</v>
      </c>
      <c r="N6" s="75" t="s">
        <v>526</v>
      </c>
      <c r="O6" s="146"/>
      <c r="P6" s="72" t="s">
        <v>9</v>
      </c>
      <c r="Q6" s="72" t="s">
        <v>3</v>
      </c>
      <c r="R6" s="72" t="s">
        <v>176</v>
      </c>
      <c r="S6" s="75" t="s">
        <v>526</v>
      </c>
      <c r="T6" s="146"/>
      <c r="U6" s="72" t="s">
        <v>9</v>
      </c>
      <c r="V6" s="72" t="s">
        <v>3</v>
      </c>
      <c r="W6" s="638"/>
    </row>
    <row r="7" spans="1:23" ht="20.100000000000001" customHeight="1">
      <c r="A7" s="72"/>
      <c r="B7" s="211"/>
      <c r="C7" s="385"/>
      <c r="D7" s="386" t="s">
        <v>197</v>
      </c>
      <c r="E7" s="211"/>
      <c r="F7" s="211"/>
      <c r="G7" s="211"/>
      <c r="H7" s="211"/>
      <c r="I7" s="385"/>
      <c r="J7" s="387" t="s">
        <v>197</v>
      </c>
      <c r="K7" s="211"/>
      <c r="L7" s="388"/>
      <c r="M7" s="211"/>
      <c r="N7" s="385"/>
      <c r="O7" s="389" t="s">
        <v>197</v>
      </c>
      <c r="P7" s="211"/>
      <c r="Q7" s="211"/>
      <c r="R7" s="211"/>
      <c r="S7" s="385"/>
      <c r="T7" s="386" t="s">
        <v>197</v>
      </c>
      <c r="U7" s="211"/>
      <c r="V7" s="211"/>
      <c r="W7" s="638"/>
    </row>
    <row r="8" spans="1:23" ht="21.95" customHeight="1">
      <c r="A8" s="146" t="s">
        <v>94</v>
      </c>
      <c r="B8" s="390" t="s">
        <v>74</v>
      </c>
      <c r="C8" s="390" t="s">
        <v>53</v>
      </c>
      <c r="D8" s="391" t="s">
        <v>28</v>
      </c>
      <c r="E8" s="392" t="s">
        <v>125</v>
      </c>
      <c r="F8" s="392" t="s">
        <v>355</v>
      </c>
      <c r="G8" s="392" t="s">
        <v>26</v>
      </c>
      <c r="H8" s="390" t="s">
        <v>74</v>
      </c>
      <c r="I8" s="390" t="s">
        <v>53</v>
      </c>
      <c r="J8" s="391" t="s">
        <v>28</v>
      </c>
      <c r="K8" s="392" t="s">
        <v>125</v>
      </c>
      <c r="L8" s="393" t="s">
        <v>355</v>
      </c>
      <c r="M8" s="394" t="s">
        <v>74</v>
      </c>
      <c r="N8" s="390" t="s">
        <v>53</v>
      </c>
      <c r="O8" s="391" t="s">
        <v>28</v>
      </c>
      <c r="P8" s="392" t="s">
        <v>125</v>
      </c>
      <c r="Q8" s="392" t="s">
        <v>355</v>
      </c>
      <c r="R8" s="390" t="s">
        <v>74</v>
      </c>
      <c r="S8" s="390" t="s">
        <v>53</v>
      </c>
      <c r="T8" s="391" t="s">
        <v>28</v>
      </c>
      <c r="U8" s="392" t="s">
        <v>125</v>
      </c>
      <c r="V8" s="392" t="s">
        <v>355</v>
      </c>
      <c r="W8" s="395" t="s">
        <v>114</v>
      </c>
    </row>
    <row r="9" spans="1:23" ht="21.95" customHeight="1">
      <c r="A9" s="210">
        <v>2016</v>
      </c>
      <c r="B9" s="183">
        <v>10595825</v>
      </c>
      <c r="C9" s="183">
        <v>8003010</v>
      </c>
      <c r="D9" s="365">
        <v>76</v>
      </c>
      <c r="E9" s="183">
        <v>994901</v>
      </c>
      <c r="F9" s="183">
        <v>1181224</v>
      </c>
      <c r="G9" s="183">
        <v>416690</v>
      </c>
      <c r="H9" s="183">
        <v>2030932</v>
      </c>
      <c r="I9" s="183">
        <v>1952692</v>
      </c>
      <c r="J9" s="365">
        <v>96</v>
      </c>
      <c r="K9" s="183">
        <v>11500</v>
      </c>
      <c r="L9" s="183">
        <v>66740</v>
      </c>
      <c r="M9" s="183">
        <v>2301380</v>
      </c>
      <c r="N9" s="183">
        <v>1781680</v>
      </c>
      <c r="O9" s="365">
        <v>77</v>
      </c>
      <c r="P9" s="183">
        <v>291420</v>
      </c>
      <c r="Q9" s="183">
        <v>228280</v>
      </c>
      <c r="R9" s="183">
        <v>5846823</v>
      </c>
      <c r="S9" s="183">
        <v>4268638</v>
      </c>
      <c r="T9" s="365">
        <v>73</v>
      </c>
      <c r="U9" s="183">
        <v>691981</v>
      </c>
      <c r="V9" s="184">
        <v>886204</v>
      </c>
      <c r="W9" s="185">
        <v>2016</v>
      </c>
    </row>
    <row r="10" spans="1:23" ht="21.95" customHeight="1">
      <c r="A10" s="210">
        <v>2017</v>
      </c>
      <c r="B10" s="183">
        <v>10589946</v>
      </c>
      <c r="C10" s="183">
        <v>8004944</v>
      </c>
      <c r="D10" s="365">
        <v>76</v>
      </c>
      <c r="E10" s="183">
        <v>990341</v>
      </c>
      <c r="F10" s="183">
        <v>1177971</v>
      </c>
      <c r="G10" s="183">
        <v>416690</v>
      </c>
      <c r="H10" s="183">
        <v>2021292</v>
      </c>
      <c r="I10" s="183">
        <v>1945652</v>
      </c>
      <c r="J10" s="365">
        <v>96.257839045521379</v>
      </c>
      <c r="K10" s="183">
        <v>11500</v>
      </c>
      <c r="L10" s="183">
        <v>64140</v>
      </c>
      <c r="M10" s="183">
        <v>2299892</v>
      </c>
      <c r="N10" s="183">
        <v>1780192</v>
      </c>
      <c r="O10" s="365">
        <v>77.403286763030607</v>
      </c>
      <c r="P10" s="183">
        <v>291420</v>
      </c>
      <c r="Q10" s="183">
        <v>228280</v>
      </c>
      <c r="R10" s="183">
        <v>5852072</v>
      </c>
      <c r="S10" s="183">
        <v>4279100</v>
      </c>
      <c r="T10" s="365">
        <v>73.121109924826627</v>
      </c>
      <c r="U10" s="183">
        <v>687421</v>
      </c>
      <c r="V10" s="184">
        <v>885551</v>
      </c>
      <c r="W10" s="185">
        <v>2017</v>
      </c>
    </row>
    <row r="11" spans="1:23" ht="21.95" customHeight="1">
      <c r="A11" s="210">
        <v>2018</v>
      </c>
      <c r="B11" s="183">
        <v>10629545</v>
      </c>
      <c r="C11" s="183">
        <v>8082318</v>
      </c>
      <c r="D11" s="365">
        <v>76.036349627382933</v>
      </c>
      <c r="E11" s="183">
        <v>986285</v>
      </c>
      <c r="F11" s="183">
        <v>1144252</v>
      </c>
      <c r="G11" s="183">
        <v>416690</v>
      </c>
      <c r="H11" s="183">
        <v>2026542</v>
      </c>
      <c r="I11" s="183">
        <v>1950902</v>
      </c>
      <c r="J11" s="365">
        <v>96.267533562097412</v>
      </c>
      <c r="K11" s="183">
        <v>11500</v>
      </c>
      <c r="L11" s="183">
        <v>64140</v>
      </c>
      <c r="M11" s="183">
        <v>2297992</v>
      </c>
      <c r="N11" s="183">
        <v>1784652</v>
      </c>
      <c r="O11" s="365">
        <v>77.661366967334956</v>
      </c>
      <c r="P11" s="183">
        <v>288460</v>
      </c>
      <c r="Q11" s="183">
        <v>224880</v>
      </c>
      <c r="R11" s="183">
        <v>5888321</v>
      </c>
      <c r="S11" s="183">
        <v>4346764</v>
      </c>
      <c r="T11" s="365">
        <v>73.820092348905575</v>
      </c>
      <c r="U11" s="183">
        <v>686325</v>
      </c>
      <c r="V11" s="184">
        <v>855232</v>
      </c>
      <c r="W11" s="185">
        <v>2018</v>
      </c>
    </row>
    <row r="12" spans="1:23" s="189" customFormat="1" ht="21.95" customHeight="1">
      <c r="A12" s="101">
        <v>2019</v>
      </c>
      <c r="B12" s="108">
        <v>10635598</v>
      </c>
      <c r="C12" s="108">
        <v>8528077</v>
      </c>
      <c r="D12" s="396">
        <v>80.2</v>
      </c>
      <c r="E12" s="108">
        <v>971185</v>
      </c>
      <c r="F12" s="108">
        <v>1136336</v>
      </c>
      <c r="G12" s="108">
        <v>416690</v>
      </c>
      <c r="H12" s="108">
        <v>2045273</v>
      </c>
      <c r="I12" s="108">
        <v>1976333</v>
      </c>
      <c r="J12" s="396">
        <v>96.629300831722702</v>
      </c>
      <c r="K12" s="108">
        <v>11500</v>
      </c>
      <c r="L12" s="108">
        <v>57440</v>
      </c>
      <c r="M12" s="108">
        <v>2297992</v>
      </c>
      <c r="N12" s="108">
        <v>1784652</v>
      </c>
      <c r="O12" s="396">
        <v>77.661366967334956</v>
      </c>
      <c r="P12" s="108">
        <v>288460</v>
      </c>
      <c r="Q12" s="108">
        <v>224880</v>
      </c>
      <c r="R12" s="108">
        <v>5875643</v>
      </c>
      <c r="S12" s="108">
        <v>4350402</v>
      </c>
      <c r="T12" s="396">
        <v>74.041292161555759</v>
      </c>
      <c r="U12" s="108">
        <v>671225</v>
      </c>
      <c r="V12" s="397">
        <v>854016</v>
      </c>
      <c r="W12" s="111">
        <v>2019</v>
      </c>
    </row>
    <row r="13" spans="1:23" s="189" customFormat="1" ht="21.95" customHeight="1">
      <c r="A13" s="101">
        <v>2020</v>
      </c>
      <c r="B13" s="108">
        <v>10739917</v>
      </c>
      <c r="C13" s="108">
        <v>8709219</v>
      </c>
      <c r="D13" s="396">
        <v>81.092051270042404</v>
      </c>
      <c r="E13" s="108">
        <v>898068</v>
      </c>
      <c r="F13" s="108">
        <v>1132630</v>
      </c>
      <c r="G13" s="108">
        <v>416690</v>
      </c>
      <c r="H13" s="108">
        <v>2054712</v>
      </c>
      <c r="I13" s="108">
        <v>2002172</v>
      </c>
      <c r="J13" s="396">
        <v>97.442950642231125</v>
      </c>
      <c r="K13" s="108">
        <v>11500</v>
      </c>
      <c r="L13" s="108">
        <v>41040</v>
      </c>
      <c r="M13" s="108">
        <v>2297992</v>
      </c>
      <c r="N13" s="108">
        <v>1784652</v>
      </c>
      <c r="O13" s="396">
        <v>77.661366967334956</v>
      </c>
      <c r="P13" s="108">
        <v>288460</v>
      </c>
      <c r="Q13" s="108">
        <v>224880</v>
      </c>
      <c r="R13" s="108">
        <v>5970523</v>
      </c>
      <c r="S13" s="108">
        <v>4505705</v>
      </c>
      <c r="T13" s="396">
        <v>75.465834400101969</v>
      </c>
      <c r="U13" s="108">
        <v>598108</v>
      </c>
      <c r="V13" s="397">
        <v>866710</v>
      </c>
      <c r="W13" s="111">
        <v>2020</v>
      </c>
    </row>
    <row r="14" spans="1:23" ht="39" customHeight="1">
      <c r="A14" s="100">
        <f>A13+1</f>
        <v>2021</v>
      </c>
      <c r="B14" s="105">
        <v>10776133</v>
      </c>
      <c r="C14" s="105">
        <v>8832446</v>
      </c>
      <c r="D14" s="398">
        <f>C14/B14*100</f>
        <v>81.963038132510064</v>
      </c>
      <c r="E14" s="105">
        <v>821868</v>
      </c>
      <c r="F14" s="105">
        <v>1121819</v>
      </c>
      <c r="G14" s="105">
        <v>416690</v>
      </c>
      <c r="H14" s="105">
        <v>2078712</v>
      </c>
      <c r="I14" s="105">
        <v>2026172</v>
      </c>
      <c r="J14" s="398">
        <f>I14/H14*100</f>
        <v>97.472473339260077</v>
      </c>
      <c r="K14" s="105">
        <v>11500</v>
      </c>
      <c r="L14" s="105">
        <v>41040</v>
      </c>
      <c r="M14" s="105">
        <v>2299104</v>
      </c>
      <c r="N14" s="105">
        <v>1803754</v>
      </c>
      <c r="O14" s="398">
        <f>N14/M14*100</f>
        <v>78.454650159366437</v>
      </c>
      <c r="P14" s="105">
        <v>272360</v>
      </c>
      <c r="Q14" s="105">
        <v>222990</v>
      </c>
      <c r="R14" s="105">
        <v>5981627</v>
      </c>
      <c r="S14" s="105">
        <v>4585830</v>
      </c>
      <c r="T14" s="398">
        <f>S14/R14*100</f>
        <v>76.665261809203415</v>
      </c>
      <c r="U14" s="105">
        <v>538008</v>
      </c>
      <c r="V14" s="113">
        <v>857789</v>
      </c>
      <c r="W14" s="112">
        <f>$A$14</f>
        <v>2021</v>
      </c>
    </row>
    <row r="15" spans="1:23" ht="21.95" customHeight="1">
      <c r="A15" s="83" t="s">
        <v>250</v>
      </c>
      <c r="B15" s="106">
        <v>477755</v>
      </c>
      <c r="C15" s="106">
        <v>370200</v>
      </c>
      <c r="D15" s="106">
        <f t="shared" ref="D15:D36" si="0">C15/B15*100</f>
        <v>77.487415097696527</v>
      </c>
      <c r="E15" s="106">
        <v>0</v>
      </c>
      <c r="F15" s="106">
        <v>107555</v>
      </c>
      <c r="G15" s="106"/>
      <c r="H15" s="106">
        <v>21837</v>
      </c>
      <c r="I15" s="106">
        <v>21837</v>
      </c>
      <c r="J15" s="106">
        <f t="shared" ref="J15:J36" si="1">I15/H15*100</f>
        <v>100</v>
      </c>
      <c r="K15" s="106">
        <v>0</v>
      </c>
      <c r="L15" s="106">
        <v>0</v>
      </c>
      <c r="M15" s="106"/>
      <c r="N15" s="106"/>
      <c r="O15" s="106">
        <v>0</v>
      </c>
      <c r="P15" s="106"/>
      <c r="Q15" s="106"/>
      <c r="R15" s="106">
        <v>455918</v>
      </c>
      <c r="S15" s="106">
        <v>348363</v>
      </c>
      <c r="T15" s="106">
        <f t="shared" ref="T15:T36" si="2">S15/R15*100</f>
        <v>76.409134976026394</v>
      </c>
      <c r="U15" s="106">
        <v>0</v>
      </c>
      <c r="V15" s="107">
        <v>107555</v>
      </c>
      <c r="W15" s="399" t="s">
        <v>300</v>
      </c>
    </row>
    <row r="16" spans="1:23" ht="21.95" customHeight="1">
      <c r="A16" s="83" t="s">
        <v>201</v>
      </c>
      <c r="B16" s="106">
        <v>966823</v>
      </c>
      <c r="C16" s="106">
        <v>636031</v>
      </c>
      <c r="D16" s="106">
        <f t="shared" si="0"/>
        <v>65.785671213862301</v>
      </c>
      <c r="E16" s="106">
        <v>95767</v>
      </c>
      <c r="F16" s="106">
        <v>235025</v>
      </c>
      <c r="G16" s="106"/>
      <c r="H16" s="106">
        <v>127220</v>
      </c>
      <c r="I16" s="106">
        <v>109880</v>
      </c>
      <c r="J16" s="106">
        <f t="shared" si="1"/>
        <v>86.370067599434051</v>
      </c>
      <c r="K16" s="106">
        <v>0</v>
      </c>
      <c r="L16" s="106">
        <v>17340</v>
      </c>
      <c r="M16" s="106">
        <v>84480</v>
      </c>
      <c r="N16" s="106">
        <v>58280</v>
      </c>
      <c r="O16" s="106">
        <f t="shared" ref="O16:O36" si="3">N16/M16*100</f>
        <v>68.986742424242422</v>
      </c>
      <c r="P16" s="106">
        <v>12300</v>
      </c>
      <c r="Q16" s="106">
        <v>13900</v>
      </c>
      <c r="R16" s="106">
        <v>755123</v>
      </c>
      <c r="S16" s="106">
        <v>467871</v>
      </c>
      <c r="T16" s="106">
        <f t="shared" si="2"/>
        <v>61.959574797748182</v>
      </c>
      <c r="U16" s="106">
        <v>83467</v>
      </c>
      <c r="V16" s="107">
        <v>203785</v>
      </c>
      <c r="W16" s="399" t="s">
        <v>347</v>
      </c>
    </row>
    <row r="17" spans="1:23" ht="21.95" customHeight="1">
      <c r="A17" s="83" t="s">
        <v>233</v>
      </c>
      <c r="B17" s="106">
        <v>1108579</v>
      </c>
      <c r="C17" s="106">
        <v>831353</v>
      </c>
      <c r="D17" s="106">
        <f t="shared" si="0"/>
        <v>74.992670797480372</v>
      </c>
      <c r="E17" s="106">
        <v>43858</v>
      </c>
      <c r="F17" s="106">
        <v>233368</v>
      </c>
      <c r="G17" s="106">
        <v>72210</v>
      </c>
      <c r="H17" s="106">
        <v>140368</v>
      </c>
      <c r="I17" s="106">
        <v>140368</v>
      </c>
      <c r="J17" s="106">
        <f t="shared" si="1"/>
        <v>100</v>
      </c>
      <c r="K17" s="106">
        <v>0</v>
      </c>
      <c r="L17" s="106">
        <v>0</v>
      </c>
      <c r="M17" s="106">
        <v>139100</v>
      </c>
      <c r="N17" s="106">
        <v>130700</v>
      </c>
      <c r="O17" s="106">
        <f t="shared" si="3"/>
        <v>93.961179007907987</v>
      </c>
      <c r="P17" s="106">
        <v>3000</v>
      </c>
      <c r="Q17" s="106">
        <v>5400</v>
      </c>
      <c r="R17" s="106">
        <v>756901</v>
      </c>
      <c r="S17" s="106">
        <v>488075</v>
      </c>
      <c r="T17" s="106">
        <f t="shared" si="2"/>
        <v>64.483334015941324</v>
      </c>
      <c r="U17" s="106">
        <v>40858</v>
      </c>
      <c r="V17" s="107">
        <v>227968</v>
      </c>
      <c r="W17" s="399" t="s">
        <v>263</v>
      </c>
    </row>
    <row r="18" spans="1:23" ht="21.95" customHeight="1">
      <c r="A18" s="83" t="s">
        <v>204</v>
      </c>
      <c r="B18" s="106">
        <v>743626</v>
      </c>
      <c r="C18" s="106">
        <v>489055</v>
      </c>
      <c r="D18" s="106">
        <f t="shared" si="0"/>
        <v>65.76625884517216</v>
      </c>
      <c r="E18" s="106">
        <v>69080</v>
      </c>
      <c r="F18" s="106">
        <v>185491</v>
      </c>
      <c r="G18" s="106">
        <v>14790</v>
      </c>
      <c r="H18" s="106">
        <v>92614</v>
      </c>
      <c r="I18" s="106">
        <v>92614</v>
      </c>
      <c r="J18" s="106">
        <f t="shared" si="1"/>
        <v>100</v>
      </c>
      <c r="K18" s="106">
        <v>0</v>
      </c>
      <c r="L18" s="106">
        <v>0</v>
      </c>
      <c r="M18" s="106">
        <v>191710</v>
      </c>
      <c r="N18" s="106">
        <v>151060</v>
      </c>
      <c r="O18" s="106">
        <f t="shared" si="3"/>
        <v>78.796098273433842</v>
      </c>
      <c r="P18" s="106">
        <v>6000</v>
      </c>
      <c r="Q18" s="106">
        <v>34650</v>
      </c>
      <c r="R18" s="106">
        <v>444512</v>
      </c>
      <c r="S18" s="106">
        <v>230591</v>
      </c>
      <c r="T18" s="106">
        <f t="shared" si="2"/>
        <v>51.875089986322074</v>
      </c>
      <c r="U18" s="106">
        <v>63080</v>
      </c>
      <c r="V18" s="107">
        <v>150841</v>
      </c>
      <c r="W18" s="399" t="s">
        <v>97</v>
      </c>
    </row>
    <row r="19" spans="1:23" ht="21.95" customHeight="1">
      <c r="A19" s="83" t="s">
        <v>245</v>
      </c>
      <c r="B19" s="106">
        <v>904696</v>
      </c>
      <c r="C19" s="106">
        <v>840936</v>
      </c>
      <c r="D19" s="106">
        <f t="shared" si="0"/>
        <v>92.952328738051236</v>
      </c>
      <c r="E19" s="106">
        <v>45060</v>
      </c>
      <c r="F19" s="106">
        <v>18700</v>
      </c>
      <c r="G19" s="106">
        <v>27840</v>
      </c>
      <c r="H19" s="106">
        <v>83413</v>
      </c>
      <c r="I19" s="106">
        <v>83413</v>
      </c>
      <c r="J19" s="106">
        <f t="shared" si="1"/>
        <v>100</v>
      </c>
      <c r="K19" s="106">
        <v>0</v>
      </c>
      <c r="L19" s="106">
        <v>0</v>
      </c>
      <c r="M19" s="106">
        <v>104470</v>
      </c>
      <c r="N19" s="106">
        <v>84270</v>
      </c>
      <c r="O19" s="106">
        <f t="shared" si="3"/>
        <v>80.664305542260934</v>
      </c>
      <c r="P19" s="106">
        <v>12800</v>
      </c>
      <c r="Q19" s="106">
        <v>7400</v>
      </c>
      <c r="R19" s="106">
        <v>688973</v>
      </c>
      <c r="S19" s="106">
        <v>645413</v>
      </c>
      <c r="T19" s="106">
        <f t="shared" si="2"/>
        <v>93.677546144769096</v>
      </c>
      <c r="U19" s="106">
        <v>32260</v>
      </c>
      <c r="V19" s="107">
        <v>11300</v>
      </c>
      <c r="W19" s="399" t="s">
        <v>378</v>
      </c>
    </row>
    <row r="20" spans="1:23" ht="27.95" customHeight="1">
      <c r="A20" s="83" t="s">
        <v>210</v>
      </c>
      <c r="B20" s="106">
        <v>339762</v>
      </c>
      <c r="C20" s="106">
        <v>318742</v>
      </c>
      <c r="D20" s="106">
        <f t="shared" si="0"/>
        <v>93.813316380289734</v>
      </c>
      <c r="E20" s="106">
        <v>15520</v>
      </c>
      <c r="F20" s="106">
        <v>5500</v>
      </c>
      <c r="G20" s="106">
        <v>45080</v>
      </c>
      <c r="H20" s="106">
        <v>70542</v>
      </c>
      <c r="I20" s="106">
        <v>70542</v>
      </c>
      <c r="J20" s="106">
        <f t="shared" si="1"/>
        <v>100</v>
      </c>
      <c r="K20" s="106">
        <v>0</v>
      </c>
      <c r="L20" s="106">
        <v>0</v>
      </c>
      <c r="M20" s="106">
        <v>107540</v>
      </c>
      <c r="N20" s="106">
        <v>87820</v>
      </c>
      <c r="O20" s="106">
        <f t="shared" si="3"/>
        <v>81.662637158266691</v>
      </c>
      <c r="P20" s="106">
        <v>15520</v>
      </c>
      <c r="Q20" s="106">
        <v>4200</v>
      </c>
      <c r="R20" s="106">
        <v>116600</v>
      </c>
      <c r="S20" s="106">
        <v>115300</v>
      </c>
      <c r="T20" s="106">
        <f t="shared" si="2"/>
        <v>98.885077186963983</v>
      </c>
      <c r="U20" s="106">
        <v>0</v>
      </c>
      <c r="V20" s="107">
        <v>1300</v>
      </c>
      <c r="W20" s="399" t="s">
        <v>285</v>
      </c>
    </row>
    <row r="21" spans="1:23" ht="21.95" customHeight="1">
      <c r="A21" s="83" t="s">
        <v>171</v>
      </c>
      <c r="B21" s="106">
        <v>312794</v>
      </c>
      <c r="C21" s="106">
        <v>263064</v>
      </c>
      <c r="D21" s="106">
        <f t="shared" si="0"/>
        <v>84.101357442917703</v>
      </c>
      <c r="E21" s="106">
        <v>37030</v>
      </c>
      <c r="F21" s="106">
        <v>12700</v>
      </c>
      <c r="G21" s="106">
        <v>30360</v>
      </c>
      <c r="H21" s="106">
        <v>88514</v>
      </c>
      <c r="I21" s="106">
        <v>88514</v>
      </c>
      <c r="J21" s="106">
        <f t="shared" si="1"/>
        <v>100</v>
      </c>
      <c r="K21" s="106">
        <v>0</v>
      </c>
      <c r="L21" s="106">
        <v>0</v>
      </c>
      <c r="M21" s="106">
        <v>79220</v>
      </c>
      <c r="N21" s="106">
        <v>78220</v>
      </c>
      <c r="O21" s="106">
        <f t="shared" si="3"/>
        <v>98.737692501893463</v>
      </c>
      <c r="P21" s="106">
        <v>0</v>
      </c>
      <c r="Q21" s="106">
        <v>1000</v>
      </c>
      <c r="R21" s="106">
        <v>114700</v>
      </c>
      <c r="S21" s="106">
        <v>65970</v>
      </c>
      <c r="T21" s="106">
        <f t="shared" si="2"/>
        <v>57.51525719267655</v>
      </c>
      <c r="U21" s="106">
        <v>37030</v>
      </c>
      <c r="V21" s="107">
        <v>11700</v>
      </c>
      <c r="W21" s="399" t="s">
        <v>399</v>
      </c>
    </row>
    <row r="22" spans="1:23" ht="21.95" customHeight="1">
      <c r="A22" s="83" t="s">
        <v>186</v>
      </c>
      <c r="B22" s="106">
        <v>229005</v>
      </c>
      <c r="C22" s="106">
        <v>204155</v>
      </c>
      <c r="D22" s="106">
        <f t="shared" si="0"/>
        <v>89.148708543481575</v>
      </c>
      <c r="E22" s="106">
        <v>14750</v>
      </c>
      <c r="F22" s="106">
        <v>10100</v>
      </c>
      <c r="G22" s="106">
        <v>13700</v>
      </c>
      <c r="H22" s="106">
        <v>53445</v>
      </c>
      <c r="I22" s="106">
        <v>53445</v>
      </c>
      <c r="J22" s="106">
        <f t="shared" si="1"/>
        <v>100</v>
      </c>
      <c r="K22" s="106">
        <v>0</v>
      </c>
      <c r="L22" s="106">
        <v>0</v>
      </c>
      <c r="M22" s="106">
        <v>46860</v>
      </c>
      <c r="N22" s="106">
        <v>46860</v>
      </c>
      <c r="O22" s="106">
        <f t="shared" si="3"/>
        <v>100</v>
      </c>
      <c r="P22" s="106">
        <v>0</v>
      </c>
      <c r="Q22" s="106">
        <v>0</v>
      </c>
      <c r="R22" s="106">
        <v>115000</v>
      </c>
      <c r="S22" s="106">
        <v>90150</v>
      </c>
      <c r="T22" s="106">
        <f t="shared" si="2"/>
        <v>78.391304347826079</v>
      </c>
      <c r="U22" s="106">
        <v>14750</v>
      </c>
      <c r="V22" s="107">
        <v>10100</v>
      </c>
      <c r="W22" s="399" t="s">
        <v>278</v>
      </c>
    </row>
    <row r="23" spans="1:23" ht="21.95" customHeight="1">
      <c r="A23" s="83" t="s">
        <v>244</v>
      </c>
      <c r="B23" s="106">
        <v>591779</v>
      </c>
      <c r="C23" s="106">
        <v>494459</v>
      </c>
      <c r="D23" s="106">
        <f t="shared" si="0"/>
        <v>83.554671591928738</v>
      </c>
      <c r="E23" s="106">
        <v>50020</v>
      </c>
      <c r="F23" s="106">
        <v>47300</v>
      </c>
      <c r="G23" s="106">
        <v>2130</v>
      </c>
      <c r="H23" s="106">
        <v>164097</v>
      </c>
      <c r="I23" s="106">
        <v>164097</v>
      </c>
      <c r="J23" s="106">
        <f t="shared" si="1"/>
        <v>100</v>
      </c>
      <c r="K23" s="106">
        <v>0</v>
      </c>
      <c r="L23" s="106">
        <v>0</v>
      </c>
      <c r="M23" s="106">
        <v>156752</v>
      </c>
      <c r="N23" s="106">
        <v>79032</v>
      </c>
      <c r="O23" s="106">
        <f t="shared" si="3"/>
        <v>50.418495457793199</v>
      </c>
      <c r="P23" s="106">
        <v>35120</v>
      </c>
      <c r="Q23" s="106">
        <v>42600</v>
      </c>
      <c r="R23" s="106">
        <v>268800</v>
      </c>
      <c r="S23" s="106">
        <v>249200</v>
      </c>
      <c r="T23" s="106">
        <f t="shared" si="2"/>
        <v>92.708333333333343</v>
      </c>
      <c r="U23" s="106">
        <v>14900</v>
      </c>
      <c r="V23" s="107">
        <v>4700</v>
      </c>
      <c r="W23" s="399" t="s">
        <v>354</v>
      </c>
    </row>
    <row r="24" spans="1:23" ht="27.95" customHeight="1">
      <c r="A24" s="83" t="s">
        <v>212</v>
      </c>
      <c r="B24" s="106">
        <v>434293</v>
      </c>
      <c r="C24" s="106">
        <v>381493</v>
      </c>
      <c r="D24" s="106">
        <f t="shared" si="0"/>
        <v>87.842309224417619</v>
      </c>
      <c r="E24" s="106">
        <v>14800</v>
      </c>
      <c r="F24" s="106">
        <v>38000</v>
      </c>
      <c r="G24" s="106">
        <v>38130</v>
      </c>
      <c r="H24" s="106">
        <v>124973</v>
      </c>
      <c r="I24" s="106">
        <v>124973</v>
      </c>
      <c r="J24" s="106">
        <f t="shared" si="1"/>
        <v>100</v>
      </c>
      <c r="K24" s="106">
        <v>0</v>
      </c>
      <c r="L24" s="106">
        <v>0</v>
      </c>
      <c r="M24" s="106">
        <v>116490</v>
      </c>
      <c r="N24" s="106">
        <v>101690</v>
      </c>
      <c r="O24" s="106">
        <f t="shared" si="3"/>
        <v>87.295046785131774</v>
      </c>
      <c r="P24" s="106">
        <v>14800</v>
      </c>
      <c r="Q24" s="106">
        <v>0</v>
      </c>
      <c r="R24" s="106">
        <v>154700</v>
      </c>
      <c r="S24" s="106">
        <v>116700</v>
      </c>
      <c r="T24" s="106">
        <f t="shared" si="2"/>
        <v>75.43632837750485</v>
      </c>
      <c r="U24" s="106">
        <v>0</v>
      </c>
      <c r="V24" s="107">
        <v>38000</v>
      </c>
      <c r="W24" s="399" t="s">
        <v>327</v>
      </c>
    </row>
    <row r="25" spans="1:23" ht="21.95" customHeight="1">
      <c r="A25" s="83" t="s">
        <v>215</v>
      </c>
      <c r="B25" s="106">
        <v>413925</v>
      </c>
      <c r="C25" s="106">
        <v>319255</v>
      </c>
      <c r="D25" s="106">
        <f t="shared" si="0"/>
        <v>77.128706891345061</v>
      </c>
      <c r="E25" s="106">
        <v>73470</v>
      </c>
      <c r="F25" s="106">
        <v>21200</v>
      </c>
      <c r="G25" s="106"/>
      <c r="H25" s="106">
        <v>95075</v>
      </c>
      <c r="I25" s="106">
        <v>95075</v>
      </c>
      <c r="J25" s="106">
        <f t="shared" si="1"/>
        <v>100</v>
      </c>
      <c r="K25" s="106">
        <v>0</v>
      </c>
      <c r="L25" s="106">
        <v>0</v>
      </c>
      <c r="M25" s="106">
        <v>174950</v>
      </c>
      <c r="N25" s="106">
        <v>131550</v>
      </c>
      <c r="O25" s="106">
        <f t="shared" si="3"/>
        <v>75.192912260645898</v>
      </c>
      <c r="P25" s="106">
        <v>22200</v>
      </c>
      <c r="Q25" s="106">
        <v>21200</v>
      </c>
      <c r="R25" s="106">
        <v>143900</v>
      </c>
      <c r="S25" s="106">
        <v>92630</v>
      </c>
      <c r="T25" s="106">
        <f t="shared" si="2"/>
        <v>64.371091035441282</v>
      </c>
      <c r="U25" s="106">
        <v>51270</v>
      </c>
      <c r="V25" s="107">
        <v>0</v>
      </c>
      <c r="W25" s="399" t="s">
        <v>266</v>
      </c>
    </row>
    <row r="26" spans="1:23" ht="21.95" customHeight="1">
      <c r="A26" s="83" t="s">
        <v>174</v>
      </c>
      <c r="B26" s="106">
        <v>335585</v>
      </c>
      <c r="C26" s="106">
        <v>299235</v>
      </c>
      <c r="D26" s="106">
        <f t="shared" si="0"/>
        <v>89.168169018281503</v>
      </c>
      <c r="E26" s="106">
        <v>35550</v>
      </c>
      <c r="F26" s="106">
        <v>800</v>
      </c>
      <c r="G26" s="106">
        <v>17430</v>
      </c>
      <c r="H26" s="106">
        <v>103875</v>
      </c>
      <c r="I26" s="106">
        <v>103875</v>
      </c>
      <c r="J26" s="106">
        <f t="shared" si="1"/>
        <v>100</v>
      </c>
      <c r="K26" s="106">
        <v>0</v>
      </c>
      <c r="L26" s="106">
        <v>0</v>
      </c>
      <c r="M26" s="106">
        <v>89980</v>
      </c>
      <c r="N26" s="106">
        <v>72830</v>
      </c>
      <c r="O26" s="106">
        <f t="shared" si="3"/>
        <v>80.940208935318964</v>
      </c>
      <c r="P26" s="106">
        <v>16350</v>
      </c>
      <c r="Q26" s="106">
        <v>800</v>
      </c>
      <c r="R26" s="106">
        <v>124300</v>
      </c>
      <c r="S26" s="106">
        <v>105100</v>
      </c>
      <c r="T26" s="106">
        <f t="shared" si="2"/>
        <v>84.55349959774739</v>
      </c>
      <c r="U26" s="106">
        <v>19200</v>
      </c>
      <c r="V26" s="107">
        <v>0</v>
      </c>
      <c r="W26" s="399" t="s">
        <v>371</v>
      </c>
    </row>
    <row r="27" spans="1:23" ht="21.95" customHeight="1">
      <c r="A27" s="83" t="s">
        <v>235</v>
      </c>
      <c r="B27" s="106">
        <v>279354</v>
      </c>
      <c r="C27" s="106">
        <v>267054</v>
      </c>
      <c r="D27" s="106">
        <f t="shared" si="0"/>
        <v>95.596984471315963</v>
      </c>
      <c r="E27" s="106">
        <v>9400</v>
      </c>
      <c r="F27" s="106">
        <v>2900</v>
      </c>
      <c r="G27" s="106">
        <v>17300</v>
      </c>
      <c r="H27" s="106">
        <v>72013</v>
      </c>
      <c r="I27" s="106">
        <v>72013</v>
      </c>
      <c r="J27" s="106">
        <f t="shared" si="1"/>
        <v>100</v>
      </c>
      <c r="K27" s="106">
        <v>0</v>
      </c>
      <c r="L27" s="106">
        <v>0</v>
      </c>
      <c r="M27" s="106">
        <v>71641</v>
      </c>
      <c r="N27" s="106">
        <v>68741</v>
      </c>
      <c r="O27" s="106">
        <f t="shared" si="3"/>
        <v>95.952038637093281</v>
      </c>
      <c r="P27" s="106">
        <v>0</v>
      </c>
      <c r="Q27" s="106">
        <v>2900</v>
      </c>
      <c r="R27" s="106">
        <v>118400</v>
      </c>
      <c r="S27" s="106">
        <v>109000</v>
      </c>
      <c r="T27" s="106">
        <f t="shared" si="2"/>
        <v>92.060810810810807</v>
      </c>
      <c r="U27" s="106">
        <v>9400</v>
      </c>
      <c r="V27" s="107">
        <v>0</v>
      </c>
      <c r="W27" s="399" t="s">
        <v>309</v>
      </c>
    </row>
    <row r="28" spans="1:23" ht="27.95" customHeight="1">
      <c r="A28" s="83" t="s">
        <v>238</v>
      </c>
      <c r="B28" s="106">
        <v>561886</v>
      </c>
      <c r="C28" s="106">
        <v>437726</v>
      </c>
      <c r="D28" s="106">
        <f t="shared" si="0"/>
        <v>77.902990998174005</v>
      </c>
      <c r="E28" s="106">
        <v>91660</v>
      </c>
      <c r="F28" s="106">
        <v>32500</v>
      </c>
      <c r="G28" s="106"/>
      <c r="H28" s="106">
        <v>154786</v>
      </c>
      <c r="I28" s="106">
        <v>154786</v>
      </c>
      <c r="J28" s="106">
        <f t="shared" si="1"/>
        <v>100</v>
      </c>
      <c r="K28" s="106">
        <v>0</v>
      </c>
      <c r="L28" s="106">
        <v>0</v>
      </c>
      <c r="M28" s="106">
        <v>154500</v>
      </c>
      <c r="N28" s="106">
        <v>118800</v>
      </c>
      <c r="O28" s="106">
        <f t="shared" si="3"/>
        <v>76.893203883495147</v>
      </c>
      <c r="P28" s="106">
        <v>13100</v>
      </c>
      <c r="Q28" s="106">
        <v>22600</v>
      </c>
      <c r="R28" s="106">
        <v>252600</v>
      </c>
      <c r="S28" s="106">
        <v>164140</v>
      </c>
      <c r="T28" s="106">
        <f t="shared" si="2"/>
        <v>64.98020585906572</v>
      </c>
      <c r="U28" s="106">
        <v>78560</v>
      </c>
      <c r="V28" s="107">
        <v>9900</v>
      </c>
      <c r="W28" s="399" t="s">
        <v>260</v>
      </c>
    </row>
    <row r="29" spans="1:23" ht="21.95" customHeight="1">
      <c r="A29" s="83" t="s">
        <v>206</v>
      </c>
      <c r="B29" s="106">
        <v>382824</v>
      </c>
      <c r="C29" s="106">
        <v>345904</v>
      </c>
      <c r="D29" s="106">
        <f t="shared" si="0"/>
        <v>90.35588155392557</v>
      </c>
      <c r="E29" s="106">
        <v>27500</v>
      </c>
      <c r="F29" s="106">
        <v>9420</v>
      </c>
      <c r="G29" s="106">
        <v>15640</v>
      </c>
      <c r="H29" s="106">
        <v>62374</v>
      </c>
      <c r="I29" s="106">
        <v>62374</v>
      </c>
      <c r="J29" s="106">
        <f t="shared" si="1"/>
        <v>100</v>
      </c>
      <c r="K29" s="106">
        <v>0</v>
      </c>
      <c r="L29" s="106">
        <v>0</v>
      </c>
      <c r="M29" s="106">
        <v>146210</v>
      </c>
      <c r="N29" s="106">
        <v>137290</v>
      </c>
      <c r="O29" s="106">
        <f t="shared" si="3"/>
        <v>93.899186102181801</v>
      </c>
      <c r="P29" s="106">
        <v>3200</v>
      </c>
      <c r="Q29" s="106">
        <v>5720</v>
      </c>
      <c r="R29" s="106">
        <v>158600</v>
      </c>
      <c r="S29" s="106">
        <v>130600</v>
      </c>
      <c r="T29" s="106">
        <f t="shared" si="2"/>
        <v>82.34552332912989</v>
      </c>
      <c r="U29" s="106">
        <v>24300</v>
      </c>
      <c r="V29" s="107">
        <v>3700</v>
      </c>
      <c r="W29" s="399" t="s">
        <v>358</v>
      </c>
    </row>
    <row r="30" spans="1:23" ht="21.95" customHeight="1">
      <c r="A30" s="83" t="s">
        <v>202</v>
      </c>
      <c r="B30" s="106">
        <v>437981</v>
      </c>
      <c r="C30" s="106">
        <v>332461</v>
      </c>
      <c r="D30" s="106">
        <f t="shared" si="0"/>
        <v>75.907630696308743</v>
      </c>
      <c r="E30" s="106">
        <v>70200</v>
      </c>
      <c r="F30" s="106">
        <v>35320</v>
      </c>
      <c r="G30" s="106">
        <v>27340</v>
      </c>
      <c r="H30" s="106">
        <v>86211</v>
      </c>
      <c r="I30" s="106">
        <v>86211</v>
      </c>
      <c r="J30" s="106">
        <f t="shared" si="1"/>
        <v>100</v>
      </c>
      <c r="K30" s="106">
        <v>0</v>
      </c>
      <c r="L30" s="106">
        <v>0</v>
      </c>
      <c r="M30" s="106">
        <v>139130</v>
      </c>
      <c r="N30" s="106">
        <v>93010</v>
      </c>
      <c r="O30" s="106">
        <f t="shared" si="3"/>
        <v>66.851146409832523</v>
      </c>
      <c r="P30" s="106">
        <v>41100</v>
      </c>
      <c r="Q30" s="106">
        <v>5020</v>
      </c>
      <c r="R30" s="106">
        <v>185300</v>
      </c>
      <c r="S30" s="106">
        <v>125900</v>
      </c>
      <c r="T30" s="106">
        <f t="shared" si="2"/>
        <v>67.943874797625469</v>
      </c>
      <c r="U30" s="106">
        <v>29100</v>
      </c>
      <c r="V30" s="107">
        <v>30300</v>
      </c>
      <c r="W30" s="399" t="s">
        <v>325</v>
      </c>
    </row>
    <row r="31" spans="1:23" ht="21.95" customHeight="1">
      <c r="A31" s="83" t="s">
        <v>218</v>
      </c>
      <c r="B31" s="106">
        <v>350355</v>
      </c>
      <c r="C31" s="106">
        <v>324692</v>
      </c>
      <c r="D31" s="106">
        <f t="shared" si="0"/>
        <v>92.675143782734665</v>
      </c>
      <c r="E31" s="106">
        <v>24913</v>
      </c>
      <c r="F31" s="106">
        <v>750</v>
      </c>
      <c r="G31" s="106">
        <v>32590</v>
      </c>
      <c r="H31" s="106">
        <v>77355</v>
      </c>
      <c r="I31" s="106">
        <v>77355</v>
      </c>
      <c r="J31" s="106">
        <f t="shared" si="1"/>
        <v>100</v>
      </c>
      <c r="K31" s="106">
        <v>0</v>
      </c>
      <c r="L31" s="106">
        <v>0</v>
      </c>
      <c r="M31" s="106">
        <v>94210</v>
      </c>
      <c r="N31" s="106">
        <v>84360</v>
      </c>
      <c r="O31" s="106">
        <f t="shared" si="3"/>
        <v>89.544634327566072</v>
      </c>
      <c r="P31" s="106">
        <v>9100</v>
      </c>
      <c r="Q31" s="106">
        <v>750</v>
      </c>
      <c r="R31" s="106">
        <v>146200</v>
      </c>
      <c r="S31" s="106">
        <v>130387</v>
      </c>
      <c r="T31" s="106">
        <f t="shared" si="2"/>
        <v>89.183994528043769</v>
      </c>
      <c r="U31" s="106">
        <v>15813</v>
      </c>
      <c r="V31" s="107">
        <v>0</v>
      </c>
      <c r="W31" s="399" t="s">
        <v>381</v>
      </c>
    </row>
    <row r="32" spans="1:23" ht="27.95" customHeight="1">
      <c r="A32" s="83" t="s">
        <v>249</v>
      </c>
      <c r="B32" s="106">
        <v>351630</v>
      </c>
      <c r="C32" s="106">
        <v>323130</v>
      </c>
      <c r="D32" s="106">
        <f t="shared" si="0"/>
        <v>91.894889514546534</v>
      </c>
      <c r="E32" s="106">
        <v>15400</v>
      </c>
      <c r="F32" s="106">
        <v>13100</v>
      </c>
      <c r="G32" s="106">
        <v>15100</v>
      </c>
      <c r="H32" s="106">
        <v>100970</v>
      </c>
      <c r="I32" s="106">
        <v>99470</v>
      </c>
      <c r="J32" s="106">
        <f t="shared" si="1"/>
        <v>98.514410220857684</v>
      </c>
      <c r="K32" s="106">
        <v>0</v>
      </c>
      <c r="L32" s="106">
        <v>1500</v>
      </c>
      <c r="M32" s="106">
        <v>72360</v>
      </c>
      <c r="N32" s="106">
        <v>72360</v>
      </c>
      <c r="O32" s="106">
        <f t="shared" si="3"/>
        <v>100</v>
      </c>
      <c r="P32" s="106">
        <v>0</v>
      </c>
      <c r="Q32" s="106">
        <v>0</v>
      </c>
      <c r="R32" s="106">
        <v>163200</v>
      </c>
      <c r="S32" s="106">
        <v>136200</v>
      </c>
      <c r="T32" s="106">
        <f t="shared" si="2"/>
        <v>83.455882352941174</v>
      </c>
      <c r="U32" s="106">
        <v>15400</v>
      </c>
      <c r="V32" s="107">
        <v>11600</v>
      </c>
      <c r="W32" s="399" t="s">
        <v>402</v>
      </c>
    </row>
    <row r="33" spans="1:23" ht="21.95" customHeight="1">
      <c r="A33" s="83" t="s">
        <v>180</v>
      </c>
      <c r="B33" s="106">
        <v>453086</v>
      </c>
      <c r="C33" s="106">
        <v>433086</v>
      </c>
      <c r="D33" s="106">
        <f t="shared" si="0"/>
        <v>95.585826973245702</v>
      </c>
      <c r="E33" s="106">
        <v>0</v>
      </c>
      <c r="F33" s="106">
        <v>20000</v>
      </c>
      <c r="G33" s="106">
        <v>47050</v>
      </c>
      <c r="H33" s="106">
        <v>68586</v>
      </c>
      <c r="I33" s="106">
        <v>68586</v>
      </c>
      <c r="J33" s="106">
        <f t="shared" si="1"/>
        <v>100</v>
      </c>
      <c r="K33" s="106">
        <v>0</v>
      </c>
      <c r="L33" s="106">
        <v>0</v>
      </c>
      <c r="M33" s="106">
        <v>109750</v>
      </c>
      <c r="N33" s="106">
        <v>89750</v>
      </c>
      <c r="O33" s="106">
        <f t="shared" si="3"/>
        <v>81.776765375854211</v>
      </c>
      <c r="P33" s="106">
        <v>0</v>
      </c>
      <c r="Q33" s="106">
        <v>20000</v>
      </c>
      <c r="R33" s="106">
        <v>227700</v>
      </c>
      <c r="S33" s="106">
        <v>227700</v>
      </c>
      <c r="T33" s="106">
        <f t="shared" si="2"/>
        <v>100</v>
      </c>
      <c r="U33" s="106">
        <v>0</v>
      </c>
      <c r="V33" s="107">
        <v>0</v>
      </c>
      <c r="W33" s="399" t="s">
        <v>391</v>
      </c>
    </row>
    <row r="34" spans="1:23" ht="21.95" customHeight="1">
      <c r="A34" s="83" t="s">
        <v>173</v>
      </c>
      <c r="B34" s="106">
        <v>309365</v>
      </c>
      <c r="C34" s="106">
        <v>287965</v>
      </c>
      <c r="D34" s="106">
        <f t="shared" si="0"/>
        <v>93.082604690252609</v>
      </c>
      <c r="E34" s="106">
        <v>6500</v>
      </c>
      <c r="F34" s="106">
        <v>14900</v>
      </c>
      <c r="G34" s="106"/>
      <c r="H34" s="106">
        <v>80944</v>
      </c>
      <c r="I34" s="106">
        <v>80944</v>
      </c>
      <c r="J34" s="106">
        <f t="shared" si="1"/>
        <v>100</v>
      </c>
      <c r="K34" s="106">
        <v>0</v>
      </c>
      <c r="L34" s="106">
        <v>0</v>
      </c>
      <c r="M34" s="106">
        <v>27721</v>
      </c>
      <c r="N34" s="106">
        <v>16621</v>
      </c>
      <c r="O34" s="106">
        <f t="shared" si="3"/>
        <v>59.958154467732037</v>
      </c>
      <c r="P34" s="106">
        <v>2500</v>
      </c>
      <c r="Q34" s="106">
        <v>8600</v>
      </c>
      <c r="R34" s="106">
        <v>200700</v>
      </c>
      <c r="S34" s="106">
        <v>190400</v>
      </c>
      <c r="T34" s="106">
        <f t="shared" si="2"/>
        <v>94.867962132536121</v>
      </c>
      <c r="U34" s="106">
        <v>4000</v>
      </c>
      <c r="V34" s="107">
        <v>6300</v>
      </c>
      <c r="W34" s="399" t="s">
        <v>344</v>
      </c>
    </row>
    <row r="35" spans="1:23" ht="21.95" customHeight="1">
      <c r="A35" s="83" t="s">
        <v>185</v>
      </c>
      <c r="B35" s="106">
        <v>353530</v>
      </c>
      <c r="C35" s="106">
        <v>303690</v>
      </c>
      <c r="D35" s="106">
        <f t="shared" si="0"/>
        <v>85.902186518824436</v>
      </c>
      <c r="E35" s="106">
        <v>29940</v>
      </c>
      <c r="F35" s="106">
        <v>19900</v>
      </c>
      <c r="G35" s="106"/>
      <c r="H35" s="106">
        <v>86200</v>
      </c>
      <c r="I35" s="106">
        <v>85400</v>
      </c>
      <c r="J35" s="106">
        <f t="shared" si="1"/>
        <v>99.071925754060317</v>
      </c>
      <c r="K35" s="106">
        <v>800</v>
      </c>
      <c r="L35" s="106">
        <v>0</v>
      </c>
      <c r="M35" s="106">
        <v>85030</v>
      </c>
      <c r="N35" s="106">
        <v>40990</v>
      </c>
      <c r="O35" s="106">
        <f t="shared" si="3"/>
        <v>48.206515347524402</v>
      </c>
      <c r="P35" s="106">
        <v>29140</v>
      </c>
      <c r="Q35" s="106">
        <v>14900</v>
      </c>
      <c r="R35" s="106">
        <v>182300</v>
      </c>
      <c r="S35" s="106">
        <v>177300</v>
      </c>
      <c r="T35" s="106">
        <f t="shared" si="2"/>
        <v>97.257268239166208</v>
      </c>
      <c r="U35" s="106">
        <v>0</v>
      </c>
      <c r="V35" s="107">
        <v>5000</v>
      </c>
      <c r="W35" s="399" t="s">
        <v>351</v>
      </c>
    </row>
    <row r="36" spans="1:23" ht="21.95" customHeight="1">
      <c r="A36" s="83" t="s">
        <v>223</v>
      </c>
      <c r="B36" s="106">
        <v>437500</v>
      </c>
      <c r="C36" s="106">
        <v>328760</v>
      </c>
      <c r="D36" s="106">
        <f t="shared" si="0"/>
        <v>75.145142857142858</v>
      </c>
      <c r="E36" s="106">
        <v>51450</v>
      </c>
      <c r="F36" s="106">
        <v>57290</v>
      </c>
      <c r="G36" s="106"/>
      <c r="H36" s="106">
        <v>123300</v>
      </c>
      <c r="I36" s="106">
        <v>90400</v>
      </c>
      <c r="J36" s="106">
        <f t="shared" si="1"/>
        <v>73.317112733171129</v>
      </c>
      <c r="K36" s="106">
        <v>10700</v>
      </c>
      <c r="L36" s="106">
        <v>22200</v>
      </c>
      <c r="M36" s="106">
        <v>107000</v>
      </c>
      <c r="N36" s="106">
        <v>59520</v>
      </c>
      <c r="O36" s="106">
        <f t="shared" si="3"/>
        <v>55.626168224299064</v>
      </c>
      <c r="P36" s="106">
        <v>36130</v>
      </c>
      <c r="Q36" s="106">
        <v>11350</v>
      </c>
      <c r="R36" s="106">
        <v>207200</v>
      </c>
      <c r="S36" s="106">
        <v>178840</v>
      </c>
      <c r="T36" s="106">
        <f t="shared" si="2"/>
        <v>86.312741312741309</v>
      </c>
      <c r="U36" s="106">
        <v>4620</v>
      </c>
      <c r="V36" s="107">
        <v>23740</v>
      </c>
      <c r="W36" s="399" t="s">
        <v>286</v>
      </c>
    </row>
    <row r="37" spans="1:23" ht="6" customHeight="1">
      <c r="A37" s="258"/>
      <c r="B37" s="136"/>
      <c r="C37" s="136"/>
      <c r="D37" s="520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5"/>
      <c r="W37" s="340"/>
    </row>
    <row r="38" spans="1:23" ht="15" customHeight="1">
      <c r="A38" s="400" t="s">
        <v>582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2"/>
      <c r="R38" s="403"/>
      <c r="S38" s="403"/>
      <c r="T38" s="403"/>
      <c r="U38" s="403"/>
      <c r="V38" s="403"/>
      <c r="W38" s="403" t="s">
        <v>628</v>
      </c>
    </row>
    <row r="42" spans="1:23" ht="12.75" customHeight="1"/>
  </sheetData>
  <mergeCells count="1">
    <mergeCell ref="W6:W7"/>
  </mergeCells>
  <phoneticPr fontId="1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84" pageOrder="overThenDown" orientation="portrait" blackAndWhite="1" r:id="rId1"/>
  <headerFooter alignWithMargins="0"/>
  <colBreaks count="1" manualBreakCount="1">
    <brk id="12" max="41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view="pageBreakPreview" topLeftCell="A4" zoomScale="85" zoomScaleNormal="82" zoomScaleSheetLayoutView="85" workbookViewId="0">
      <selection activeCell="C16" sqref="C16:G37"/>
    </sheetView>
  </sheetViews>
  <sheetFormatPr defaultRowHeight="12"/>
  <cols>
    <col min="1" max="1" width="9.42578125" style="104" customWidth="1"/>
    <col min="2" max="2" width="12.7109375" style="104" customWidth="1"/>
    <col min="3" max="6" width="14.7109375" style="104" customWidth="1"/>
    <col min="7" max="7" width="10.85546875" style="104" customWidth="1"/>
    <col min="8" max="8" width="14.140625" style="104" customWidth="1"/>
    <col min="9" max="9" width="9.28515625" style="104" customWidth="1"/>
    <col min="10" max="16384" width="9.140625" style="104"/>
  </cols>
  <sheetData>
    <row r="1" spans="1:8" ht="24.95" customHeight="1">
      <c r="A1" s="46" t="s">
        <v>443</v>
      </c>
      <c r="B1" s="48"/>
      <c r="C1" s="49"/>
      <c r="D1" s="46"/>
      <c r="E1" s="46"/>
      <c r="F1" s="46"/>
      <c r="G1" s="46"/>
      <c r="H1" s="47"/>
    </row>
    <row r="2" spans="1:8" ht="24.95" customHeight="1">
      <c r="A2" s="50" t="s">
        <v>726</v>
      </c>
      <c r="B2" s="15"/>
      <c r="C2" s="15"/>
      <c r="D2" s="15"/>
      <c r="E2" s="15"/>
      <c r="F2" s="216"/>
      <c r="G2" s="15"/>
      <c r="H2" s="15"/>
    </row>
    <row r="3" spans="1:8" ht="23.1" customHeight="1">
      <c r="A3" s="35" t="s">
        <v>379</v>
      </c>
      <c r="B3" s="30"/>
      <c r="C3" s="30"/>
      <c r="D3" s="30"/>
      <c r="E3" s="30"/>
      <c r="F3" s="30"/>
      <c r="G3" s="30"/>
      <c r="H3" s="30"/>
    </row>
    <row r="4" spans="1:8" ht="15" customHeight="1" thickBot="1">
      <c r="A4" s="51" t="s">
        <v>583</v>
      </c>
      <c r="B4" s="51"/>
      <c r="C4" s="51"/>
      <c r="D4" s="51"/>
      <c r="E4" s="51"/>
      <c r="F4" s="51"/>
      <c r="G4" s="51"/>
      <c r="H4" s="31" t="s">
        <v>584</v>
      </c>
    </row>
    <row r="5" spans="1:8" ht="15" customHeight="1">
      <c r="A5" s="485" t="s">
        <v>472</v>
      </c>
      <c r="B5" s="33" t="s">
        <v>530</v>
      </c>
      <c r="C5" s="32"/>
      <c r="D5" s="32"/>
      <c r="E5" s="32"/>
      <c r="F5" s="170"/>
      <c r="G5" s="492" t="s">
        <v>1</v>
      </c>
      <c r="H5" s="118" t="s">
        <v>70</v>
      </c>
    </row>
    <row r="6" spans="1:8" ht="15" customHeight="1">
      <c r="A6" s="143"/>
      <c r="B6" s="493" t="s">
        <v>618</v>
      </c>
      <c r="C6" s="287" t="s">
        <v>228</v>
      </c>
      <c r="D6" s="287" t="s">
        <v>221</v>
      </c>
      <c r="E6" s="287" t="s">
        <v>172</v>
      </c>
      <c r="F6" s="287" t="s">
        <v>190</v>
      </c>
      <c r="G6" s="343" t="s">
        <v>531</v>
      </c>
      <c r="H6" s="576"/>
    </row>
    <row r="7" spans="1:8" ht="15" customHeight="1">
      <c r="A7" s="143"/>
      <c r="B7" s="494"/>
      <c r="C7" s="277" t="s">
        <v>532</v>
      </c>
      <c r="D7" s="277" t="s">
        <v>533</v>
      </c>
      <c r="E7" s="277" t="s">
        <v>534</v>
      </c>
      <c r="F7" s="277" t="s">
        <v>535</v>
      </c>
      <c r="G7" s="152" t="s">
        <v>113</v>
      </c>
      <c r="H7" s="576"/>
    </row>
    <row r="8" spans="1:8" ht="15" customHeight="1">
      <c r="A8" s="484" t="s">
        <v>448</v>
      </c>
      <c r="B8" s="495" t="s">
        <v>619</v>
      </c>
      <c r="C8" s="282" t="s">
        <v>81</v>
      </c>
      <c r="D8" s="495" t="s">
        <v>144</v>
      </c>
      <c r="E8" s="282" t="s">
        <v>77</v>
      </c>
      <c r="F8" s="486" t="s">
        <v>90</v>
      </c>
      <c r="G8" s="495" t="s">
        <v>314</v>
      </c>
      <c r="H8" s="125" t="s">
        <v>114</v>
      </c>
    </row>
    <row r="9" spans="1:8" ht="18.75" hidden="1" customHeight="1"/>
    <row r="10" spans="1:8" ht="18.95" customHeight="1">
      <c r="A10" s="210">
        <v>2016</v>
      </c>
      <c r="B10" s="183">
        <v>10513344</v>
      </c>
      <c r="C10" s="183">
        <v>285097</v>
      </c>
      <c r="D10" s="183">
        <v>1228972</v>
      </c>
      <c r="E10" s="183">
        <v>3475471</v>
      </c>
      <c r="F10" s="183">
        <v>5523804</v>
      </c>
      <c r="G10" s="184">
        <v>492</v>
      </c>
      <c r="H10" s="185">
        <v>2016</v>
      </c>
    </row>
    <row r="11" spans="1:8" ht="18.95" customHeight="1">
      <c r="A11" s="210">
        <v>2017</v>
      </c>
      <c r="B11" s="183">
        <v>10313244</v>
      </c>
      <c r="C11" s="183">
        <v>285097</v>
      </c>
      <c r="D11" s="183">
        <v>1235730</v>
      </c>
      <c r="E11" s="183">
        <v>3428714</v>
      </c>
      <c r="F11" s="183">
        <v>5363703</v>
      </c>
      <c r="G11" s="184">
        <v>494</v>
      </c>
      <c r="H11" s="185">
        <v>2017</v>
      </c>
    </row>
    <row r="12" spans="1:8" ht="18.95" customHeight="1">
      <c r="A12" s="210">
        <v>2018</v>
      </c>
      <c r="B12" s="183">
        <v>10447475</v>
      </c>
      <c r="C12" s="183">
        <v>292794</v>
      </c>
      <c r="D12" s="183">
        <v>1270652</v>
      </c>
      <c r="E12" s="183">
        <v>3482087</v>
      </c>
      <c r="F12" s="183">
        <v>5401942</v>
      </c>
      <c r="G12" s="184">
        <v>507</v>
      </c>
      <c r="H12" s="185">
        <v>2018</v>
      </c>
    </row>
    <row r="13" spans="1:8" s="498" customFormat="1" ht="18.95" customHeight="1">
      <c r="A13" s="211">
        <v>2019</v>
      </c>
      <c r="B13" s="496">
        <v>10512169</v>
      </c>
      <c r="C13" s="496">
        <v>284274</v>
      </c>
      <c r="D13" s="496">
        <v>1266855</v>
      </c>
      <c r="E13" s="496">
        <v>3492948</v>
      </c>
      <c r="F13" s="496">
        <v>5468092</v>
      </c>
      <c r="G13" s="497">
        <v>522</v>
      </c>
      <c r="H13" s="212">
        <v>2019</v>
      </c>
    </row>
    <row r="14" spans="1:8" s="498" customFormat="1" ht="18.95" customHeight="1">
      <c r="A14" s="211">
        <v>2020</v>
      </c>
      <c r="B14" s="496">
        <v>10189063</v>
      </c>
      <c r="C14" s="496">
        <v>345409</v>
      </c>
      <c r="D14" s="496">
        <v>1214504</v>
      </c>
      <c r="E14" s="496">
        <v>3250345</v>
      </c>
      <c r="F14" s="496">
        <v>5378805</v>
      </c>
      <c r="G14" s="497">
        <v>538</v>
      </c>
      <c r="H14" s="212">
        <v>2020</v>
      </c>
    </row>
    <row r="15" spans="1:8" s="499" customFormat="1" ht="36.200000000000003" customHeight="1">
      <c r="A15" s="153">
        <f>A14+1</f>
        <v>2021</v>
      </c>
      <c r="B15" s="289">
        <f>SUM(B16:B37)</f>
        <v>10150626</v>
      </c>
      <c r="C15" s="289">
        <f t="shared" ref="C15:G15" si="0">SUM(C16:C37)</f>
        <v>345068</v>
      </c>
      <c r="D15" s="289">
        <f t="shared" si="0"/>
        <v>1210962</v>
      </c>
      <c r="E15" s="289">
        <f t="shared" si="0"/>
        <v>3238978</v>
      </c>
      <c r="F15" s="289">
        <f t="shared" si="0"/>
        <v>5355618</v>
      </c>
      <c r="G15" s="560">
        <f t="shared" si="0"/>
        <v>540</v>
      </c>
      <c r="H15" s="155">
        <f>$A$15</f>
        <v>2021</v>
      </c>
    </row>
    <row r="16" spans="1:8" ht="18" customHeight="1">
      <c r="A16" s="133" t="s">
        <v>250</v>
      </c>
      <c r="B16" s="183">
        <f>SUM(C16:F16)</f>
        <v>453516</v>
      </c>
      <c r="C16" s="183">
        <v>7693</v>
      </c>
      <c r="D16" s="183">
        <v>83105</v>
      </c>
      <c r="E16" s="183">
        <v>114090</v>
      </c>
      <c r="F16" s="183">
        <v>248628</v>
      </c>
      <c r="G16" s="184">
        <v>42</v>
      </c>
      <c r="H16" s="507" t="s">
        <v>300</v>
      </c>
    </row>
    <row r="17" spans="1:8" ht="18" customHeight="1">
      <c r="A17" s="133" t="s">
        <v>201</v>
      </c>
      <c r="B17" s="183">
        <f t="shared" ref="B17:B37" si="1">SUM(C17:F17)</f>
        <v>809704</v>
      </c>
      <c r="C17" s="183">
        <v>5523</v>
      </c>
      <c r="D17" s="183">
        <v>193059</v>
      </c>
      <c r="E17" s="183">
        <v>274550</v>
      </c>
      <c r="F17" s="183">
        <v>336572</v>
      </c>
      <c r="G17" s="184">
        <v>50</v>
      </c>
      <c r="H17" s="507" t="s">
        <v>347</v>
      </c>
    </row>
    <row r="18" spans="1:8" ht="18" customHeight="1">
      <c r="A18" s="133" t="s">
        <v>233</v>
      </c>
      <c r="B18" s="183">
        <f t="shared" si="1"/>
        <v>893639</v>
      </c>
      <c r="C18" s="183">
        <v>22043</v>
      </c>
      <c r="D18" s="183">
        <v>151667</v>
      </c>
      <c r="E18" s="183">
        <v>251612</v>
      </c>
      <c r="F18" s="183">
        <v>468317</v>
      </c>
      <c r="G18" s="184">
        <v>56</v>
      </c>
      <c r="H18" s="507" t="s">
        <v>263</v>
      </c>
    </row>
    <row r="19" spans="1:8" ht="18" customHeight="1">
      <c r="A19" s="133" t="s">
        <v>204</v>
      </c>
      <c r="B19" s="183">
        <f t="shared" si="1"/>
        <v>553581</v>
      </c>
      <c r="C19" s="183">
        <v>1583</v>
      </c>
      <c r="D19" s="183">
        <v>71478</v>
      </c>
      <c r="E19" s="183">
        <v>193079</v>
      </c>
      <c r="F19" s="183">
        <v>287441</v>
      </c>
      <c r="G19" s="184">
        <v>25</v>
      </c>
      <c r="H19" s="507" t="s">
        <v>97</v>
      </c>
    </row>
    <row r="20" spans="1:8" ht="18" customHeight="1">
      <c r="A20" s="133" t="s">
        <v>245</v>
      </c>
      <c r="B20" s="183">
        <f t="shared" si="1"/>
        <v>822572</v>
      </c>
      <c r="C20" s="183">
        <v>65946</v>
      </c>
      <c r="D20" s="183">
        <v>141833</v>
      </c>
      <c r="E20" s="183">
        <v>254702</v>
      </c>
      <c r="F20" s="183">
        <v>360091</v>
      </c>
      <c r="G20" s="184">
        <v>84</v>
      </c>
      <c r="H20" s="507" t="s">
        <v>378</v>
      </c>
    </row>
    <row r="21" spans="1:8" ht="27.95" customHeight="1">
      <c r="A21" s="133" t="s">
        <v>210</v>
      </c>
      <c r="B21" s="183">
        <f t="shared" si="1"/>
        <v>458572</v>
      </c>
      <c r="C21" s="183">
        <v>54187</v>
      </c>
      <c r="D21" s="183">
        <v>61318</v>
      </c>
      <c r="E21" s="183">
        <v>151056</v>
      </c>
      <c r="F21" s="183">
        <v>192011</v>
      </c>
      <c r="G21" s="184">
        <v>24</v>
      </c>
      <c r="H21" s="507" t="s">
        <v>285</v>
      </c>
    </row>
    <row r="22" spans="1:8" ht="18" customHeight="1">
      <c r="A22" s="133" t="s">
        <v>171</v>
      </c>
      <c r="B22" s="183">
        <f t="shared" si="1"/>
        <v>284282</v>
      </c>
      <c r="C22" s="196">
        <v>0</v>
      </c>
      <c r="D22" s="183">
        <v>34812</v>
      </c>
      <c r="E22" s="183">
        <v>48525</v>
      </c>
      <c r="F22" s="183">
        <v>200945</v>
      </c>
      <c r="G22" s="184">
        <v>6</v>
      </c>
      <c r="H22" s="507" t="s">
        <v>399</v>
      </c>
    </row>
    <row r="23" spans="1:8" ht="18" customHeight="1">
      <c r="A23" s="133" t="s">
        <v>186</v>
      </c>
      <c r="B23" s="183">
        <f t="shared" si="1"/>
        <v>194969</v>
      </c>
      <c r="C23" s="196">
        <v>0</v>
      </c>
      <c r="D23" s="183">
        <v>4575</v>
      </c>
      <c r="E23" s="183">
        <v>60217</v>
      </c>
      <c r="F23" s="183">
        <v>130177</v>
      </c>
      <c r="G23" s="184">
        <v>5</v>
      </c>
      <c r="H23" s="507" t="s">
        <v>278</v>
      </c>
    </row>
    <row r="24" spans="1:8" ht="18" customHeight="1">
      <c r="A24" s="133" t="s">
        <v>244</v>
      </c>
      <c r="B24" s="183">
        <f t="shared" si="1"/>
        <v>350618</v>
      </c>
      <c r="C24" s="196">
        <v>0</v>
      </c>
      <c r="D24" s="183">
        <v>6792</v>
      </c>
      <c r="E24" s="183">
        <v>249411</v>
      </c>
      <c r="F24" s="183">
        <v>94415</v>
      </c>
      <c r="G24" s="184">
        <v>26</v>
      </c>
      <c r="H24" s="507" t="s">
        <v>354</v>
      </c>
    </row>
    <row r="25" spans="1:8" ht="27.95" customHeight="1">
      <c r="A25" s="133" t="s">
        <v>212</v>
      </c>
      <c r="B25" s="183">
        <f t="shared" si="1"/>
        <v>320986</v>
      </c>
      <c r="C25" s="196">
        <v>0</v>
      </c>
      <c r="D25" s="183">
        <v>49530</v>
      </c>
      <c r="E25" s="183">
        <v>69054</v>
      </c>
      <c r="F25" s="183">
        <v>202402</v>
      </c>
      <c r="G25" s="184">
        <v>17</v>
      </c>
      <c r="H25" s="507" t="s">
        <v>327</v>
      </c>
    </row>
    <row r="26" spans="1:8" ht="18" customHeight="1">
      <c r="A26" s="133" t="s">
        <v>215</v>
      </c>
      <c r="B26" s="183">
        <f t="shared" si="1"/>
        <v>372745</v>
      </c>
      <c r="C26" s="196">
        <v>0</v>
      </c>
      <c r="D26" s="183">
        <v>29089</v>
      </c>
      <c r="E26" s="183">
        <v>96513</v>
      </c>
      <c r="F26" s="183">
        <v>247143</v>
      </c>
      <c r="G26" s="184">
        <v>18</v>
      </c>
      <c r="H26" s="507" t="s">
        <v>266</v>
      </c>
    </row>
    <row r="27" spans="1:8" ht="18" customHeight="1">
      <c r="A27" s="133" t="s">
        <v>174</v>
      </c>
      <c r="B27" s="183">
        <f t="shared" si="1"/>
        <v>305238</v>
      </c>
      <c r="C27" s="183">
        <v>17489</v>
      </c>
      <c r="D27" s="183">
        <v>47587</v>
      </c>
      <c r="E27" s="183">
        <v>162516</v>
      </c>
      <c r="F27" s="183">
        <v>77646</v>
      </c>
      <c r="G27" s="184">
        <v>17</v>
      </c>
      <c r="H27" s="507" t="s">
        <v>371</v>
      </c>
    </row>
    <row r="28" spans="1:8" ht="18" customHeight="1">
      <c r="A28" s="133" t="s">
        <v>235</v>
      </c>
      <c r="B28" s="183">
        <f t="shared" si="1"/>
        <v>374069</v>
      </c>
      <c r="C28" s="183">
        <v>19030</v>
      </c>
      <c r="D28" s="183">
        <v>31904</v>
      </c>
      <c r="E28" s="183">
        <v>209166</v>
      </c>
      <c r="F28" s="183">
        <v>113969</v>
      </c>
      <c r="G28" s="184">
        <v>15</v>
      </c>
      <c r="H28" s="507" t="s">
        <v>309</v>
      </c>
    </row>
    <row r="29" spans="1:8" ht="27.95" customHeight="1">
      <c r="A29" s="133" t="s">
        <v>238</v>
      </c>
      <c r="B29" s="183">
        <f t="shared" si="1"/>
        <v>327914</v>
      </c>
      <c r="C29" s="196">
        <v>7697</v>
      </c>
      <c r="D29" s="183">
        <v>60462</v>
      </c>
      <c r="E29" s="183">
        <v>172712</v>
      </c>
      <c r="F29" s="183">
        <v>87043</v>
      </c>
      <c r="G29" s="184">
        <v>31</v>
      </c>
      <c r="H29" s="507" t="s">
        <v>260</v>
      </c>
    </row>
    <row r="30" spans="1:8" ht="18" customHeight="1">
      <c r="A30" s="133" t="s">
        <v>206</v>
      </c>
      <c r="B30" s="183">
        <f t="shared" si="1"/>
        <v>528903</v>
      </c>
      <c r="C30" s="183">
        <v>10786</v>
      </c>
      <c r="D30" s="183">
        <v>78857</v>
      </c>
      <c r="E30" s="183">
        <v>208945</v>
      </c>
      <c r="F30" s="183">
        <v>230315</v>
      </c>
      <c r="G30" s="184">
        <v>24</v>
      </c>
      <c r="H30" s="507" t="s">
        <v>358</v>
      </c>
    </row>
    <row r="31" spans="1:8" ht="18" customHeight="1">
      <c r="A31" s="133" t="s">
        <v>202</v>
      </c>
      <c r="B31" s="183">
        <f t="shared" si="1"/>
        <v>507198</v>
      </c>
      <c r="C31" s="183">
        <v>35916</v>
      </c>
      <c r="D31" s="183">
        <v>47295</v>
      </c>
      <c r="E31" s="183">
        <v>173571</v>
      </c>
      <c r="F31" s="183">
        <v>250416</v>
      </c>
      <c r="G31" s="184">
        <v>26</v>
      </c>
      <c r="H31" s="507" t="s">
        <v>325</v>
      </c>
    </row>
    <row r="32" spans="1:8" ht="18" customHeight="1">
      <c r="A32" s="133" t="s">
        <v>218</v>
      </c>
      <c r="B32" s="183">
        <f t="shared" si="1"/>
        <v>576571</v>
      </c>
      <c r="C32" s="183">
        <v>34422</v>
      </c>
      <c r="D32" s="183">
        <v>28157</v>
      </c>
      <c r="E32" s="183">
        <v>77331</v>
      </c>
      <c r="F32" s="183">
        <v>436661</v>
      </c>
      <c r="G32" s="184">
        <v>13</v>
      </c>
      <c r="H32" s="507" t="s">
        <v>381</v>
      </c>
    </row>
    <row r="33" spans="1:8" ht="27.95" customHeight="1">
      <c r="A33" s="133" t="s">
        <v>249</v>
      </c>
      <c r="B33" s="183">
        <f t="shared" si="1"/>
        <v>379740</v>
      </c>
      <c r="C33" s="183">
        <v>15222</v>
      </c>
      <c r="D33" s="183">
        <v>27388</v>
      </c>
      <c r="E33" s="183">
        <v>184962</v>
      </c>
      <c r="F33" s="183">
        <v>152168</v>
      </c>
      <c r="G33" s="184">
        <v>11</v>
      </c>
      <c r="H33" s="507" t="s">
        <v>402</v>
      </c>
    </row>
    <row r="34" spans="1:8" ht="18" customHeight="1">
      <c r="A34" s="133" t="s">
        <v>180</v>
      </c>
      <c r="B34" s="183">
        <f t="shared" si="1"/>
        <v>524466</v>
      </c>
      <c r="C34" s="183">
        <v>47452</v>
      </c>
      <c r="D34" s="183">
        <v>41835</v>
      </c>
      <c r="E34" s="183">
        <v>188309</v>
      </c>
      <c r="F34" s="183">
        <v>246870</v>
      </c>
      <c r="G34" s="184">
        <v>31</v>
      </c>
      <c r="H34" s="507" t="s">
        <v>391</v>
      </c>
    </row>
    <row r="35" spans="1:8" ht="18" customHeight="1">
      <c r="A35" s="133" t="s">
        <v>173</v>
      </c>
      <c r="B35" s="183">
        <f t="shared" si="1"/>
        <v>356469</v>
      </c>
      <c r="C35" s="196">
        <v>0</v>
      </c>
      <c r="D35" s="183">
        <v>9549</v>
      </c>
      <c r="E35" s="183">
        <v>46228</v>
      </c>
      <c r="F35" s="183">
        <v>300692</v>
      </c>
      <c r="G35" s="184">
        <v>9</v>
      </c>
      <c r="H35" s="507" t="s">
        <v>344</v>
      </c>
    </row>
    <row r="36" spans="1:8" ht="18" customHeight="1">
      <c r="A36" s="133" t="s">
        <v>185</v>
      </c>
      <c r="B36" s="183">
        <f t="shared" si="1"/>
        <v>355874</v>
      </c>
      <c r="C36" s="183">
        <v>79</v>
      </c>
      <c r="D36" s="183">
        <v>10670</v>
      </c>
      <c r="E36" s="183">
        <v>31735</v>
      </c>
      <c r="F36" s="183">
        <v>313390</v>
      </c>
      <c r="G36" s="184">
        <v>8</v>
      </c>
      <c r="H36" s="507" t="s">
        <v>351</v>
      </c>
    </row>
    <row r="37" spans="1:8" ht="18" customHeight="1">
      <c r="A37" s="133" t="s">
        <v>223</v>
      </c>
      <c r="B37" s="183">
        <f t="shared" si="1"/>
        <v>399000</v>
      </c>
      <c r="C37" s="196">
        <v>0</v>
      </c>
      <c r="D37" s="183">
        <v>0</v>
      </c>
      <c r="E37" s="183">
        <v>20694</v>
      </c>
      <c r="F37" s="183">
        <v>378306</v>
      </c>
      <c r="G37" s="184">
        <v>2</v>
      </c>
      <c r="H37" s="507" t="s">
        <v>286</v>
      </c>
    </row>
    <row r="38" spans="1:8" ht="6" customHeight="1">
      <c r="A38" s="445"/>
      <c r="G38" s="500"/>
    </row>
    <row r="39" spans="1:8" ht="21" customHeight="1">
      <c r="A39" s="501" t="s">
        <v>685</v>
      </c>
      <c r="B39" s="502"/>
      <c r="C39" s="502"/>
      <c r="D39" s="502"/>
      <c r="E39" s="502"/>
      <c r="F39" s="502"/>
      <c r="G39" s="502"/>
      <c r="H39" s="369" t="s">
        <v>627</v>
      </c>
    </row>
  </sheetData>
  <mergeCells count="1">
    <mergeCell ref="H6:H7"/>
  </mergeCells>
  <phoneticPr fontId="10" type="noConversion"/>
  <printOptions horizontalCentered="1"/>
  <pageMargins left="0.39361110329627991" right="0.39361110329627991" top="0.55111110210418701" bottom="0.55111110210418701" header="0.51180553436279297" footer="0.51180553436279297"/>
  <pageSetup paperSize="9" pageOrder="overThenDown" orientation="portrait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view="pageBreakPreview" zoomScale="85" zoomScaleNormal="80" zoomScaleSheetLayoutView="85" workbookViewId="0">
      <selection activeCell="K19" sqref="K19"/>
    </sheetView>
  </sheetViews>
  <sheetFormatPr defaultRowHeight="12"/>
  <cols>
    <col min="1" max="1" width="10.28515625" style="104" customWidth="1"/>
    <col min="2" max="3" width="12.5703125" style="104" customWidth="1"/>
    <col min="4" max="7" width="11.28515625" style="104" customWidth="1"/>
    <col min="8" max="9" width="13" style="104" customWidth="1"/>
    <col min="10" max="15" width="15.28515625" style="104" customWidth="1"/>
    <col min="16" max="16" width="14.85546875" style="104" customWidth="1"/>
    <col min="17" max="16384" width="9.140625" style="104"/>
  </cols>
  <sheetData>
    <row r="1" spans="1:19" ht="24.95" customHeight="1">
      <c r="A1" s="404" t="s">
        <v>444</v>
      </c>
      <c r="B1" s="371"/>
      <c r="C1" s="372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5" t="s">
        <v>445</v>
      </c>
    </row>
    <row r="2" spans="1:19" ht="24.95" customHeight="1">
      <c r="A2" s="406" t="s">
        <v>727</v>
      </c>
      <c r="B2" s="407"/>
      <c r="C2" s="407"/>
      <c r="D2" s="407"/>
      <c r="E2" s="407"/>
      <c r="F2" s="407"/>
      <c r="G2" s="407"/>
      <c r="H2" s="407"/>
      <c r="I2" s="407"/>
      <c r="J2" s="408" t="s">
        <v>138</v>
      </c>
      <c r="K2" s="409"/>
      <c r="L2" s="409"/>
      <c r="M2" s="409"/>
      <c r="N2" s="409"/>
      <c r="O2" s="409"/>
      <c r="P2" s="409"/>
    </row>
    <row r="3" spans="1:19" ht="23.1" customHeight="1">
      <c r="A3" s="410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</row>
    <row r="4" spans="1:19" ht="15" customHeight="1" thickBot="1">
      <c r="A4" s="412" t="s">
        <v>586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3" t="s">
        <v>587</v>
      </c>
    </row>
    <row r="5" spans="1:19" ht="15" customHeight="1">
      <c r="A5" s="414" t="s">
        <v>98</v>
      </c>
      <c r="B5" s="415" t="s">
        <v>536</v>
      </c>
      <c r="C5" s="415"/>
      <c r="D5" s="415" t="s">
        <v>621</v>
      </c>
      <c r="E5" s="415"/>
      <c r="F5" s="415" t="s">
        <v>537</v>
      </c>
      <c r="G5" s="415"/>
      <c r="H5" s="415" t="s">
        <v>622</v>
      </c>
      <c r="I5" s="416"/>
      <c r="J5" s="417" t="s">
        <v>538</v>
      </c>
      <c r="K5" s="415"/>
      <c r="L5" s="415" t="s">
        <v>539</v>
      </c>
      <c r="M5" s="415"/>
      <c r="N5" s="415" t="s">
        <v>62</v>
      </c>
      <c r="O5" s="415"/>
      <c r="P5" s="418" t="s">
        <v>70</v>
      </c>
      <c r="S5" s="557"/>
    </row>
    <row r="6" spans="1:19" ht="15" customHeight="1">
      <c r="A6" s="419"/>
      <c r="B6" s="420" t="s">
        <v>96</v>
      </c>
      <c r="C6" s="420"/>
      <c r="D6" s="639" t="s">
        <v>620</v>
      </c>
      <c r="E6" s="639"/>
      <c r="F6" s="639" t="s">
        <v>18</v>
      </c>
      <c r="G6" s="639"/>
      <c r="H6" s="420" t="s">
        <v>271</v>
      </c>
      <c r="I6" s="421"/>
      <c r="J6" s="422" t="s">
        <v>408</v>
      </c>
      <c r="K6" s="420"/>
      <c r="L6" s="639" t="s">
        <v>256</v>
      </c>
      <c r="M6" s="639"/>
      <c r="N6" s="639" t="s">
        <v>365</v>
      </c>
      <c r="O6" s="639"/>
      <c r="P6" s="423" t="s">
        <v>242</v>
      </c>
      <c r="S6" s="557"/>
    </row>
    <row r="7" spans="1:19" ht="15" customHeight="1">
      <c r="A7" s="419"/>
      <c r="B7" s="424" t="s">
        <v>187</v>
      </c>
      <c r="C7" s="424" t="s">
        <v>209</v>
      </c>
      <c r="D7" s="424" t="s">
        <v>187</v>
      </c>
      <c r="E7" s="424" t="s">
        <v>209</v>
      </c>
      <c r="F7" s="424" t="s">
        <v>187</v>
      </c>
      <c r="G7" s="424" t="s">
        <v>209</v>
      </c>
      <c r="H7" s="424" t="s">
        <v>187</v>
      </c>
      <c r="I7" s="425" t="s">
        <v>209</v>
      </c>
      <c r="J7" s="426" t="s">
        <v>187</v>
      </c>
      <c r="K7" s="424" t="s">
        <v>209</v>
      </c>
      <c r="L7" s="424" t="s">
        <v>187</v>
      </c>
      <c r="M7" s="424" t="s">
        <v>209</v>
      </c>
      <c r="N7" s="424" t="s">
        <v>187</v>
      </c>
      <c r="O7" s="424" t="s">
        <v>209</v>
      </c>
      <c r="P7" s="427"/>
      <c r="S7" s="557"/>
    </row>
    <row r="8" spans="1:19" ht="15" customHeight="1">
      <c r="A8" s="428" t="s">
        <v>448</v>
      </c>
      <c r="B8" s="429" t="s">
        <v>115</v>
      </c>
      <c r="C8" s="430" t="s">
        <v>74</v>
      </c>
      <c r="D8" s="429" t="s">
        <v>115</v>
      </c>
      <c r="E8" s="430" t="s">
        <v>74</v>
      </c>
      <c r="F8" s="429" t="s">
        <v>115</v>
      </c>
      <c r="G8" s="430" t="s">
        <v>74</v>
      </c>
      <c r="H8" s="429" t="s">
        <v>115</v>
      </c>
      <c r="I8" s="431" t="s">
        <v>74</v>
      </c>
      <c r="J8" s="432" t="s">
        <v>115</v>
      </c>
      <c r="K8" s="430" t="s">
        <v>74</v>
      </c>
      <c r="L8" s="429" t="s">
        <v>115</v>
      </c>
      <c r="M8" s="430" t="s">
        <v>74</v>
      </c>
      <c r="N8" s="429" t="s">
        <v>115</v>
      </c>
      <c r="O8" s="430" t="s">
        <v>74</v>
      </c>
      <c r="P8" s="433" t="s">
        <v>114</v>
      </c>
      <c r="R8" s="557"/>
      <c r="S8" s="557"/>
    </row>
    <row r="9" spans="1:19" ht="18" customHeight="1">
      <c r="A9" s="210">
        <v>2016</v>
      </c>
      <c r="B9" s="183">
        <v>3112</v>
      </c>
      <c r="C9" s="365">
        <v>293899.90000000002</v>
      </c>
      <c r="D9" s="183">
        <v>859</v>
      </c>
      <c r="E9" s="365">
        <v>102225</v>
      </c>
      <c r="F9" s="183">
        <v>1084</v>
      </c>
      <c r="G9" s="365">
        <v>112685</v>
      </c>
      <c r="H9" s="196">
        <v>0</v>
      </c>
      <c r="I9" s="367">
        <v>0</v>
      </c>
      <c r="J9" s="183">
        <v>352</v>
      </c>
      <c r="K9" s="365">
        <v>22439</v>
      </c>
      <c r="L9" s="183">
        <v>727</v>
      </c>
      <c r="M9" s="365">
        <v>50492</v>
      </c>
      <c r="N9" s="183">
        <v>90</v>
      </c>
      <c r="O9" s="434">
        <v>6059</v>
      </c>
      <c r="P9" s="185">
        <v>2016</v>
      </c>
      <c r="R9" s="557"/>
      <c r="S9" s="557"/>
    </row>
    <row r="10" spans="1:19" ht="18" customHeight="1">
      <c r="A10" s="210">
        <v>2017</v>
      </c>
      <c r="B10" s="183">
        <v>3112</v>
      </c>
      <c r="C10" s="365">
        <v>293899.7</v>
      </c>
      <c r="D10" s="183">
        <v>859</v>
      </c>
      <c r="E10" s="365">
        <v>102225.2</v>
      </c>
      <c r="F10" s="183">
        <v>1084</v>
      </c>
      <c r="G10" s="365">
        <v>112685</v>
      </c>
      <c r="H10" s="196">
        <v>0</v>
      </c>
      <c r="I10" s="367">
        <v>0</v>
      </c>
      <c r="J10" s="183">
        <v>352</v>
      </c>
      <c r="K10" s="365">
        <v>22438.799999999999</v>
      </c>
      <c r="L10" s="183">
        <v>727</v>
      </c>
      <c r="M10" s="365">
        <v>50492</v>
      </c>
      <c r="N10" s="183">
        <v>90</v>
      </c>
      <c r="O10" s="434">
        <v>6058.7</v>
      </c>
      <c r="P10" s="185">
        <v>2017</v>
      </c>
      <c r="R10" s="557"/>
      <c r="S10" s="557"/>
    </row>
    <row r="11" spans="1:19" ht="18" customHeight="1">
      <c r="A11" s="210">
        <v>2018</v>
      </c>
      <c r="B11" s="183">
        <v>3205</v>
      </c>
      <c r="C11" s="365">
        <v>305314.50000000006</v>
      </c>
      <c r="D11" s="183">
        <v>865</v>
      </c>
      <c r="E11" s="365">
        <v>102380.7</v>
      </c>
      <c r="F11" s="183">
        <v>1113</v>
      </c>
      <c r="G11" s="365">
        <v>118634.40000000001</v>
      </c>
      <c r="H11" s="196">
        <v>0</v>
      </c>
      <c r="I11" s="367">
        <v>0</v>
      </c>
      <c r="J11" s="183">
        <v>367</v>
      </c>
      <c r="K11" s="365">
        <v>23374.000000000004</v>
      </c>
      <c r="L11" s="183">
        <v>764</v>
      </c>
      <c r="M11" s="365">
        <v>53702.9</v>
      </c>
      <c r="N11" s="183">
        <v>96</v>
      </c>
      <c r="O11" s="434">
        <v>7222.5000000000009</v>
      </c>
      <c r="P11" s="185">
        <v>2018</v>
      </c>
      <c r="R11" s="557"/>
      <c r="S11" s="557"/>
    </row>
    <row r="12" spans="1:19" ht="18" customHeight="1">
      <c r="A12" s="210">
        <v>2019</v>
      </c>
      <c r="B12" s="183">
        <v>3327</v>
      </c>
      <c r="C12" s="365">
        <v>332813</v>
      </c>
      <c r="D12" s="183">
        <v>870</v>
      </c>
      <c r="E12" s="365">
        <v>102823.1</v>
      </c>
      <c r="F12" s="183">
        <v>1155</v>
      </c>
      <c r="G12" s="365">
        <v>134245.20000000001</v>
      </c>
      <c r="H12" s="196">
        <v>0</v>
      </c>
      <c r="I12" s="367">
        <v>0</v>
      </c>
      <c r="J12" s="183">
        <v>373</v>
      </c>
      <c r="K12" s="365">
        <v>25075.9</v>
      </c>
      <c r="L12" s="183">
        <v>826</v>
      </c>
      <c r="M12" s="365">
        <v>62529.2</v>
      </c>
      <c r="N12" s="183">
        <v>103</v>
      </c>
      <c r="O12" s="434">
        <v>8139.6</v>
      </c>
      <c r="P12" s="185">
        <v>2019</v>
      </c>
      <c r="R12" s="557"/>
      <c r="S12" s="557"/>
    </row>
    <row r="13" spans="1:19" ht="18" customHeight="1">
      <c r="A13" s="210">
        <v>2020</v>
      </c>
      <c r="B13" s="183">
        <v>3359</v>
      </c>
      <c r="C13" s="365">
        <v>337701</v>
      </c>
      <c r="D13" s="183">
        <v>874</v>
      </c>
      <c r="E13" s="365">
        <v>102973.1</v>
      </c>
      <c r="F13" s="183">
        <v>1158</v>
      </c>
      <c r="G13" s="365">
        <v>134861.70000000001</v>
      </c>
      <c r="H13" s="196">
        <v>0</v>
      </c>
      <c r="I13" s="367">
        <v>0</v>
      </c>
      <c r="J13" s="183">
        <v>379</v>
      </c>
      <c r="K13" s="365">
        <v>26574.1</v>
      </c>
      <c r="L13" s="183">
        <v>842</v>
      </c>
      <c r="M13" s="365">
        <v>64330.799999999996</v>
      </c>
      <c r="N13" s="183">
        <v>106</v>
      </c>
      <c r="O13" s="434">
        <v>8961.2999999999993</v>
      </c>
      <c r="P13" s="185">
        <v>2020</v>
      </c>
      <c r="S13" s="557"/>
    </row>
    <row r="14" spans="1:19" ht="38.450000000000003" customHeight="1">
      <c r="A14" s="153">
        <f>A13+1</f>
        <v>2021</v>
      </c>
      <c r="B14" s="289">
        <f>SUM(B15:B36)</f>
        <v>3397</v>
      </c>
      <c r="C14" s="366">
        <f t="shared" ref="C14:N14" si="0">SUM(C15:C36)</f>
        <v>341021.3</v>
      </c>
      <c r="D14" s="289">
        <f t="shared" si="0"/>
        <v>874</v>
      </c>
      <c r="E14" s="366">
        <f t="shared" si="0"/>
        <v>102973.09999999999</v>
      </c>
      <c r="F14" s="289">
        <f t="shared" si="0"/>
        <v>1165</v>
      </c>
      <c r="G14" s="366">
        <f t="shared" si="0"/>
        <v>137311.5</v>
      </c>
      <c r="H14" s="289">
        <f t="shared" si="0"/>
        <v>0</v>
      </c>
      <c r="I14" s="289">
        <f t="shared" si="0"/>
        <v>0</v>
      </c>
      <c r="J14" s="289">
        <f t="shared" si="0"/>
        <v>382</v>
      </c>
      <c r="K14" s="366">
        <f t="shared" si="0"/>
        <v>27092.1</v>
      </c>
      <c r="L14" s="289">
        <f t="shared" si="0"/>
        <v>868</v>
      </c>
      <c r="M14" s="366">
        <f t="shared" si="0"/>
        <v>64811.900000000009</v>
      </c>
      <c r="N14" s="289">
        <f t="shared" si="0"/>
        <v>108</v>
      </c>
      <c r="O14" s="435">
        <f>SUM(O15:O36)</f>
        <v>8832.7000000000007</v>
      </c>
      <c r="P14" s="155">
        <f>$A$14</f>
        <v>2021</v>
      </c>
      <c r="S14" s="557"/>
    </row>
    <row r="15" spans="1:19" ht="18" customHeight="1">
      <c r="A15" s="133" t="s">
        <v>250</v>
      </c>
      <c r="B15" s="183">
        <v>43</v>
      </c>
      <c r="C15" s="183">
        <v>8055.1</v>
      </c>
      <c r="D15" s="196">
        <v>0</v>
      </c>
      <c r="E15" s="367">
        <v>0</v>
      </c>
      <c r="F15" s="183">
        <v>8</v>
      </c>
      <c r="G15" s="365">
        <v>5350.6</v>
      </c>
      <c r="H15" s="196">
        <v>0</v>
      </c>
      <c r="I15" s="367">
        <v>0</v>
      </c>
      <c r="J15" s="196">
        <v>0</v>
      </c>
      <c r="K15" s="367">
        <v>0</v>
      </c>
      <c r="L15" s="183">
        <v>35</v>
      </c>
      <c r="M15" s="365">
        <v>2704.5</v>
      </c>
      <c r="N15" s="196">
        <v>0</v>
      </c>
      <c r="O15" s="436">
        <v>0</v>
      </c>
      <c r="P15" s="197" t="s">
        <v>300</v>
      </c>
      <c r="S15" s="557"/>
    </row>
    <row r="16" spans="1:19" ht="18" customHeight="1">
      <c r="A16" s="133" t="s">
        <v>201</v>
      </c>
      <c r="B16" s="183">
        <v>160</v>
      </c>
      <c r="C16" s="183">
        <v>26614.2</v>
      </c>
      <c r="D16" s="196">
        <v>0</v>
      </c>
      <c r="E16" s="367">
        <v>0</v>
      </c>
      <c r="F16" s="183">
        <v>62</v>
      </c>
      <c r="G16" s="365">
        <v>16219.5</v>
      </c>
      <c r="H16" s="196">
        <v>0</v>
      </c>
      <c r="I16" s="367">
        <v>0</v>
      </c>
      <c r="J16" s="183">
        <v>4</v>
      </c>
      <c r="K16" s="365">
        <v>1276.5</v>
      </c>
      <c r="L16" s="183">
        <v>92</v>
      </c>
      <c r="M16" s="365">
        <v>9002.9000000000033</v>
      </c>
      <c r="N16" s="196">
        <v>2</v>
      </c>
      <c r="O16" s="436">
        <v>115.3</v>
      </c>
      <c r="P16" s="197" t="s">
        <v>347</v>
      </c>
      <c r="S16" s="557"/>
    </row>
    <row r="17" spans="1:19" ht="18" customHeight="1">
      <c r="A17" s="133" t="s">
        <v>233</v>
      </c>
      <c r="B17" s="183">
        <v>346</v>
      </c>
      <c r="C17" s="183">
        <v>33325.800000000003</v>
      </c>
      <c r="D17" s="183">
        <v>162</v>
      </c>
      <c r="E17" s="365">
        <v>20179.099999999999</v>
      </c>
      <c r="F17" s="183">
        <v>93</v>
      </c>
      <c r="G17" s="365">
        <v>8081.9000000000015</v>
      </c>
      <c r="H17" s="196">
        <v>0</v>
      </c>
      <c r="I17" s="367">
        <v>0</v>
      </c>
      <c r="J17" s="183">
        <v>33</v>
      </c>
      <c r="K17" s="365">
        <v>1578.4</v>
      </c>
      <c r="L17" s="183">
        <v>52</v>
      </c>
      <c r="M17" s="365">
        <v>3245.9999999999995</v>
      </c>
      <c r="N17" s="183">
        <v>6</v>
      </c>
      <c r="O17" s="434">
        <v>240.4</v>
      </c>
      <c r="P17" s="197" t="s">
        <v>263</v>
      </c>
      <c r="S17" s="557"/>
    </row>
    <row r="18" spans="1:19" ht="18" customHeight="1">
      <c r="A18" s="133" t="s">
        <v>204</v>
      </c>
      <c r="B18" s="183">
        <v>208</v>
      </c>
      <c r="C18" s="183">
        <v>24786.100000000006</v>
      </c>
      <c r="D18" s="183">
        <v>26</v>
      </c>
      <c r="E18" s="365">
        <v>8783.1</v>
      </c>
      <c r="F18" s="183">
        <v>83</v>
      </c>
      <c r="G18" s="365">
        <v>7651.2999999999993</v>
      </c>
      <c r="H18" s="196">
        <v>0</v>
      </c>
      <c r="I18" s="367">
        <v>0</v>
      </c>
      <c r="J18" s="183">
        <v>26</v>
      </c>
      <c r="K18" s="365">
        <v>886.9</v>
      </c>
      <c r="L18" s="183">
        <v>55</v>
      </c>
      <c r="M18" s="365">
        <v>4705.9000000000005</v>
      </c>
      <c r="N18" s="183">
        <v>18</v>
      </c>
      <c r="O18" s="434">
        <v>2758.9</v>
      </c>
      <c r="P18" s="197" t="s">
        <v>97</v>
      </c>
      <c r="S18" s="557"/>
    </row>
    <row r="19" spans="1:19" ht="18" customHeight="1">
      <c r="A19" s="133" t="s">
        <v>245</v>
      </c>
      <c r="B19" s="183">
        <v>250</v>
      </c>
      <c r="C19" s="183">
        <v>30498.400000000005</v>
      </c>
      <c r="D19" s="183">
        <v>72</v>
      </c>
      <c r="E19" s="365">
        <v>7202.3</v>
      </c>
      <c r="F19" s="183">
        <v>36</v>
      </c>
      <c r="G19" s="365">
        <v>6467.3</v>
      </c>
      <c r="H19" s="196">
        <v>0</v>
      </c>
      <c r="I19" s="367">
        <v>0</v>
      </c>
      <c r="J19" s="183">
        <v>19</v>
      </c>
      <c r="K19" s="365">
        <v>1172.5</v>
      </c>
      <c r="L19" s="183">
        <v>112</v>
      </c>
      <c r="M19" s="365">
        <v>14309.100000000002</v>
      </c>
      <c r="N19" s="183">
        <v>11</v>
      </c>
      <c r="O19" s="434">
        <v>1347.2000000000003</v>
      </c>
      <c r="P19" s="197" t="s">
        <v>378</v>
      </c>
    </row>
    <row r="20" spans="1:19" ht="30" customHeight="1">
      <c r="A20" s="133" t="s">
        <v>210</v>
      </c>
      <c r="B20" s="183">
        <v>196</v>
      </c>
      <c r="C20" s="183">
        <v>16274.1</v>
      </c>
      <c r="D20" s="183">
        <v>99</v>
      </c>
      <c r="E20" s="365">
        <v>10410.700000000001</v>
      </c>
      <c r="F20" s="183">
        <v>43</v>
      </c>
      <c r="G20" s="365">
        <v>3132.5</v>
      </c>
      <c r="H20" s="367">
        <v>0</v>
      </c>
      <c r="I20" s="196">
        <v>0</v>
      </c>
      <c r="J20" s="183">
        <v>20</v>
      </c>
      <c r="K20" s="365">
        <v>825.19999999999993</v>
      </c>
      <c r="L20" s="183">
        <v>25</v>
      </c>
      <c r="M20" s="365">
        <v>1434.3</v>
      </c>
      <c r="N20" s="183">
        <v>9</v>
      </c>
      <c r="O20" s="434">
        <v>471.40000000000003</v>
      </c>
      <c r="P20" s="197" t="s">
        <v>285</v>
      </c>
    </row>
    <row r="21" spans="1:19" ht="18" customHeight="1">
      <c r="A21" s="133" t="s">
        <v>171</v>
      </c>
      <c r="B21" s="183">
        <v>139</v>
      </c>
      <c r="C21" s="183">
        <v>10705.7</v>
      </c>
      <c r="D21" s="183">
        <v>50</v>
      </c>
      <c r="E21" s="365">
        <v>3604.7</v>
      </c>
      <c r="F21" s="183">
        <v>42</v>
      </c>
      <c r="G21" s="365">
        <v>4087.5</v>
      </c>
      <c r="H21" s="196">
        <v>0</v>
      </c>
      <c r="I21" s="367">
        <v>0</v>
      </c>
      <c r="J21" s="183">
        <v>18</v>
      </c>
      <c r="K21" s="365">
        <v>939</v>
      </c>
      <c r="L21" s="183">
        <v>24</v>
      </c>
      <c r="M21" s="365">
        <v>1578.5</v>
      </c>
      <c r="N21" s="183">
        <v>5</v>
      </c>
      <c r="O21" s="434">
        <v>496</v>
      </c>
      <c r="P21" s="197" t="s">
        <v>399</v>
      </c>
    </row>
    <row r="22" spans="1:19" ht="18" customHeight="1">
      <c r="A22" s="133" t="s">
        <v>186</v>
      </c>
      <c r="B22" s="183">
        <v>89</v>
      </c>
      <c r="C22" s="183">
        <v>9630.1999999999989</v>
      </c>
      <c r="D22" s="183">
        <v>29</v>
      </c>
      <c r="E22" s="365">
        <v>3995.2999999999993</v>
      </c>
      <c r="F22" s="183">
        <v>25</v>
      </c>
      <c r="G22" s="365">
        <v>2742</v>
      </c>
      <c r="H22" s="196">
        <v>0</v>
      </c>
      <c r="I22" s="367">
        <v>0</v>
      </c>
      <c r="J22" s="183">
        <v>14</v>
      </c>
      <c r="K22" s="365">
        <v>1650</v>
      </c>
      <c r="L22" s="183">
        <v>21</v>
      </c>
      <c r="M22" s="365">
        <v>1242.8999999999999</v>
      </c>
      <c r="N22" s="196">
        <v>0</v>
      </c>
      <c r="O22" s="436">
        <v>0</v>
      </c>
      <c r="P22" s="197" t="s">
        <v>278</v>
      </c>
    </row>
    <row r="23" spans="1:19" ht="18" customHeight="1">
      <c r="A23" s="133" t="s">
        <v>244</v>
      </c>
      <c r="B23" s="183">
        <v>141</v>
      </c>
      <c r="C23" s="183">
        <v>13350.9</v>
      </c>
      <c r="D23" s="183">
        <v>5</v>
      </c>
      <c r="E23" s="365">
        <v>1174.0999999999999</v>
      </c>
      <c r="F23" s="183">
        <v>76</v>
      </c>
      <c r="G23" s="365">
        <v>8926.5</v>
      </c>
      <c r="H23" s="196">
        <v>0</v>
      </c>
      <c r="I23" s="367">
        <v>0</v>
      </c>
      <c r="J23" s="183">
        <v>20</v>
      </c>
      <c r="K23" s="365">
        <v>1035.3</v>
      </c>
      <c r="L23" s="183">
        <v>38</v>
      </c>
      <c r="M23" s="365">
        <v>1925</v>
      </c>
      <c r="N23" s="183">
        <v>2</v>
      </c>
      <c r="O23" s="434">
        <v>290</v>
      </c>
      <c r="P23" s="197" t="s">
        <v>22</v>
      </c>
    </row>
    <row r="24" spans="1:19" ht="30" customHeight="1">
      <c r="A24" s="133" t="s">
        <v>212</v>
      </c>
      <c r="B24" s="183">
        <v>198</v>
      </c>
      <c r="C24" s="183">
        <v>21625.5</v>
      </c>
      <c r="D24" s="183">
        <v>58</v>
      </c>
      <c r="E24" s="365">
        <v>10109.299999999999</v>
      </c>
      <c r="F24" s="183">
        <v>67</v>
      </c>
      <c r="G24" s="365">
        <v>7710.3</v>
      </c>
      <c r="H24" s="196">
        <v>0</v>
      </c>
      <c r="I24" s="367">
        <v>0</v>
      </c>
      <c r="J24" s="183">
        <v>26</v>
      </c>
      <c r="K24" s="365">
        <v>1471.3999999999999</v>
      </c>
      <c r="L24" s="183">
        <v>45</v>
      </c>
      <c r="M24" s="365">
        <v>2130.5</v>
      </c>
      <c r="N24" s="183">
        <v>2</v>
      </c>
      <c r="O24" s="434">
        <v>204</v>
      </c>
      <c r="P24" s="197" t="s">
        <v>327</v>
      </c>
    </row>
    <row r="25" spans="1:19" ht="18" customHeight="1">
      <c r="A25" s="133" t="s">
        <v>215</v>
      </c>
      <c r="B25" s="183">
        <v>199</v>
      </c>
      <c r="C25" s="183">
        <v>18256.2</v>
      </c>
      <c r="D25" s="196">
        <v>0</v>
      </c>
      <c r="E25" s="367">
        <v>0</v>
      </c>
      <c r="F25" s="183">
        <v>117</v>
      </c>
      <c r="G25" s="365">
        <v>13387.4</v>
      </c>
      <c r="H25" s="196">
        <v>0</v>
      </c>
      <c r="I25" s="367">
        <v>0</v>
      </c>
      <c r="J25" s="183">
        <v>41</v>
      </c>
      <c r="K25" s="365">
        <v>2794.9</v>
      </c>
      <c r="L25" s="183">
        <v>32</v>
      </c>
      <c r="M25" s="365">
        <v>1802</v>
      </c>
      <c r="N25" s="183">
        <v>9</v>
      </c>
      <c r="O25" s="434">
        <v>271.90000000000003</v>
      </c>
      <c r="P25" s="197" t="s">
        <v>266</v>
      </c>
    </row>
    <row r="26" spans="1:19" ht="18" customHeight="1">
      <c r="A26" s="133" t="s">
        <v>174</v>
      </c>
      <c r="B26" s="183">
        <v>205</v>
      </c>
      <c r="C26" s="183">
        <v>19803.599999999999</v>
      </c>
      <c r="D26" s="183">
        <v>30</v>
      </c>
      <c r="E26" s="365">
        <v>5622</v>
      </c>
      <c r="F26" s="183">
        <v>62</v>
      </c>
      <c r="G26" s="365">
        <v>5543.4</v>
      </c>
      <c r="H26" s="196">
        <v>0</v>
      </c>
      <c r="I26" s="367">
        <v>0</v>
      </c>
      <c r="J26" s="183">
        <v>22</v>
      </c>
      <c r="K26" s="365">
        <v>1922.1999999999998</v>
      </c>
      <c r="L26" s="183">
        <v>91</v>
      </c>
      <c r="M26" s="365">
        <v>6715.9999999999991</v>
      </c>
      <c r="N26" s="196">
        <v>0</v>
      </c>
      <c r="O26" s="436">
        <v>0</v>
      </c>
      <c r="P26" s="197" t="s">
        <v>371</v>
      </c>
    </row>
    <row r="27" spans="1:19" ht="18" customHeight="1">
      <c r="A27" s="133" t="s">
        <v>235</v>
      </c>
      <c r="B27" s="183">
        <v>107</v>
      </c>
      <c r="C27" s="183">
        <v>10733</v>
      </c>
      <c r="D27" s="183">
        <v>26</v>
      </c>
      <c r="E27" s="365">
        <v>4486</v>
      </c>
      <c r="F27" s="183">
        <v>43</v>
      </c>
      <c r="G27" s="365">
        <v>4597.8</v>
      </c>
      <c r="H27" s="196">
        <v>0</v>
      </c>
      <c r="I27" s="367">
        <v>0</v>
      </c>
      <c r="J27" s="183">
        <v>14</v>
      </c>
      <c r="K27" s="365">
        <v>730.7</v>
      </c>
      <c r="L27" s="183">
        <v>18</v>
      </c>
      <c r="M27" s="365">
        <v>760.5</v>
      </c>
      <c r="N27" s="183">
        <v>6</v>
      </c>
      <c r="O27" s="434">
        <v>158</v>
      </c>
      <c r="P27" s="197" t="s">
        <v>309</v>
      </c>
    </row>
    <row r="28" spans="1:19" ht="30" customHeight="1">
      <c r="A28" s="133" t="s">
        <v>238</v>
      </c>
      <c r="B28" s="183">
        <v>139</v>
      </c>
      <c r="C28" s="183">
        <v>7912.8000000000011</v>
      </c>
      <c r="D28" s="196">
        <v>0</v>
      </c>
      <c r="E28" s="367">
        <v>0</v>
      </c>
      <c r="F28" s="183">
        <v>97</v>
      </c>
      <c r="G28" s="365">
        <v>6141.9000000000005</v>
      </c>
      <c r="H28" s="196">
        <v>0</v>
      </c>
      <c r="I28" s="367">
        <v>0</v>
      </c>
      <c r="J28" s="183">
        <v>21</v>
      </c>
      <c r="K28" s="365">
        <v>876.7</v>
      </c>
      <c r="L28" s="183">
        <v>16</v>
      </c>
      <c r="M28" s="365">
        <v>725.6</v>
      </c>
      <c r="N28" s="183">
        <v>5</v>
      </c>
      <c r="O28" s="434">
        <v>168.6</v>
      </c>
      <c r="P28" s="197" t="s">
        <v>260</v>
      </c>
    </row>
    <row r="29" spans="1:19" ht="18" customHeight="1">
      <c r="A29" s="133" t="s">
        <v>206</v>
      </c>
      <c r="B29" s="183">
        <v>128</v>
      </c>
      <c r="C29" s="183">
        <v>8841.2999999999993</v>
      </c>
      <c r="D29" s="183">
        <v>28</v>
      </c>
      <c r="E29" s="365">
        <v>2057.4</v>
      </c>
      <c r="F29" s="183">
        <v>30</v>
      </c>
      <c r="G29" s="365">
        <v>2279</v>
      </c>
      <c r="H29" s="196">
        <v>0</v>
      </c>
      <c r="I29" s="367">
        <v>0</v>
      </c>
      <c r="J29" s="183">
        <v>32</v>
      </c>
      <c r="K29" s="365">
        <v>1880.2</v>
      </c>
      <c r="L29" s="183">
        <v>24</v>
      </c>
      <c r="M29" s="365">
        <v>1532.8</v>
      </c>
      <c r="N29" s="196">
        <v>14</v>
      </c>
      <c r="O29" s="436">
        <v>1091.9000000000001</v>
      </c>
      <c r="P29" s="197" t="s">
        <v>358</v>
      </c>
    </row>
    <row r="30" spans="1:19" ht="18" customHeight="1">
      <c r="A30" s="133" t="s">
        <v>202</v>
      </c>
      <c r="B30" s="183">
        <v>170</v>
      </c>
      <c r="C30" s="183">
        <v>16086.9</v>
      </c>
      <c r="D30" s="183">
        <v>61</v>
      </c>
      <c r="E30" s="365">
        <v>5823</v>
      </c>
      <c r="F30" s="183">
        <v>65</v>
      </c>
      <c r="G30" s="365">
        <v>7778.5000000000009</v>
      </c>
      <c r="H30" s="196">
        <v>0</v>
      </c>
      <c r="I30" s="367">
        <v>0</v>
      </c>
      <c r="J30" s="183">
        <v>13</v>
      </c>
      <c r="K30" s="365">
        <v>704</v>
      </c>
      <c r="L30" s="183">
        <v>28</v>
      </c>
      <c r="M30" s="365">
        <v>1430.6000000000001</v>
      </c>
      <c r="N30" s="183">
        <v>3</v>
      </c>
      <c r="O30" s="434">
        <v>350.8</v>
      </c>
      <c r="P30" s="197" t="s">
        <v>325</v>
      </c>
      <c r="R30" s="214"/>
    </row>
    <row r="31" spans="1:19" ht="18" customHeight="1">
      <c r="A31" s="133" t="s">
        <v>218</v>
      </c>
      <c r="B31" s="183">
        <v>189</v>
      </c>
      <c r="C31" s="183">
        <v>12118.3</v>
      </c>
      <c r="D31" s="183">
        <v>95</v>
      </c>
      <c r="E31" s="365">
        <v>6657.3</v>
      </c>
      <c r="F31" s="183">
        <v>49</v>
      </c>
      <c r="G31" s="365">
        <v>2623.7000000000003</v>
      </c>
      <c r="H31" s="196">
        <v>0</v>
      </c>
      <c r="I31" s="367">
        <v>0</v>
      </c>
      <c r="J31" s="183">
        <v>13</v>
      </c>
      <c r="K31" s="365">
        <v>1255.1000000000001</v>
      </c>
      <c r="L31" s="183">
        <v>32</v>
      </c>
      <c r="M31" s="365">
        <v>1582.1999999999998</v>
      </c>
      <c r="N31" s="196">
        <v>0</v>
      </c>
      <c r="O31" s="436">
        <v>0</v>
      </c>
      <c r="P31" s="197" t="s">
        <v>381</v>
      </c>
    </row>
    <row r="32" spans="1:19" ht="30" customHeight="1">
      <c r="A32" s="133" t="s">
        <v>249</v>
      </c>
      <c r="B32" s="183">
        <v>120</v>
      </c>
      <c r="C32" s="183">
        <v>6184.3</v>
      </c>
      <c r="D32" s="183">
        <v>36</v>
      </c>
      <c r="E32" s="365">
        <v>1480</v>
      </c>
      <c r="F32" s="183">
        <v>36</v>
      </c>
      <c r="G32" s="365">
        <v>2464.1000000000004</v>
      </c>
      <c r="H32" s="196">
        <v>0</v>
      </c>
      <c r="I32" s="367">
        <v>0</v>
      </c>
      <c r="J32" s="183">
        <v>12</v>
      </c>
      <c r="K32" s="365">
        <v>565.29999999999995</v>
      </c>
      <c r="L32" s="183">
        <v>36</v>
      </c>
      <c r="M32" s="365">
        <v>1674.8999999999999</v>
      </c>
      <c r="N32" s="196">
        <v>0</v>
      </c>
      <c r="O32" s="436">
        <v>0</v>
      </c>
      <c r="P32" s="197" t="s">
        <v>402</v>
      </c>
    </row>
    <row r="33" spans="1:16" ht="18" customHeight="1">
      <c r="A33" s="133" t="s">
        <v>180</v>
      </c>
      <c r="B33" s="183">
        <v>259</v>
      </c>
      <c r="C33" s="183">
        <v>21414.1</v>
      </c>
      <c r="D33" s="183">
        <v>97</v>
      </c>
      <c r="E33" s="365">
        <v>11388.8</v>
      </c>
      <c r="F33" s="183">
        <v>71</v>
      </c>
      <c r="G33" s="365">
        <v>5546</v>
      </c>
      <c r="H33" s="196">
        <v>0</v>
      </c>
      <c r="I33" s="367">
        <v>0</v>
      </c>
      <c r="J33" s="183">
        <v>16</v>
      </c>
      <c r="K33" s="365">
        <v>793.30000000000007</v>
      </c>
      <c r="L33" s="183">
        <v>59</v>
      </c>
      <c r="M33" s="365">
        <v>2817.7</v>
      </c>
      <c r="N33" s="183">
        <v>16</v>
      </c>
      <c r="O33" s="434">
        <v>868.3</v>
      </c>
      <c r="P33" s="197" t="s">
        <v>391</v>
      </c>
    </row>
    <row r="34" spans="1:16" ht="18" customHeight="1">
      <c r="A34" s="133" t="s">
        <v>173</v>
      </c>
      <c r="B34" s="183">
        <v>39</v>
      </c>
      <c r="C34" s="183">
        <v>5900.8</v>
      </c>
      <c r="D34" s="196">
        <v>0</v>
      </c>
      <c r="E34" s="367">
        <v>0</v>
      </c>
      <c r="F34" s="183">
        <v>28</v>
      </c>
      <c r="G34" s="365">
        <v>3812.4</v>
      </c>
      <c r="H34" s="196">
        <v>0</v>
      </c>
      <c r="I34" s="367">
        <v>0</v>
      </c>
      <c r="J34" s="183">
        <v>2</v>
      </c>
      <c r="K34" s="365">
        <v>321.60000000000002</v>
      </c>
      <c r="L34" s="183">
        <v>9</v>
      </c>
      <c r="M34" s="437">
        <v>1766.8</v>
      </c>
      <c r="N34" s="198">
        <v>0</v>
      </c>
      <c r="O34" s="434">
        <v>0</v>
      </c>
      <c r="P34" s="197" t="s">
        <v>344</v>
      </c>
    </row>
    <row r="35" spans="1:16" ht="18" customHeight="1">
      <c r="A35" s="133" t="s">
        <v>185</v>
      </c>
      <c r="B35" s="183">
        <v>43</v>
      </c>
      <c r="C35" s="183">
        <v>2503.3000000000002</v>
      </c>
      <c r="D35" s="196">
        <v>0</v>
      </c>
      <c r="E35" s="367">
        <v>0</v>
      </c>
      <c r="F35" s="183">
        <v>20</v>
      </c>
      <c r="G35" s="365">
        <v>681.1</v>
      </c>
      <c r="H35" s="196">
        <v>0</v>
      </c>
      <c r="I35" s="367">
        <v>0</v>
      </c>
      <c r="J35" s="183">
        <v>2</v>
      </c>
      <c r="K35" s="365">
        <v>146</v>
      </c>
      <c r="L35" s="183">
        <v>21</v>
      </c>
      <c r="M35" s="437">
        <v>1676.2</v>
      </c>
      <c r="N35" s="198">
        <v>0</v>
      </c>
      <c r="O35" s="434">
        <v>0</v>
      </c>
      <c r="P35" s="197" t="s">
        <v>351</v>
      </c>
    </row>
    <row r="36" spans="1:16" ht="18" customHeight="1">
      <c r="A36" s="133" t="s">
        <v>223</v>
      </c>
      <c r="B36" s="183">
        <v>29</v>
      </c>
      <c r="C36" s="183">
        <v>16400.699999999997</v>
      </c>
      <c r="D36" s="196">
        <v>0</v>
      </c>
      <c r="E36" s="367">
        <v>0</v>
      </c>
      <c r="F36" s="183">
        <v>12</v>
      </c>
      <c r="G36" s="365">
        <v>12086.8</v>
      </c>
      <c r="H36" s="196">
        <v>0</v>
      </c>
      <c r="I36" s="367">
        <v>0</v>
      </c>
      <c r="J36" s="183">
        <v>14</v>
      </c>
      <c r="K36" s="365">
        <v>4266.8999999999996</v>
      </c>
      <c r="L36" s="183">
        <v>3</v>
      </c>
      <c r="M36" s="437">
        <v>47</v>
      </c>
      <c r="N36" s="198">
        <v>0</v>
      </c>
      <c r="O36" s="434">
        <v>0</v>
      </c>
      <c r="P36" s="197" t="s">
        <v>286</v>
      </c>
    </row>
    <row r="37" spans="1:16" ht="6" customHeight="1">
      <c r="A37" s="34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438"/>
      <c r="N37" s="136"/>
      <c r="O37" s="439"/>
      <c r="P37" s="340"/>
    </row>
    <row r="38" spans="1:16" ht="15" customHeight="1">
      <c r="A38" s="412" t="s">
        <v>585</v>
      </c>
      <c r="B38" s="440"/>
      <c r="C38" s="440"/>
      <c r="D38" s="440"/>
      <c r="E38" s="440"/>
      <c r="F38" s="440"/>
      <c r="G38" s="440"/>
      <c r="H38" s="440"/>
      <c r="I38" s="440"/>
      <c r="J38" s="440"/>
      <c r="K38" s="440"/>
      <c r="L38" s="440"/>
      <c r="M38" s="440"/>
      <c r="N38" s="440"/>
      <c r="O38" s="440"/>
      <c r="P38" s="413" t="s">
        <v>628</v>
      </c>
    </row>
    <row r="40" spans="1:16">
      <c r="D40" s="214"/>
      <c r="E40" s="214"/>
      <c r="F40" s="214"/>
      <c r="G40" s="214"/>
      <c r="H40" s="214"/>
      <c r="J40" s="214"/>
      <c r="K40" s="214"/>
      <c r="L40" s="214"/>
      <c r="M40" s="214"/>
      <c r="N40" s="214"/>
      <c r="O40" s="214"/>
    </row>
  </sheetData>
  <mergeCells count="4">
    <mergeCell ref="F6:G6"/>
    <mergeCell ref="N6:O6"/>
    <mergeCell ref="L6:M6"/>
    <mergeCell ref="D6:E6"/>
  </mergeCells>
  <phoneticPr fontId="10" type="noConversion"/>
  <printOptions horizontalCentered="1"/>
  <pageMargins left="0.39361110329627991" right="0.39361110329627991" top="0.55111110210418701" bottom="0.55111110210418701" header="0.51180553436279297" footer="0.51180553436279297"/>
  <pageSetup paperSize="9" pageOrder="overThenDown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view="pageBreakPreview" zoomScale="85" zoomScaleNormal="100" zoomScaleSheetLayoutView="85" workbookViewId="0">
      <selection activeCell="K24" sqref="K24"/>
    </sheetView>
  </sheetViews>
  <sheetFormatPr defaultRowHeight="12"/>
  <cols>
    <col min="1" max="1" width="11.85546875" style="104" customWidth="1"/>
    <col min="2" max="5" width="13.42578125" style="104" customWidth="1"/>
    <col min="6" max="6" width="13.5703125" style="104" customWidth="1"/>
    <col min="7" max="8" width="13.7109375" style="104" customWidth="1"/>
    <col min="9" max="9" width="11.42578125" style="104" customWidth="1"/>
    <col min="10" max="10" width="11.7109375" style="104" customWidth="1"/>
    <col min="11" max="11" width="11.42578125" style="104" customWidth="1"/>
    <col min="12" max="12" width="11.7109375" style="104" customWidth="1"/>
    <col min="13" max="16" width="11.42578125" style="104" customWidth="1"/>
    <col min="17" max="17" width="14.5703125" style="104" customWidth="1"/>
    <col min="18" max="16384" width="9.140625" style="104"/>
  </cols>
  <sheetData>
    <row r="1" spans="1:17" ht="24.95" customHeight="1">
      <c r="A1" s="46" t="s">
        <v>446</v>
      </c>
      <c r="B1" s="48"/>
      <c r="C1" s="49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 t="s">
        <v>447</v>
      </c>
    </row>
    <row r="2" spans="1:17" ht="24.95" customHeight="1">
      <c r="A2" s="441" t="s">
        <v>728</v>
      </c>
      <c r="B2" s="442"/>
      <c r="C2" s="442"/>
      <c r="D2" s="442"/>
      <c r="E2" s="442"/>
      <c r="F2" s="442"/>
      <c r="G2" s="442"/>
      <c r="H2" s="442"/>
      <c r="I2" s="575" t="s">
        <v>21</v>
      </c>
      <c r="J2" s="575"/>
      <c r="K2" s="575"/>
      <c r="L2" s="575"/>
      <c r="M2" s="575"/>
      <c r="N2" s="575"/>
      <c r="O2" s="575"/>
      <c r="P2" s="575"/>
      <c r="Q2" s="575"/>
    </row>
    <row r="3" spans="1:17" ht="23.1" customHeight="1">
      <c r="A3" s="27"/>
      <c r="B3" s="27"/>
      <c r="C3" s="27"/>
      <c r="D3" s="27"/>
      <c r="E3" s="27"/>
      <c r="F3" s="27"/>
      <c r="G3" s="27"/>
      <c r="H3" s="27"/>
      <c r="I3" s="443" t="s">
        <v>242</v>
      </c>
      <c r="J3" s="30"/>
      <c r="K3" s="30"/>
      <c r="L3" s="30"/>
      <c r="M3" s="30"/>
      <c r="N3" s="30"/>
      <c r="O3" s="30"/>
      <c r="P3" s="30"/>
      <c r="Q3" s="30"/>
    </row>
    <row r="4" spans="1:17" ht="15" customHeight="1" thickBot="1">
      <c r="A4" s="51" t="s">
        <v>588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31" t="s">
        <v>589</v>
      </c>
    </row>
    <row r="5" spans="1:17" ht="21" customHeight="1">
      <c r="A5" s="116"/>
      <c r="B5" s="59" t="s">
        <v>536</v>
      </c>
      <c r="C5" s="59" t="s">
        <v>207</v>
      </c>
      <c r="D5" s="59" t="s">
        <v>540</v>
      </c>
      <c r="E5" s="59" t="s">
        <v>541</v>
      </c>
      <c r="F5" s="59" t="s">
        <v>542</v>
      </c>
      <c r="G5" s="59" t="s">
        <v>83</v>
      </c>
      <c r="H5" s="142" t="s">
        <v>110</v>
      </c>
      <c r="I5" s="59" t="s">
        <v>543</v>
      </c>
      <c r="J5" s="71" t="s">
        <v>227</v>
      </c>
      <c r="K5" s="59" t="s">
        <v>544</v>
      </c>
      <c r="L5" s="169" t="s">
        <v>547</v>
      </c>
      <c r="M5" s="32"/>
      <c r="N5" s="32"/>
      <c r="O5" s="32"/>
      <c r="P5" s="170"/>
      <c r="Q5" s="218"/>
    </row>
    <row r="6" spans="1:17" ht="21" customHeight="1">
      <c r="A6" s="69" t="s">
        <v>98</v>
      </c>
      <c r="B6" s="143"/>
      <c r="C6" s="143"/>
      <c r="D6" s="143"/>
      <c r="E6" s="143"/>
      <c r="F6" s="143"/>
      <c r="G6" s="143"/>
      <c r="H6" s="444"/>
      <c r="I6" s="143"/>
      <c r="J6" s="68" t="s">
        <v>142</v>
      </c>
      <c r="K6" s="143"/>
      <c r="L6" s="72" t="s">
        <v>126</v>
      </c>
      <c r="M6" s="72" t="s">
        <v>706</v>
      </c>
      <c r="N6" s="72" t="s">
        <v>545</v>
      </c>
      <c r="O6" s="72" t="s">
        <v>153</v>
      </c>
      <c r="P6" s="72" t="s">
        <v>546</v>
      </c>
      <c r="Q6" s="7" t="s">
        <v>70</v>
      </c>
    </row>
    <row r="7" spans="1:17" ht="21" hidden="1" customHeight="1">
      <c r="A7" s="69"/>
      <c r="B7" s="22"/>
      <c r="C7" s="22"/>
      <c r="D7" s="22"/>
      <c r="E7" s="22"/>
      <c r="F7" s="22"/>
      <c r="G7" s="22"/>
      <c r="H7" s="7"/>
      <c r="I7" s="22"/>
      <c r="J7" s="5"/>
      <c r="K7" s="22"/>
      <c r="L7" s="34"/>
      <c r="M7" s="34"/>
      <c r="N7" s="34"/>
      <c r="O7" s="34"/>
      <c r="P7" s="34"/>
      <c r="Q7" s="7"/>
    </row>
    <row r="8" spans="1:17" ht="21" hidden="1" customHeight="1">
      <c r="A8" s="69"/>
      <c r="B8" s="22"/>
      <c r="C8" s="22"/>
      <c r="D8" s="22"/>
      <c r="E8" s="22"/>
      <c r="F8" s="22"/>
      <c r="G8" s="22"/>
      <c r="H8" s="7"/>
      <c r="I8" s="22"/>
      <c r="J8" s="5"/>
      <c r="K8" s="22"/>
      <c r="L8" s="34"/>
      <c r="M8" s="34"/>
      <c r="N8" s="34"/>
      <c r="O8" s="34"/>
      <c r="P8" s="34"/>
      <c r="Q8" s="7"/>
    </row>
    <row r="9" spans="1:17" ht="21" hidden="1" customHeight="1">
      <c r="A9" s="69"/>
      <c r="B9" s="22"/>
      <c r="C9" s="22"/>
      <c r="D9" s="22"/>
      <c r="E9" s="22"/>
      <c r="F9" s="22"/>
      <c r="G9" s="22"/>
      <c r="H9" s="7"/>
      <c r="I9" s="22"/>
      <c r="J9" s="5"/>
      <c r="K9" s="22"/>
      <c r="L9" s="34"/>
      <c r="M9" s="34"/>
      <c r="N9" s="34"/>
      <c r="O9" s="34"/>
      <c r="P9" s="34"/>
      <c r="Q9" s="7"/>
    </row>
    <row r="10" spans="1:17" ht="21" hidden="1" customHeight="1">
      <c r="A10" s="69"/>
      <c r="B10" s="22"/>
      <c r="C10" s="22"/>
      <c r="D10" s="22"/>
      <c r="E10" s="22"/>
      <c r="F10" s="22"/>
      <c r="G10" s="22"/>
      <c r="H10" s="7"/>
      <c r="I10" s="22"/>
      <c r="J10" s="5"/>
      <c r="K10" s="22"/>
      <c r="L10" s="34"/>
      <c r="M10" s="34"/>
      <c r="N10" s="34"/>
      <c r="O10" s="34"/>
      <c r="P10" s="34"/>
      <c r="Q10" s="7"/>
    </row>
    <row r="11" spans="1:17" ht="21" customHeight="1">
      <c r="A11" s="120"/>
      <c r="B11" s="38" t="s">
        <v>96</v>
      </c>
      <c r="C11" s="38" t="s">
        <v>311</v>
      </c>
      <c r="D11" s="38" t="s">
        <v>265</v>
      </c>
      <c r="E11" s="38" t="s">
        <v>48</v>
      </c>
      <c r="F11" s="38" t="s">
        <v>304</v>
      </c>
      <c r="G11" s="38" t="s">
        <v>295</v>
      </c>
      <c r="H11" s="181" t="s">
        <v>384</v>
      </c>
      <c r="I11" s="38" t="s">
        <v>135</v>
      </c>
      <c r="J11" s="45" t="s">
        <v>623</v>
      </c>
      <c r="K11" s="38" t="s">
        <v>123</v>
      </c>
      <c r="L11" s="38" t="s">
        <v>405</v>
      </c>
      <c r="M11" s="38" t="s">
        <v>292</v>
      </c>
      <c r="N11" s="38" t="s">
        <v>385</v>
      </c>
      <c r="O11" s="38" t="s">
        <v>369</v>
      </c>
      <c r="P11" s="38" t="s">
        <v>151</v>
      </c>
      <c r="Q11" s="149"/>
    </row>
    <row r="12" spans="1:17" s="291" customFormat="1" ht="39" customHeight="1">
      <c r="A12" s="211">
        <v>2016</v>
      </c>
      <c r="B12" s="496">
        <v>32348</v>
      </c>
      <c r="C12" s="496">
        <v>177</v>
      </c>
      <c r="D12" s="496">
        <v>11988</v>
      </c>
      <c r="E12" s="496">
        <v>1571</v>
      </c>
      <c r="F12" s="496">
        <v>12091</v>
      </c>
      <c r="G12" s="521">
        <v>0</v>
      </c>
      <c r="H12" s="496">
        <v>3319</v>
      </c>
      <c r="I12" s="496">
        <v>616</v>
      </c>
      <c r="J12" s="496">
        <v>23</v>
      </c>
      <c r="K12" s="496">
        <v>323</v>
      </c>
      <c r="L12" s="521">
        <v>9</v>
      </c>
      <c r="M12" s="521">
        <v>0</v>
      </c>
      <c r="N12" s="521">
        <v>0</v>
      </c>
      <c r="O12" s="496">
        <v>1266</v>
      </c>
      <c r="P12" s="496">
        <v>279</v>
      </c>
      <c r="Q12" s="543">
        <v>2016</v>
      </c>
    </row>
    <row r="13" spans="1:17" s="291" customFormat="1" ht="39" customHeight="1">
      <c r="A13" s="211">
        <v>2017</v>
      </c>
      <c r="B13" s="496">
        <v>34524</v>
      </c>
      <c r="C13" s="496">
        <v>184</v>
      </c>
      <c r="D13" s="496">
        <v>12559</v>
      </c>
      <c r="E13" s="496">
        <v>1677</v>
      </c>
      <c r="F13" s="496">
        <v>13239</v>
      </c>
      <c r="G13" s="521">
        <v>0</v>
      </c>
      <c r="H13" s="496">
        <v>3525</v>
      </c>
      <c r="I13" s="496">
        <v>626</v>
      </c>
      <c r="J13" s="496">
        <v>25</v>
      </c>
      <c r="K13" s="496">
        <v>331</v>
      </c>
      <c r="L13" s="521">
        <v>9</v>
      </c>
      <c r="M13" s="521">
        <v>3</v>
      </c>
      <c r="N13" s="521">
        <v>0</v>
      </c>
      <c r="O13" s="496">
        <v>1307</v>
      </c>
      <c r="P13" s="496">
        <v>282</v>
      </c>
      <c r="Q13" s="543">
        <v>2017</v>
      </c>
    </row>
    <row r="14" spans="1:17" s="291" customFormat="1" ht="39" customHeight="1">
      <c r="A14" s="211">
        <v>2018</v>
      </c>
      <c r="B14" s="496">
        <v>37104</v>
      </c>
      <c r="C14" s="496">
        <v>188</v>
      </c>
      <c r="D14" s="496">
        <v>13339</v>
      </c>
      <c r="E14" s="496">
        <v>1813</v>
      </c>
      <c r="F14" s="496">
        <v>14602</v>
      </c>
      <c r="G14" s="521">
        <v>0</v>
      </c>
      <c r="H14" s="496">
        <v>3687</v>
      </c>
      <c r="I14" s="496">
        <v>611</v>
      </c>
      <c r="J14" s="496">
        <v>23</v>
      </c>
      <c r="K14" s="496">
        <v>342</v>
      </c>
      <c r="L14" s="521">
        <v>9</v>
      </c>
      <c r="M14" s="521">
        <v>2</v>
      </c>
      <c r="N14" s="521">
        <v>0</v>
      </c>
      <c r="O14" s="496">
        <v>1411</v>
      </c>
      <c r="P14" s="496">
        <v>295</v>
      </c>
      <c r="Q14" s="543">
        <v>2018</v>
      </c>
    </row>
    <row r="15" spans="1:17" s="291" customFormat="1" ht="39" customHeight="1">
      <c r="A15" s="211">
        <v>2019</v>
      </c>
      <c r="B15" s="496">
        <v>39416</v>
      </c>
      <c r="C15" s="496">
        <v>192</v>
      </c>
      <c r="D15" s="496">
        <v>14031</v>
      </c>
      <c r="E15" s="496">
        <v>1993</v>
      </c>
      <c r="F15" s="496">
        <v>15870</v>
      </c>
      <c r="G15" s="521">
        <v>0</v>
      </c>
      <c r="H15" s="496">
        <v>3800</v>
      </c>
      <c r="I15" s="496">
        <v>623</v>
      </c>
      <c r="J15" s="496">
        <v>24</v>
      </c>
      <c r="K15" s="496">
        <v>371</v>
      </c>
      <c r="L15" s="521">
        <v>6</v>
      </c>
      <c r="M15" s="521">
        <v>2</v>
      </c>
      <c r="N15" s="521">
        <v>0</v>
      </c>
      <c r="O15" s="496">
        <v>1387</v>
      </c>
      <c r="P15" s="496">
        <v>314</v>
      </c>
      <c r="Q15" s="543">
        <v>2019</v>
      </c>
    </row>
    <row r="16" spans="1:17" s="291" customFormat="1" ht="39" customHeight="1">
      <c r="A16" s="211">
        <v>2020</v>
      </c>
      <c r="B16" s="496">
        <v>41799</v>
      </c>
      <c r="C16" s="496">
        <v>200</v>
      </c>
      <c r="D16" s="496">
        <v>14891</v>
      </c>
      <c r="E16" s="496">
        <v>2164</v>
      </c>
      <c r="F16" s="496">
        <v>17038</v>
      </c>
      <c r="G16" s="521">
        <v>0</v>
      </c>
      <c r="H16" s="496">
        <v>3856</v>
      </c>
      <c r="I16" s="496">
        <v>647</v>
      </c>
      <c r="J16" s="496">
        <v>32</v>
      </c>
      <c r="K16" s="496">
        <v>407</v>
      </c>
      <c r="L16" s="496">
        <v>8</v>
      </c>
      <c r="M16" s="521">
        <v>3</v>
      </c>
      <c r="N16" s="521">
        <v>0</v>
      </c>
      <c r="O16" s="496">
        <v>1397</v>
      </c>
      <c r="P16" s="496">
        <v>309</v>
      </c>
      <c r="Q16" s="543">
        <v>2020</v>
      </c>
    </row>
    <row r="17" spans="1:17" s="291" customFormat="1" ht="39" customHeight="1">
      <c r="A17" s="153">
        <f>A16+1</f>
        <v>2021</v>
      </c>
      <c r="B17" s="289">
        <v>44239</v>
      </c>
      <c r="C17" s="289">
        <v>198</v>
      </c>
      <c r="D17" s="289">
        <v>15849</v>
      </c>
      <c r="E17" s="289">
        <v>2371</v>
      </c>
      <c r="F17" s="289">
        <v>18372</v>
      </c>
      <c r="G17" s="521">
        <v>0</v>
      </c>
      <c r="H17" s="289">
        <v>3791</v>
      </c>
      <c r="I17" s="289">
        <v>621</v>
      </c>
      <c r="J17" s="289">
        <v>33</v>
      </c>
      <c r="K17" s="289">
        <v>444</v>
      </c>
      <c r="L17" s="289">
        <v>9</v>
      </c>
      <c r="M17" s="257">
        <v>3</v>
      </c>
      <c r="N17" s="521">
        <v>0</v>
      </c>
      <c r="O17" s="289">
        <v>1375</v>
      </c>
      <c r="P17" s="290">
        <v>310</v>
      </c>
      <c r="Q17" s="128">
        <f>A17</f>
        <v>2021</v>
      </c>
    </row>
    <row r="18" spans="1:17" ht="9.9499999999999993" customHeight="1" thickBot="1">
      <c r="A18" s="454"/>
      <c r="B18" s="455"/>
      <c r="C18" s="456"/>
      <c r="D18" s="456"/>
      <c r="E18" s="456"/>
      <c r="F18" s="455"/>
      <c r="G18" s="456"/>
      <c r="H18" s="456"/>
      <c r="I18" s="456"/>
      <c r="J18" s="456"/>
      <c r="K18" s="456"/>
      <c r="L18" s="456"/>
      <c r="M18" s="455"/>
      <c r="N18" s="456"/>
      <c r="O18" s="456"/>
      <c r="P18" s="456"/>
      <c r="Q18" s="457"/>
    </row>
    <row r="19" spans="1:17" ht="21" customHeight="1">
      <c r="A19" s="446"/>
      <c r="B19" s="33" t="s">
        <v>548</v>
      </c>
      <c r="C19" s="3"/>
      <c r="D19" s="447"/>
      <c r="E19" s="644" t="s">
        <v>30</v>
      </c>
      <c r="F19" s="645"/>
      <c r="G19" s="644" t="s">
        <v>549</v>
      </c>
      <c r="H19" s="648"/>
      <c r="I19" s="448" t="s">
        <v>72</v>
      </c>
      <c r="J19" s="448" t="s">
        <v>550</v>
      </c>
      <c r="K19" s="448" t="s">
        <v>93</v>
      </c>
      <c r="L19" s="448" t="s">
        <v>551</v>
      </c>
      <c r="M19" s="448" t="s">
        <v>47</v>
      </c>
      <c r="N19" s="449" t="s">
        <v>552</v>
      </c>
      <c r="O19" s="450" t="s">
        <v>553</v>
      </c>
      <c r="P19" s="206"/>
      <c r="Q19" s="218"/>
    </row>
    <row r="20" spans="1:17" ht="21" customHeight="1">
      <c r="A20" s="69" t="s">
        <v>98</v>
      </c>
      <c r="B20" s="73" t="s">
        <v>91</v>
      </c>
      <c r="C20" s="73" t="s">
        <v>243</v>
      </c>
      <c r="D20" s="73" t="s">
        <v>545</v>
      </c>
      <c r="E20" s="576" t="s">
        <v>308</v>
      </c>
      <c r="F20" s="646"/>
      <c r="G20" s="576"/>
      <c r="H20" s="577"/>
      <c r="I20" s="22"/>
      <c r="J20" s="22" t="s">
        <v>128</v>
      </c>
      <c r="K20" s="22" t="s">
        <v>63</v>
      </c>
      <c r="L20" s="22"/>
      <c r="M20" s="144" t="s">
        <v>89</v>
      </c>
      <c r="N20" s="451" t="s">
        <v>216</v>
      </c>
      <c r="O20" s="640" t="s">
        <v>242</v>
      </c>
      <c r="P20" s="641"/>
      <c r="Q20" s="7" t="s">
        <v>70</v>
      </c>
    </row>
    <row r="21" spans="1:17" ht="21" customHeight="1">
      <c r="A21" s="452"/>
      <c r="B21" s="38" t="s">
        <v>397</v>
      </c>
      <c r="C21" s="38" t="s">
        <v>292</v>
      </c>
      <c r="D21" s="38" t="s">
        <v>385</v>
      </c>
      <c r="E21" s="642" t="s">
        <v>386</v>
      </c>
      <c r="F21" s="647"/>
      <c r="G21" s="642" t="s">
        <v>331</v>
      </c>
      <c r="H21" s="643"/>
      <c r="I21" s="38" t="s">
        <v>321</v>
      </c>
      <c r="J21" s="38" t="s">
        <v>124</v>
      </c>
      <c r="K21" s="38" t="s">
        <v>333</v>
      </c>
      <c r="L21" s="38" t="s">
        <v>259</v>
      </c>
      <c r="M21" s="44" t="s">
        <v>343</v>
      </c>
      <c r="N21" s="453" t="s">
        <v>317</v>
      </c>
      <c r="O21" s="642" t="s">
        <v>136</v>
      </c>
      <c r="P21" s="643"/>
      <c r="Q21" s="149"/>
    </row>
    <row r="22" spans="1:17" s="291" customFormat="1" ht="39" customHeight="1">
      <c r="A22" s="211">
        <v>2016</v>
      </c>
      <c r="B22" s="521">
        <v>0</v>
      </c>
      <c r="C22" s="496">
        <v>34</v>
      </c>
      <c r="D22" s="496">
        <v>4</v>
      </c>
      <c r="E22" s="521"/>
      <c r="F22" s="521">
        <v>0</v>
      </c>
      <c r="G22" s="521"/>
      <c r="H22" s="496">
        <v>22</v>
      </c>
      <c r="I22" s="496">
        <v>154</v>
      </c>
      <c r="J22" s="496">
        <v>285</v>
      </c>
      <c r="K22" s="496">
        <v>0</v>
      </c>
      <c r="L22" s="496">
        <v>13</v>
      </c>
      <c r="M22" s="521">
        <v>0</v>
      </c>
      <c r="N22" s="496">
        <v>25</v>
      </c>
      <c r="O22" s="521"/>
      <c r="P22" s="496">
        <v>149</v>
      </c>
      <c r="Q22" s="543">
        <v>2016</v>
      </c>
    </row>
    <row r="23" spans="1:17" s="291" customFormat="1" ht="39" customHeight="1">
      <c r="A23" s="211">
        <v>2017</v>
      </c>
      <c r="B23" s="521">
        <v>0</v>
      </c>
      <c r="C23" s="496">
        <v>32</v>
      </c>
      <c r="D23" s="496">
        <v>4</v>
      </c>
      <c r="E23" s="521"/>
      <c r="F23" s="521">
        <v>0</v>
      </c>
      <c r="G23" s="521"/>
      <c r="H23" s="496">
        <v>21</v>
      </c>
      <c r="I23" s="496">
        <v>167</v>
      </c>
      <c r="J23" s="496">
        <v>327</v>
      </c>
      <c r="K23" s="521">
        <v>0</v>
      </c>
      <c r="L23" s="496">
        <v>14</v>
      </c>
      <c r="M23" s="521">
        <v>0</v>
      </c>
      <c r="N23" s="496">
        <v>27</v>
      </c>
      <c r="O23" s="521"/>
      <c r="P23" s="496">
        <v>165</v>
      </c>
      <c r="Q23" s="543">
        <v>2017</v>
      </c>
    </row>
    <row r="24" spans="1:17" s="291" customFormat="1" ht="39" customHeight="1">
      <c r="A24" s="211">
        <v>2018</v>
      </c>
      <c r="B24" s="521">
        <v>0</v>
      </c>
      <c r="C24" s="496">
        <v>37</v>
      </c>
      <c r="D24" s="496">
        <v>4</v>
      </c>
      <c r="E24" s="521"/>
      <c r="F24" s="521">
        <v>0</v>
      </c>
      <c r="G24" s="521"/>
      <c r="H24" s="496">
        <v>25</v>
      </c>
      <c r="I24" s="496">
        <v>158</v>
      </c>
      <c r="J24" s="496">
        <v>340</v>
      </c>
      <c r="K24" s="521">
        <v>0</v>
      </c>
      <c r="L24" s="496">
        <v>10</v>
      </c>
      <c r="M24" s="521">
        <v>0</v>
      </c>
      <c r="N24" s="496">
        <v>27</v>
      </c>
      <c r="O24" s="521"/>
      <c r="P24" s="496">
        <v>181</v>
      </c>
      <c r="Q24" s="543">
        <v>2018</v>
      </c>
    </row>
    <row r="25" spans="1:17" s="291" customFormat="1" ht="39" customHeight="1">
      <c r="A25" s="211">
        <v>2019</v>
      </c>
      <c r="B25" s="521">
        <v>0</v>
      </c>
      <c r="C25" s="496">
        <v>42</v>
      </c>
      <c r="D25" s="496">
        <v>6</v>
      </c>
      <c r="E25" s="521"/>
      <c r="F25" s="521">
        <v>0</v>
      </c>
      <c r="G25" s="521"/>
      <c r="H25" s="496">
        <v>29</v>
      </c>
      <c r="I25" s="496">
        <v>165</v>
      </c>
      <c r="J25" s="496">
        <v>352</v>
      </c>
      <c r="K25" s="521">
        <v>0</v>
      </c>
      <c r="L25" s="496">
        <v>10</v>
      </c>
      <c r="M25" s="521">
        <v>0</v>
      </c>
      <c r="N25" s="496">
        <v>35</v>
      </c>
      <c r="O25" s="521"/>
      <c r="P25" s="496">
        <v>164</v>
      </c>
      <c r="Q25" s="543">
        <v>2019</v>
      </c>
    </row>
    <row r="26" spans="1:17" s="291" customFormat="1" ht="39" customHeight="1">
      <c r="A26" s="211">
        <v>2020</v>
      </c>
      <c r="B26" s="521">
        <v>0</v>
      </c>
      <c r="C26" s="496">
        <v>50</v>
      </c>
      <c r="D26" s="496">
        <v>5</v>
      </c>
      <c r="E26" s="521"/>
      <c r="F26" s="521">
        <v>0</v>
      </c>
      <c r="G26" s="521"/>
      <c r="H26" s="496">
        <v>30</v>
      </c>
      <c r="I26" s="496">
        <v>194</v>
      </c>
      <c r="J26" s="496">
        <v>358</v>
      </c>
      <c r="K26" s="521">
        <v>0</v>
      </c>
      <c r="L26" s="496">
        <v>9</v>
      </c>
      <c r="M26" s="521">
        <v>0</v>
      </c>
      <c r="N26" s="496">
        <v>36</v>
      </c>
      <c r="O26" s="521"/>
      <c r="P26" s="496">
        <v>165</v>
      </c>
      <c r="Q26" s="543">
        <v>2020</v>
      </c>
    </row>
    <row r="27" spans="1:17" s="291" customFormat="1" ht="39" customHeight="1">
      <c r="A27" s="153">
        <v>2021</v>
      </c>
      <c r="B27" s="521">
        <v>0</v>
      </c>
      <c r="C27" s="289">
        <v>53</v>
      </c>
      <c r="D27" s="289">
        <v>5</v>
      </c>
      <c r="E27" s="521"/>
      <c r="F27" s="521">
        <v>0</v>
      </c>
      <c r="G27" s="521"/>
      <c r="H27" s="289">
        <v>30</v>
      </c>
      <c r="I27" s="289">
        <v>179</v>
      </c>
      <c r="J27" s="289">
        <v>375</v>
      </c>
      <c r="K27" s="521">
        <v>0</v>
      </c>
      <c r="L27" s="289">
        <v>9</v>
      </c>
      <c r="M27" s="521">
        <v>0</v>
      </c>
      <c r="N27" s="289">
        <v>37</v>
      </c>
      <c r="O27" s="521"/>
      <c r="P27" s="289">
        <v>175</v>
      </c>
      <c r="Q27" s="128">
        <f>A27</f>
        <v>2021</v>
      </c>
    </row>
    <row r="28" spans="1:17" ht="9.9499999999999993" customHeight="1">
      <c r="A28" s="454"/>
      <c r="B28" s="455"/>
      <c r="C28" s="456"/>
      <c r="D28" s="456"/>
      <c r="E28" s="456"/>
      <c r="F28" s="455"/>
      <c r="G28" s="456"/>
      <c r="H28" s="456"/>
      <c r="I28" s="456"/>
      <c r="J28" s="456"/>
      <c r="K28" s="456"/>
      <c r="L28" s="456"/>
      <c r="M28" s="455"/>
      <c r="N28" s="456"/>
      <c r="O28" s="456"/>
      <c r="P28" s="456"/>
      <c r="Q28" s="457"/>
    </row>
    <row r="29" spans="1:17" ht="21" customHeight="1">
      <c r="A29" s="368" t="s">
        <v>585</v>
      </c>
      <c r="B29" s="458"/>
      <c r="C29" s="458"/>
      <c r="D29" s="458"/>
      <c r="E29" s="458"/>
      <c r="F29" s="458"/>
      <c r="G29" s="458"/>
      <c r="H29" s="458"/>
      <c r="I29" s="458"/>
      <c r="J29" s="458"/>
      <c r="K29" s="458"/>
      <c r="L29" s="458"/>
      <c r="M29" s="458"/>
      <c r="N29" s="458"/>
      <c r="O29" s="458"/>
      <c r="P29" s="458"/>
      <c r="Q29" s="369" t="s">
        <v>628</v>
      </c>
    </row>
  </sheetData>
  <mergeCells count="9">
    <mergeCell ref="I2:Q2"/>
    <mergeCell ref="O20:P20"/>
    <mergeCell ref="O21:P21"/>
    <mergeCell ref="E19:F19"/>
    <mergeCell ref="E20:F20"/>
    <mergeCell ref="E21:F21"/>
    <mergeCell ref="G19:H19"/>
    <mergeCell ref="G20:H20"/>
    <mergeCell ref="G21:H21"/>
  </mergeCells>
  <phoneticPr fontId="10" type="noConversion"/>
  <printOptions horizontalCentered="1"/>
  <pageMargins left="0.39361110329627991" right="0.39361110329627991" top="0.55111110210418701" bottom="0.55111110210418701" header="0.51180553436279297" footer="0.51180553436279297"/>
  <pageSetup paperSize="9" pageOrder="overThenDown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view="pageBreakPreview" zoomScaleNormal="100" zoomScaleSheetLayoutView="100" workbookViewId="0">
      <selection activeCell="Q17" sqref="Q17"/>
    </sheetView>
  </sheetViews>
  <sheetFormatPr defaultRowHeight="12"/>
  <cols>
    <col min="1" max="2" width="9.85546875" customWidth="1"/>
    <col min="3" max="3" width="9.42578125" customWidth="1"/>
    <col min="4" max="5" width="8.85546875" customWidth="1"/>
    <col min="6" max="6" width="8.28515625" customWidth="1"/>
    <col min="7" max="7" width="8.7109375" customWidth="1"/>
    <col min="8" max="9" width="10.42578125" customWidth="1"/>
    <col min="10" max="10" width="10.7109375" customWidth="1"/>
    <col min="11" max="11" width="14" customWidth="1"/>
    <col min="13" max="13" width="9.7109375" style="54" bestFit="1" customWidth="1"/>
    <col min="14" max="14" width="9.140625" style="54"/>
    <col min="15" max="15" width="11.7109375" customWidth="1"/>
  </cols>
  <sheetData>
    <row r="1" spans="1:15" ht="24.95" customHeight="1">
      <c r="A1" s="9"/>
      <c r="B1" s="9"/>
      <c r="C1" s="12"/>
      <c r="D1" s="9"/>
      <c r="E1" s="9"/>
      <c r="F1" s="9"/>
      <c r="G1" s="9"/>
      <c r="H1" s="9"/>
      <c r="I1" s="13"/>
      <c r="J1" s="9"/>
      <c r="K1" s="13" t="s">
        <v>409</v>
      </c>
    </row>
    <row r="2" spans="1:15" ht="24.95" customHeight="1">
      <c r="A2" s="14" t="s">
        <v>390</v>
      </c>
      <c r="B2" s="14"/>
      <c r="C2" s="15"/>
      <c r="D2" s="15"/>
      <c r="E2" s="15"/>
      <c r="F2" s="15"/>
      <c r="G2" s="15"/>
      <c r="H2" s="15"/>
      <c r="I2" s="16"/>
      <c r="J2" s="15"/>
      <c r="K2" s="15"/>
    </row>
    <row r="3" spans="1:15" ht="23.1" customHeight="1">
      <c r="A3" s="17" t="s">
        <v>257</v>
      </c>
      <c r="B3" s="18"/>
      <c r="C3" s="19"/>
      <c r="D3" s="19"/>
      <c r="E3" s="19"/>
      <c r="F3" s="19"/>
      <c r="G3" s="19"/>
      <c r="H3" s="19"/>
      <c r="I3" s="20"/>
      <c r="J3" s="19"/>
      <c r="K3" s="19"/>
    </row>
    <row r="4" spans="1:15" ht="15" customHeight="1" thickBot="1">
      <c r="A4" s="10" t="s">
        <v>598</v>
      </c>
      <c r="B4" s="10"/>
      <c r="C4" s="10"/>
      <c r="D4" s="10"/>
      <c r="E4" s="10"/>
      <c r="F4" s="10"/>
      <c r="G4" s="10"/>
      <c r="H4" s="10"/>
      <c r="I4" s="10"/>
      <c r="J4" s="10"/>
      <c r="K4" s="21" t="s">
        <v>599</v>
      </c>
    </row>
    <row r="5" spans="1:15" ht="15.75" customHeight="1">
      <c r="A5" s="57" t="s">
        <v>98</v>
      </c>
      <c r="B5" s="59" t="s">
        <v>595</v>
      </c>
      <c r="C5" s="571" t="s">
        <v>449</v>
      </c>
      <c r="D5" s="572"/>
      <c r="E5" s="572"/>
      <c r="F5" s="572"/>
      <c r="G5" s="572"/>
      <c r="H5" s="572"/>
      <c r="I5" s="573"/>
      <c r="J5" s="71" t="s">
        <v>127</v>
      </c>
      <c r="K5" s="3" t="s">
        <v>70</v>
      </c>
    </row>
    <row r="6" spans="1:15" ht="12.75" customHeight="1">
      <c r="A6" s="58"/>
      <c r="B6" s="60"/>
      <c r="C6" s="5"/>
      <c r="D6" s="61" t="s">
        <v>193</v>
      </c>
      <c r="E6" s="24"/>
      <c r="F6" s="65" t="s">
        <v>205</v>
      </c>
      <c r="G6" s="66" t="s">
        <v>211</v>
      </c>
      <c r="H6" s="65" t="s">
        <v>178</v>
      </c>
      <c r="I6" s="67" t="s">
        <v>118</v>
      </c>
      <c r="J6" s="68" t="s">
        <v>199</v>
      </c>
      <c r="K6" s="8"/>
    </row>
    <row r="7" spans="1:15" ht="12.75" customHeight="1">
      <c r="A7" s="58"/>
      <c r="B7" s="11"/>
      <c r="C7" s="6"/>
      <c r="D7" s="62" t="s">
        <v>229</v>
      </c>
      <c r="E7" s="63" t="s">
        <v>203</v>
      </c>
      <c r="F7" s="68"/>
      <c r="G7" s="69" t="s">
        <v>229</v>
      </c>
      <c r="H7" s="68" t="s">
        <v>127</v>
      </c>
      <c r="I7" s="70" t="s">
        <v>451</v>
      </c>
      <c r="J7" s="6" t="s">
        <v>194</v>
      </c>
      <c r="K7" s="8"/>
    </row>
    <row r="8" spans="1:15" ht="12.75" customHeight="1">
      <c r="A8" s="58"/>
      <c r="B8" s="109" t="s">
        <v>596</v>
      </c>
      <c r="C8" s="6"/>
      <c r="D8" s="11"/>
      <c r="E8" s="64" t="s">
        <v>127</v>
      </c>
      <c r="F8" s="25"/>
      <c r="G8" s="23"/>
      <c r="H8" s="6" t="s">
        <v>277</v>
      </c>
      <c r="I8" s="22" t="s">
        <v>400</v>
      </c>
      <c r="J8" s="6"/>
      <c r="K8" s="8"/>
    </row>
    <row r="9" spans="1:15" ht="12.75" customHeight="1">
      <c r="A9" s="58"/>
      <c r="B9" s="4" t="s">
        <v>597</v>
      </c>
      <c r="C9" s="6"/>
      <c r="D9" s="4" t="s">
        <v>303</v>
      </c>
      <c r="E9" s="7" t="s">
        <v>396</v>
      </c>
      <c r="F9" s="25"/>
      <c r="G9" s="23"/>
      <c r="H9" s="6" t="s">
        <v>388</v>
      </c>
      <c r="I9" s="22" t="s">
        <v>306</v>
      </c>
      <c r="J9" s="4" t="s">
        <v>137</v>
      </c>
      <c r="K9" s="8"/>
    </row>
    <row r="10" spans="1:15" ht="12.75" customHeight="1">
      <c r="A10" s="76" t="s">
        <v>94</v>
      </c>
      <c r="B10" s="77" t="s">
        <v>319</v>
      </c>
      <c r="C10" s="78"/>
      <c r="D10" s="77" t="s">
        <v>360</v>
      </c>
      <c r="E10" s="79" t="s">
        <v>112</v>
      </c>
      <c r="F10" s="78" t="s">
        <v>277</v>
      </c>
      <c r="G10" s="77" t="s">
        <v>324</v>
      </c>
      <c r="H10" s="80" t="s">
        <v>398</v>
      </c>
      <c r="I10" s="81" t="s">
        <v>349</v>
      </c>
      <c r="J10" s="77" t="s">
        <v>335</v>
      </c>
      <c r="K10" s="82" t="s">
        <v>114</v>
      </c>
    </row>
    <row r="11" spans="1:15" s="510" customFormat="1" ht="18" customHeight="1">
      <c r="A11" s="102">
        <v>2016</v>
      </c>
      <c r="B11" s="508">
        <v>836951</v>
      </c>
      <c r="C11" s="508">
        <v>843852</v>
      </c>
      <c r="D11" s="508">
        <v>476354</v>
      </c>
      <c r="E11" s="508">
        <v>20153</v>
      </c>
      <c r="F11" s="508">
        <v>319194</v>
      </c>
      <c r="G11" s="508">
        <v>15874</v>
      </c>
      <c r="H11" s="508">
        <v>9498</v>
      </c>
      <c r="I11" s="508">
        <v>22932</v>
      </c>
      <c r="J11" s="509">
        <v>100.82454050476073</v>
      </c>
      <c r="K11" s="110">
        <v>2016</v>
      </c>
    </row>
    <row r="12" spans="1:15" s="510" customFormat="1" ht="18" customHeight="1">
      <c r="A12" s="102">
        <v>2017</v>
      </c>
      <c r="B12" s="508">
        <v>841207</v>
      </c>
      <c r="C12" s="508">
        <v>859707</v>
      </c>
      <c r="D12" s="508">
        <v>486358</v>
      </c>
      <c r="E12" s="508">
        <v>27249</v>
      </c>
      <c r="F12" s="508">
        <v>326001</v>
      </c>
      <c r="G12" s="508">
        <v>15884</v>
      </c>
      <c r="H12" s="508">
        <v>9381</v>
      </c>
      <c r="I12" s="508">
        <v>22083</v>
      </c>
      <c r="J12" s="509">
        <v>102.19922088142394</v>
      </c>
      <c r="K12" s="110">
        <v>2017</v>
      </c>
    </row>
    <row r="13" spans="1:15" s="510" customFormat="1" ht="18" customHeight="1">
      <c r="A13" s="102">
        <v>2018</v>
      </c>
      <c r="B13" s="508">
        <v>852005</v>
      </c>
      <c r="C13" s="508">
        <v>869589</v>
      </c>
      <c r="D13" s="508">
        <v>487284</v>
      </c>
      <c r="E13" s="508">
        <v>27823</v>
      </c>
      <c r="F13" s="508">
        <v>335216</v>
      </c>
      <c r="G13" s="508">
        <v>16113</v>
      </c>
      <c r="H13" s="508">
        <v>9762</v>
      </c>
      <c r="I13" s="508">
        <v>21214</v>
      </c>
      <c r="J13" s="509">
        <v>102.0638376535349</v>
      </c>
      <c r="K13" s="110">
        <v>2018</v>
      </c>
    </row>
    <row r="14" spans="1:15" s="511" customFormat="1" ht="18" customHeight="1">
      <c r="A14" s="102">
        <v>2019</v>
      </c>
      <c r="B14" s="508">
        <v>863130</v>
      </c>
      <c r="C14" s="508">
        <v>872859.7</v>
      </c>
      <c r="D14" s="508">
        <v>472439.1</v>
      </c>
      <c r="E14" s="508">
        <v>26878.21</v>
      </c>
      <c r="F14" s="508">
        <v>342316.75</v>
      </c>
      <c r="G14" s="508">
        <v>21137.43</v>
      </c>
      <c r="H14" s="508">
        <v>14018.73</v>
      </c>
      <c r="I14" s="508">
        <v>22947.69</v>
      </c>
      <c r="J14" s="509">
        <v>101.12725777113528</v>
      </c>
      <c r="K14" s="110">
        <v>2019</v>
      </c>
      <c r="M14" s="512"/>
    </row>
    <row r="15" spans="1:15" s="511" customFormat="1" ht="18" customHeight="1">
      <c r="A15" s="102">
        <v>2020</v>
      </c>
      <c r="B15" s="508">
        <v>877696</v>
      </c>
      <c r="C15" s="508">
        <v>889504</v>
      </c>
      <c r="D15" s="508">
        <v>476988.22</v>
      </c>
      <c r="E15" s="508">
        <v>34590</v>
      </c>
      <c r="F15" s="508">
        <v>361329</v>
      </c>
      <c r="G15" s="508">
        <v>18474.53</v>
      </c>
      <c r="H15" s="508">
        <v>10834.25</v>
      </c>
      <c r="I15" s="508">
        <v>21878.39</v>
      </c>
      <c r="J15" s="509">
        <v>101.34534052792768</v>
      </c>
      <c r="K15" s="110">
        <v>2020</v>
      </c>
      <c r="M15" s="512"/>
    </row>
    <row r="16" spans="1:15" s="54" customFormat="1" ht="29.1" customHeight="1">
      <c r="A16" s="103">
        <f>A15+1</f>
        <v>2021</v>
      </c>
      <c r="B16" s="490">
        <f>SUM(B17:B38)</f>
        <v>894876</v>
      </c>
      <c r="C16" s="491">
        <f>SUM(C17:C38)</f>
        <v>916215</v>
      </c>
      <c r="D16" s="491">
        <f t="shared" ref="D16:I16" si="0">SUM(D17:D38)</f>
        <v>467626</v>
      </c>
      <c r="E16" s="491">
        <f t="shared" si="0"/>
        <v>30558</v>
      </c>
      <c r="F16" s="491">
        <f t="shared" si="0"/>
        <v>357034</v>
      </c>
      <c r="G16" s="491">
        <f t="shared" si="0"/>
        <v>18316</v>
      </c>
      <c r="H16" s="491">
        <f t="shared" si="0"/>
        <v>26764</v>
      </c>
      <c r="I16" s="491">
        <f t="shared" si="0"/>
        <v>21402.799999999999</v>
      </c>
      <c r="J16" s="114">
        <f>C16/B16*100</f>
        <v>102.38457618709185</v>
      </c>
      <c r="K16" s="103">
        <f>K15+1</f>
        <v>2021</v>
      </c>
      <c r="M16" s="56"/>
      <c r="O16" s="26"/>
    </row>
    <row r="17" spans="1:15" s="510" customFormat="1" ht="17.25" customHeight="1">
      <c r="A17" s="522" t="s">
        <v>250</v>
      </c>
      <c r="B17" s="513">
        <v>106570</v>
      </c>
      <c r="C17" s="514">
        <v>106870</v>
      </c>
      <c r="D17" s="514">
        <v>27851</v>
      </c>
      <c r="E17" s="514">
        <v>5150</v>
      </c>
      <c r="F17" s="514">
        <v>69879</v>
      </c>
      <c r="G17" s="514">
        <v>1600</v>
      </c>
      <c r="H17" s="514">
        <v>2086</v>
      </c>
      <c r="I17" s="514">
        <v>5454</v>
      </c>
      <c r="J17" s="509">
        <f t="shared" ref="J17:J37" si="1">C17/B17*100</f>
        <v>100.28150511400958</v>
      </c>
      <c r="K17" s="508" t="s">
        <v>300</v>
      </c>
      <c r="O17" s="55"/>
    </row>
    <row r="18" spans="1:15" s="510" customFormat="1" ht="17.25" customHeight="1">
      <c r="A18" s="522" t="s">
        <v>201</v>
      </c>
      <c r="B18" s="513">
        <v>128169</v>
      </c>
      <c r="C18" s="514">
        <v>135221</v>
      </c>
      <c r="D18" s="514">
        <v>40620</v>
      </c>
      <c r="E18" s="514">
        <v>10579</v>
      </c>
      <c r="F18" s="514">
        <v>73549</v>
      </c>
      <c r="G18" s="514">
        <v>2481</v>
      </c>
      <c r="H18" s="514">
        <v>1043</v>
      </c>
      <c r="I18" s="514">
        <v>6949</v>
      </c>
      <c r="J18" s="509">
        <f t="shared" si="1"/>
        <v>105.50211049473741</v>
      </c>
      <c r="K18" s="508" t="s">
        <v>347</v>
      </c>
      <c r="O18" s="55"/>
    </row>
    <row r="19" spans="1:15" s="510" customFormat="1" ht="17.25" customHeight="1">
      <c r="A19" s="522" t="s">
        <v>233</v>
      </c>
      <c r="B19" s="513">
        <v>114166</v>
      </c>
      <c r="C19" s="514">
        <v>115059</v>
      </c>
      <c r="D19" s="514">
        <v>29355</v>
      </c>
      <c r="E19" s="514">
        <v>2673</v>
      </c>
      <c r="F19" s="514">
        <v>77933</v>
      </c>
      <c r="G19" s="514">
        <v>1720</v>
      </c>
      <c r="H19" s="514">
        <v>1548</v>
      </c>
      <c r="I19" s="514">
        <v>1830</v>
      </c>
      <c r="J19" s="509">
        <f t="shared" si="1"/>
        <v>100.78219434858013</v>
      </c>
      <c r="K19" s="508" t="s">
        <v>263</v>
      </c>
      <c r="O19" s="55"/>
    </row>
    <row r="20" spans="1:15" s="510" customFormat="1" ht="17.25" customHeight="1">
      <c r="A20" s="522" t="s">
        <v>204</v>
      </c>
      <c r="B20" s="513">
        <v>59292</v>
      </c>
      <c r="C20" s="514">
        <v>63928</v>
      </c>
      <c r="D20" s="514">
        <v>29592</v>
      </c>
      <c r="E20" s="514">
        <v>3925</v>
      </c>
      <c r="F20" s="514">
        <v>28612</v>
      </c>
      <c r="G20" s="514">
        <v>291</v>
      </c>
      <c r="H20" s="514">
        <v>539</v>
      </c>
      <c r="I20" s="514">
        <v>107.8</v>
      </c>
      <c r="J20" s="509">
        <f t="shared" si="1"/>
        <v>107.81893004115226</v>
      </c>
      <c r="K20" s="508" t="s">
        <v>97</v>
      </c>
      <c r="O20" s="55"/>
    </row>
    <row r="21" spans="1:15" s="510" customFormat="1" ht="17.25" customHeight="1">
      <c r="A21" s="522" t="s">
        <v>245</v>
      </c>
      <c r="B21" s="513">
        <v>67103</v>
      </c>
      <c r="C21" s="514">
        <v>73060</v>
      </c>
      <c r="D21" s="514">
        <v>20718</v>
      </c>
      <c r="E21" s="514">
        <v>980</v>
      </c>
      <c r="F21" s="514">
        <v>45286</v>
      </c>
      <c r="G21" s="514">
        <v>3601</v>
      </c>
      <c r="H21" s="514">
        <v>803</v>
      </c>
      <c r="I21" s="514">
        <v>1672</v>
      </c>
      <c r="J21" s="509">
        <f t="shared" si="1"/>
        <v>108.87739743379581</v>
      </c>
      <c r="K21" s="508" t="s">
        <v>684</v>
      </c>
      <c r="O21" s="55"/>
    </row>
    <row r="22" spans="1:15" s="510" customFormat="1" ht="24" customHeight="1">
      <c r="A22" s="522" t="s">
        <v>210</v>
      </c>
      <c r="B22" s="513">
        <v>24773</v>
      </c>
      <c r="C22" s="514">
        <v>18832</v>
      </c>
      <c r="D22" s="514">
        <v>15246</v>
      </c>
      <c r="E22" s="514">
        <v>615</v>
      </c>
      <c r="F22" s="514">
        <v>2432</v>
      </c>
      <c r="G22" s="514">
        <v>331</v>
      </c>
      <c r="H22" s="514">
        <v>282</v>
      </c>
      <c r="I22" s="514">
        <v>541</v>
      </c>
      <c r="J22" s="509">
        <f t="shared" si="1"/>
        <v>76.018245670689865</v>
      </c>
      <c r="K22" s="508" t="s">
        <v>285</v>
      </c>
      <c r="L22" s="515"/>
      <c r="M22" s="515"/>
      <c r="N22" s="515"/>
      <c r="O22" s="115"/>
    </row>
    <row r="23" spans="1:15" s="510" customFormat="1" ht="17.25" customHeight="1">
      <c r="A23" s="522" t="s">
        <v>171</v>
      </c>
      <c r="B23" s="513">
        <v>15536</v>
      </c>
      <c r="C23" s="514">
        <v>17398</v>
      </c>
      <c r="D23" s="514">
        <v>14082</v>
      </c>
      <c r="E23" s="514">
        <v>455</v>
      </c>
      <c r="F23" s="514">
        <v>1258</v>
      </c>
      <c r="G23" s="514">
        <v>479</v>
      </c>
      <c r="H23" s="514">
        <v>154</v>
      </c>
      <c r="I23" s="514">
        <v>1425</v>
      </c>
      <c r="J23" s="509">
        <f t="shared" si="1"/>
        <v>111.98506694129765</v>
      </c>
      <c r="K23" s="508" t="s">
        <v>399</v>
      </c>
      <c r="O23" s="55"/>
    </row>
    <row r="24" spans="1:15" s="27" customFormat="1" ht="16.5" customHeight="1">
      <c r="A24" s="522" t="s">
        <v>186</v>
      </c>
      <c r="B24" s="513">
        <v>13462</v>
      </c>
      <c r="C24" s="514">
        <v>13184</v>
      </c>
      <c r="D24" s="514">
        <v>11314</v>
      </c>
      <c r="E24" s="514">
        <v>115</v>
      </c>
      <c r="F24" s="514">
        <v>1311</v>
      </c>
      <c r="G24" s="514">
        <v>276</v>
      </c>
      <c r="H24" s="514">
        <v>140</v>
      </c>
      <c r="I24" s="514">
        <v>28</v>
      </c>
      <c r="J24" s="509">
        <f t="shared" si="1"/>
        <v>97.934927945327587</v>
      </c>
      <c r="K24" s="508" t="s">
        <v>694</v>
      </c>
      <c r="O24" s="516"/>
    </row>
    <row r="25" spans="1:15" s="27" customFormat="1" ht="17.25" customHeight="1">
      <c r="A25" s="522" t="s">
        <v>244</v>
      </c>
      <c r="B25" s="513">
        <v>35379</v>
      </c>
      <c r="C25" s="514">
        <v>33401</v>
      </c>
      <c r="D25" s="514">
        <v>26576</v>
      </c>
      <c r="E25" s="514">
        <v>78</v>
      </c>
      <c r="F25" s="514">
        <v>3565</v>
      </c>
      <c r="G25" s="514">
        <v>743</v>
      </c>
      <c r="H25" s="514">
        <v>1294</v>
      </c>
      <c r="I25" s="514">
        <v>1145</v>
      </c>
      <c r="J25" s="509">
        <f t="shared" si="1"/>
        <v>94.409112750501706</v>
      </c>
      <c r="K25" s="508" t="s">
        <v>354</v>
      </c>
      <c r="O25" s="516"/>
    </row>
    <row r="26" spans="1:15" s="510" customFormat="1" ht="24" customHeight="1">
      <c r="A26" s="522" t="s">
        <v>212</v>
      </c>
      <c r="B26" s="513">
        <v>22511</v>
      </c>
      <c r="C26" s="514">
        <v>25813</v>
      </c>
      <c r="D26" s="514">
        <v>22661</v>
      </c>
      <c r="E26" s="514">
        <v>0</v>
      </c>
      <c r="F26" s="514">
        <v>2633</v>
      </c>
      <c r="G26" s="514">
        <v>485</v>
      </c>
      <c r="H26" s="514">
        <v>34</v>
      </c>
      <c r="I26" s="514">
        <v>0</v>
      </c>
      <c r="J26" s="509">
        <f t="shared" si="1"/>
        <v>114.66838434543112</v>
      </c>
      <c r="K26" s="508" t="s">
        <v>693</v>
      </c>
      <c r="O26" s="55"/>
    </row>
    <row r="27" spans="1:15" s="517" customFormat="1" ht="17.25" customHeight="1">
      <c r="A27" s="522" t="s">
        <v>215</v>
      </c>
      <c r="B27" s="513">
        <v>32012</v>
      </c>
      <c r="C27" s="514">
        <v>35560</v>
      </c>
      <c r="D27" s="514">
        <v>21173</v>
      </c>
      <c r="E27" s="514">
        <v>220</v>
      </c>
      <c r="F27" s="514">
        <v>13959</v>
      </c>
      <c r="G27" s="514">
        <v>133</v>
      </c>
      <c r="H27" s="514">
        <v>55</v>
      </c>
      <c r="I27" s="514">
        <v>0</v>
      </c>
      <c r="J27" s="509">
        <f t="shared" si="1"/>
        <v>111.08334374609521</v>
      </c>
      <c r="K27" s="508" t="s">
        <v>266</v>
      </c>
      <c r="O27" s="518"/>
    </row>
    <row r="28" spans="1:15" s="510" customFormat="1" ht="17.25" customHeight="1">
      <c r="A28" s="522" t="s">
        <v>174</v>
      </c>
      <c r="B28" s="513">
        <v>19921</v>
      </c>
      <c r="C28" s="514">
        <v>21293</v>
      </c>
      <c r="D28" s="514">
        <v>17368</v>
      </c>
      <c r="E28" s="514">
        <v>300</v>
      </c>
      <c r="F28" s="514">
        <v>2155</v>
      </c>
      <c r="G28" s="514">
        <v>751</v>
      </c>
      <c r="H28" s="514">
        <v>221</v>
      </c>
      <c r="I28" s="514">
        <v>498</v>
      </c>
      <c r="J28" s="509">
        <f t="shared" si="1"/>
        <v>106.88720445760755</v>
      </c>
      <c r="K28" s="508" t="s">
        <v>698</v>
      </c>
      <c r="O28" s="55"/>
    </row>
    <row r="29" spans="1:15" s="510" customFormat="1" ht="17.25" customHeight="1">
      <c r="A29" s="522" t="s">
        <v>235</v>
      </c>
      <c r="B29" s="513">
        <v>18073</v>
      </c>
      <c r="C29" s="514">
        <f>SUM(D29:I29)</f>
        <v>19792</v>
      </c>
      <c r="D29" s="514">
        <v>16421</v>
      </c>
      <c r="E29" s="514">
        <v>329</v>
      </c>
      <c r="F29" s="514">
        <v>2170</v>
      </c>
      <c r="G29" s="514">
        <v>567</v>
      </c>
      <c r="H29" s="514">
        <v>305</v>
      </c>
      <c r="I29" s="514">
        <v>0</v>
      </c>
      <c r="J29" s="509">
        <f t="shared" si="1"/>
        <v>109.51142588391522</v>
      </c>
      <c r="K29" s="508" t="s">
        <v>697</v>
      </c>
      <c r="O29" s="55"/>
    </row>
    <row r="30" spans="1:15" s="510" customFormat="1" ht="24" customHeight="1">
      <c r="A30" s="522" t="s">
        <v>238</v>
      </c>
      <c r="B30" s="513">
        <v>35225</v>
      </c>
      <c r="C30" s="514">
        <v>39770</v>
      </c>
      <c r="D30" s="514">
        <v>32948</v>
      </c>
      <c r="E30" s="514">
        <v>202</v>
      </c>
      <c r="F30" s="514">
        <v>5873</v>
      </c>
      <c r="G30" s="514">
        <v>467</v>
      </c>
      <c r="H30" s="514">
        <v>280</v>
      </c>
      <c r="I30" s="514">
        <v>0</v>
      </c>
      <c r="J30" s="509">
        <f t="shared" si="1"/>
        <v>112.902767920511</v>
      </c>
      <c r="K30" s="508" t="s">
        <v>260</v>
      </c>
      <c r="O30" s="55"/>
    </row>
    <row r="31" spans="1:15" s="510" customFormat="1" ht="17.25" customHeight="1">
      <c r="A31" s="522" t="s">
        <v>206</v>
      </c>
      <c r="B31" s="513">
        <v>28197</v>
      </c>
      <c r="C31" s="514">
        <v>31700</v>
      </c>
      <c r="D31" s="514">
        <v>18133</v>
      </c>
      <c r="E31" s="514">
        <v>2649</v>
      </c>
      <c r="F31" s="514">
        <v>10116</v>
      </c>
      <c r="G31" s="514">
        <v>802</v>
      </c>
      <c r="H31" s="514">
        <v>0</v>
      </c>
      <c r="I31" s="514">
        <v>0</v>
      </c>
      <c r="J31" s="509">
        <f t="shared" si="1"/>
        <v>112.42330744405433</v>
      </c>
      <c r="K31" s="508" t="s">
        <v>358</v>
      </c>
      <c r="M31" s="568"/>
      <c r="O31" s="55"/>
    </row>
    <row r="32" spans="1:15" s="510" customFormat="1" ht="17.25" customHeight="1">
      <c r="A32" s="522" t="s">
        <v>202</v>
      </c>
      <c r="B32" s="513">
        <v>41700</v>
      </c>
      <c r="C32" s="514">
        <v>38501</v>
      </c>
      <c r="D32" s="514">
        <v>20617</v>
      </c>
      <c r="E32" s="514">
        <v>709</v>
      </c>
      <c r="F32" s="514">
        <v>270</v>
      </c>
      <c r="G32" s="514">
        <v>697</v>
      </c>
      <c r="H32" s="514">
        <v>16917</v>
      </c>
      <c r="I32" s="514">
        <v>0</v>
      </c>
      <c r="J32" s="509">
        <f t="shared" si="1"/>
        <v>92.328537170263786</v>
      </c>
      <c r="K32" s="508" t="s">
        <v>692</v>
      </c>
      <c r="M32" s="568"/>
      <c r="O32" s="55"/>
    </row>
    <row r="33" spans="1:15" s="510" customFormat="1" ht="17.25" customHeight="1">
      <c r="A33" s="522" t="s">
        <v>218</v>
      </c>
      <c r="B33" s="513">
        <v>17980</v>
      </c>
      <c r="C33" s="514">
        <v>19302</v>
      </c>
      <c r="D33" s="514">
        <v>17095</v>
      </c>
      <c r="E33" s="514">
        <v>212</v>
      </c>
      <c r="F33" s="514">
        <v>1188</v>
      </c>
      <c r="G33" s="514">
        <v>229</v>
      </c>
      <c r="H33" s="514">
        <v>74</v>
      </c>
      <c r="I33" s="514">
        <v>504</v>
      </c>
      <c r="J33" s="509">
        <f t="shared" si="1"/>
        <v>107.35261401557285</v>
      </c>
      <c r="K33" s="508" t="s">
        <v>381</v>
      </c>
      <c r="M33" s="568"/>
      <c r="O33" s="55"/>
    </row>
    <row r="34" spans="1:15" s="510" customFormat="1" ht="24" customHeight="1">
      <c r="A34" s="522" t="s">
        <v>249</v>
      </c>
      <c r="B34" s="513">
        <v>27112</v>
      </c>
      <c r="C34" s="514">
        <v>26720</v>
      </c>
      <c r="D34" s="514">
        <v>18701</v>
      </c>
      <c r="E34" s="514">
        <v>360</v>
      </c>
      <c r="F34" s="514">
        <v>6183</v>
      </c>
      <c r="G34" s="514">
        <v>1110</v>
      </c>
      <c r="H34" s="514">
        <v>260</v>
      </c>
      <c r="I34" s="514">
        <v>106</v>
      </c>
      <c r="J34" s="509">
        <f t="shared" si="1"/>
        <v>98.554145765712605</v>
      </c>
      <c r="K34" s="508" t="s">
        <v>691</v>
      </c>
      <c r="M34" s="568"/>
      <c r="O34" s="55"/>
    </row>
    <row r="35" spans="1:15" s="27" customFormat="1" ht="17.25" customHeight="1">
      <c r="A35" s="522" t="s">
        <v>180</v>
      </c>
      <c r="B35" s="513">
        <v>23278</v>
      </c>
      <c r="C35" s="514">
        <v>18994</v>
      </c>
      <c r="D35" s="514">
        <v>13195</v>
      </c>
      <c r="E35" s="514">
        <v>182</v>
      </c>
      <c r="F35" s="514">
        <v>4684</v>
      </c>
      <c r="G35" s="514">
        <v>563</v>
      </c>
      <c r="H35" s="514">
        <v>88</v>
      </c>
      <c r="I35" s="514">
        <v>282</v>
      </c>
      <c r="J35" s="509">
        <f t="shared" si="1"/>
        <v>81.596357075350113</v>
      </c>
      <c r="K35" s="508" t="s">
        <v>695</v>
      </c>
      <c r="M35" s="568"/>
      <c r="O35" s="516"/>
    </row>
    <row r="36" spans="1:15" s="27" customFormat="1" ht="17.25" customHeight="1">
      <c r="A36" s="522" t="s">
        <v>173</v>
      </c>
      <c r="B36" s="513">
        <v>26029</v>
      </c>
      <c r="C36" s="514">
        <v>22087</v>
      </c>
      <c r="D36" s="514">
        <v>16849</v>
      </c>
      <c r="E36" s="514">
        <v>210</v>
      </c>
      <c r="F36" s="514">
        <v>2522</v>
      </c>
      <c r="G36" s="514">
        <v>629</v>
      </c>
      <c r="H36" s="514">
        <v>376</v>
      </c>
      <c r="I36" s="514">
        <v>523</v>
      </c>
      <c r="J36" s="509">
        <f t="shared" si="1"/>
        <v>84.855353644012439</v>
      </c>
      <c r="K36" s="508" t="s">
        <v>344</v>
      </c>
      <c r="M36" s="568"/>
      <c r="O36" s="516"/>
    </row>
    <row r="37" spans="1:15" s="27" customFormat="1" ht="17.25" customHeight="1">
      <c r="A37" s="551" t="s">
        <v>185</v>
      </c>
      <c r="B37" s="513">
        <v>16700</v>
      </c>
      <c r="C37" s="514">
        <v>17460</v>
      </c>
      <c r="D37" s="514">
        <v>14869</v>
      </c>
      <c r="E37" s="514">
        <v>299</v>
      </c>
      <c r="F37" s="514">
        <v>1417</v>
      </c>
      <c r="G37" s="514">
        <v>329</v>
      </c>
      <c r="H37" s="514">
        <v>208</v>
      </c>
      <c r="I37" s="514">
        <v>338</v>
      </c>
      <c r="J37" s="509">
        <f t="shared" si="1"/>
        <v>104.55089820359282</v>
      </c>
      <c r="K37" s="508" t="s">
        <v>351</v>
      </c>
      <c r="M37" s="568"/>
      <c r="O37" s="516"/>
    </row>
    <row r="38" spans="1:15" s="510" customFormat="1" ht="17.25" customHeight="1">
      <c r="A38" s="551" t="s">
        <v>223</v>
      </c>
      <c r="B38" s="513">
        <v>21688</v>
      </c>
      <c r="C38" s="514">
        <v>22270</v>
      </c>
      <c r="D38" s="514">
        <v>22242</v>
      </c>
      <c r="E38" s="514">
        <v>316</v>
      </c>
      <c r="F38" s="514">
        <v>39</v>
      </c>
      <c r="G38" s="514">
        <v>32</v>
      </c>
      <c r="H38" s="514">
        <v>57</v>
      </c>
      <c r="I38" s="514">
        <v>0</v>
      </c>
      <c r="J38" s="556">
        <f>C38/B38*100</f>
        <v>102.68351161932867</v>
      </c>
      <c r="K38" s="513" t="s">
        <v>696</v>
      </c>
      <c r="M38" s="568"/>
      <c r="O38" s="55"/>
    </row>
    <row r="39" spans="1:15" ht="9" customHeight="1">
      <c r="A39" s="503"/>
      <c r="B39" s="108"/>
      <c r="C39" s="108"/>
      <c r="D39" s="108"/>
      <c r="E39" s="108"/>
      <c r="F39" s="108"/>
      <c r="G39" s="108"/>
      <c r="H39" s="108"/>
      <c r="I39" s="108"/>
      <c r="J39" s="108"/>
      <c r="K39" s="504"/>
    </row>
    <row r="40" spans="1:15" ht="12.95" customHeight="1">
      <c r="A40" s="84" t="s">
        <v>559</v>
      </c>
      <c r="B40" s="85"/>
      <c r="C40" s="86"/>
      <c r="D40" s="87"/>
      <c r="E40" s="87"/>
      <c r="F40" s="87"/>
      <c r="G40" s="87"/>
      <c r="H40" s="87"/>
      <c r="I40" s="88"/>
      <c r="J40" s="87"/>
      <c r="K40" s="89"/>
    </row>
    <row r="41" spans="1:15" ht="10.5" customHeight="1">
      <c r="A41" s="90" t="s">
        <v>560</v>
      </c>
      <c r="B41" s="91"/>
      <c r="C41" s="92"/>
      <c r="D41" s="93"/>
      <c r="E41" s="93"/>
      <c r="F41" s="93"/>
      <c r="G41" s="93"/>
      <c r="H41" s="93"/>
      <c r="I41" s="94"/>
      <c r="J41" s="93"/>
      <c r="K41" s="95"/>
    </row>
    <row r="42" spans="1:15" ht="15" customHeight="1">
      <c r="A42" s="96" t="s">
        <v>561</v>
      </c>
      <c r="B42" s="97"/>
      <c r="C42" s="98"/>
      <c r="D42" s="98"/>
      <c r="E42" s="98"/>
      <c r="F42" s="98"/>
      <c r="G42" s="98"/>
      <c r="H42" s="98"/>
      <c r="I42" s="97"/>
      <c r="J42" s="98"/>
      <c r="K42" s="99" t="s">
        <v>562</v>
      </c>
    </row>
  </sheetData>
  <mergeCells count="1">
    <mergeCell ref="C5:I5"/>
  </mergeCells>
  <phoneticPr fontId="10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97" pageOrder="overThenDown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view="pageBreakPreview" zoomScale="85" zoomScaleNormal="100" zoomScaleSheetLayoutView="85" workbookViewId="0">
      <selection activeCell="D10" sqref="D10"/>
    </sheetView>
  </sheetViews>
  <sheetFormatPr defaultRowHeight="12"/>
  <cols>
    <col min="1" max="1" width="21.28515625" style="104" customWidth="1"/>
    <col min="2" max="12" width="16" style="104" customWidth="1"/>
    <col min="13" max="13" width="26.42578125" style="104" customWidth="1"/>
    <col min="14" max="16384" width="9.140625" style="104"/>
  </cols>
  <sheetData>
    <row r="1" spans="1:13" ht="24.95" customHeight="1">
      <c r="A1" s="46" t="s">
        <v>410</v>
      </c>
      <c r="B1" s="48"/>
      <c r="C1" s="48"/>
      <c r="D1" s="48"/>
      <c r="E1" s="48"/>
      <c r="F1" s="48"/>
      <c r="G1" s="48"/>
      <c r="H1" s="46"/>
      <c r="I1" s="46"/>
      <c r="J1" s="46"/>
      <c r="K1" s="46"/>
      <c r="L1" s="46"/>
      <c r="M1" s="47" t="s">
        <v>411</v>
      </c>
    </row>
    <row r="2" spans="1:13" ht="24.95" customHeight="1">
      <c r="A2" s="574" t="s">
        <v>412</v>
      </c>
      <c r="B2" s="574"/>
      <c r="C2" s="574"/>
      <c r="D2" s="574"/>
      <c r="E2" s="574"/>
      <c r="F2" s="574"/>
      <c r="G2" s="574"/>
      <c r="H2" s="575" t="s">
        <v>642</v>
      </c>
      <c r="I2" s="575"/>
      <c r="J2" s="575"/>
      <c r="K2" s="575"/>
      <c r="L2" s="575"/>
      <c r="M2" s="575"/>
    </row>
    <row r="3" spans="1:13" ht="23.1" customHeight="1">
      <c r="B3" s="213"/>
      <c r="C3" s="213"/>
      <c r="D3" s="213"/>
      <c r="J3" s="213"/>
      <c r="K3" s="213"/>
      <c r="L3" s="213"/>
    </row>
    <row r="4" spans="1:13" ht="15" customHeight="1" thickBot="1">
      <c r="A4" s="51" t="s">
        <v>564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31" t="s">
        <v>565</v>
      </c>
    </row>
    <row r="5" spans="1:13" ht="18.75" customHeight="1">
      <c r="A5" s="116" t="s">
        <v>555</v>
      </c>
      <c r="B5" s="71" t="s">
        <v>452</v>
      </c>
      <c r="C5" s="71" t="s">
        <v>730</v>
      </c>
      <c r="D5" s="71" t="s">
        <v>712</v>
      </c>
      <c r="E5" s="71" t="s">
        <v>713</v>
      </c>
      <c r="F5" s="71" t="s">
        <v>714</v>
      </c>
      <c r="G5" s="558" t="s">
        <v>731</v>
      </c>
      <c r="H5" s="117" t="s">
        <v>733</v>
      </c>
      <c r="I5" s="117" t="s">
        <v>639</v>
      </c>
      <c r="J5" s="117" t="s">
        <v>591</v>
      </c>
      <c r="K5" s="117" t="s">
        <v>590</v>
      </c>
      <c r="L5" s="117" t="s">
        <v>453</v>
      </c>
      <c r="M5" s="118" t="s">
        <v>164</v>
      </c>
    </row>
    <row r="6" spans="1:13" ht="18" customHeight="1">
      <c r="A6" s="120" t="s">
        <v>554</v>
      </c>
      <c r="B6" s="121" t="s">
        <v>96</v>
      </c>
      <c r="C6" s="121" t="s">
        <v>732</v>
      </c>
      <c r="D6" s="121" t="s">
        <v>729</v>
      </c>
      <c r="E6" s="122" t="s">
        <v>705</v>
      </c>
      <c r="F6" s="122" t="s">
        <v>641</v>
      </c>
      <c r="G6" s="559" t="s">
        <v>594</v>
      </c>
      <c r="H6" s="123" t="s">
        <v>734</v>
      </c>
      <c r="I6" s="123" t="s">
        <v>640</v>
      </c>
      <c r="J6" s="123" t="s">
        <v>592</v>
      </c>
      <c r="K6" s="123" t="s">
        <v>593</v>
      </c>
      <c r="L6" s="124" t="s">
        <v>160</v>
      </c>
      <c r="M6" s="125" t="s">
        <v>114</v>
      </c>
    </row>
    <row r="7" spans="1:13" ht="33" customHeight="1">
      <c r="A7" s="126">
        <v>2021</v>
      </c>
      <c r="B7" s="127">
        <f>SUM(C7:L7)</f>
        <v>811478</v>
      </c>
      <c r="C7" s="127">
        <f>SUM(C8:C12)</f>
        <v>14904</v>
      </c>
      <c r="D7" s="127">
        <f t="shared" ref="D7:L7" si="0">SUM(D8:D12)</f>
        <v>17345</v>
      </c>
      <c r="E7" s="127">
        <f t="shared" si="0"/>
        <v>15470</v>
      </c>
      <c r="F7" s="127">
        <f t="shared" si="0"/>
        <v>13155</v>
      </c>
      <c r="G7" s="127">
        <f t="shared" si="0"/>
        <v>16131</v>
      </c>
      <c r="H7" s="127">
        <f t="shared" si="0"/>
        <v>113770</v>
      </c>
      <c r="I7" s="127">
        <f t="shared" si="0"/>
        <v>134861</v>
      </c>
      <c r="J7" s="127">
        <f t="shared" si="0"/>
        <v>222666</v>
      </c>
      <c r="K7" s="127">
        <f t="shared" si="0"/>
        <v>82033</v>
      </c>
      <c r="L7" s="127">
        <f t="shared" si="0"/>
        <v>181143</v>
      </c>
      <c r="M7" s="128">
        <f>$A$7</f>
        <v>2021</v>
      </c>
    </row>
    <row r="8" spans="1:13" ht="20.100000000000001" customHeight="1">
      <c r="A8" s="129" t="s">
        <v>337</v>
      </c>
      <c r="B8" s="552">
        <v>400420</v>
      </c>
      <c r="C8" s="530">
        <v>3366</v>
      </c>
      <c r="D8" s="530">
        <v>3676</v>
      </c>
      <c r="E8" s="530">
        <v>3771</v>
      </c>
      <c r="F8" s="530">
        <v>4404</v>
      </c>
      <c r="G8" s="530">
        <v>5176</v>
      </c>
      <c r="H8" s="530">
        <v>33173</v>
      </c>
      <c r="I8" s="530">
        <v>42695</v>
      </c>
      <c r="J8" s="530">
        <v>72189</v>
      </c>
      <c r="K8" s="530">
        <v>53392</v>
      </c>
      <c r="L8" s="530">
        <v>178578</v>
      </c>
      <c r="M8" s="131" t="s">
        <v>161</v>
      </c>
    </row>
    <row r="9" spans="1:13" ht="20.100000000000001" customHeight="1">
      <c r="A9" s="129" t="s">
        <v>102</v>
      </c>
      <c r="B9" s="552">
        <v>369551</v>
      </c>
      <c r="C9" s="530">
        <v>10265</v>
      </c>
      <c r="D9" s="530">
        <v>12337</v>
      </c>
      <c r="E9" s="530">
        <v>10947</v>
      </c>
      <c r="F9" s="530">
        <v>8189</v>
      </c>
      <c r="G9" s="530">
        <v>9926</v>
      </c>
      <c r="H9" s="530">
        <v>72210</v>
      </c>
      <c r="I9" s="530">
        <v>85277</v>
      </c>
      <c r="J9" s="530">
        <v>139595</v>
      </c>
      <c r="K9" s="530">
        <v>19774</v>
      </c>
      <c r="L9" s="530">
        <v>1031</v>
      </c>
      <c r="M9" s="131" t="s">
        <v>277</v>
      </c>
    </row>
    <row r="10" spans="1:13" ht="20.100000000000001" customHeight="1">
      <c r="A10" s="129" t="s">
        <v>145</v>
      </c>
      <c r="B10" s="552">
        <v>17384</v>
      </c>
      <c r="C10" s="530">
        <v>966</v>
      </c>
      <c r="D10" s="530">
        <v>972</v>
      </c>
      <c r="E10" s="530">
        <v>418</v>
      </c>
      <c r="F10" s="530">
        <v>122</v>
      </c>
      <c r="G10" s="530">
        <v>528</v>
      </c>
      <c r="H10" s="530">
        <v>3007</v>
      </c>
      <c r="I10" s="530">
        <v>2297</v>
      </c>
      <c r="J10" s="530">
        <v>3445</v>
      </c>
      <c r="K10" s="530">
        <v>5483</v>
      </c>
      <c r="L10" s="530">
        <v>146</v>
      </c>
      <c r="M10" s="131" t="s">
        <v>326</v>
      </c>
    </row>
    <row r="11" spans="1:13" ht="20.100000000000001" customHeight="1">
      <c r="A11" s="129" t="s">
        <v>133</v>
      </c>
      <c r="B11" s="552">
        <v>11085</v>
      </c>
      <c r="C11" s="530">
        <v>129</v>
      </c>
      <c r="D11" s="530">
        <v>225</v>
      </c>
      <c r="E11" s="530">
        <v>136</v>
      </c>
      <c r="F11" s="530">
        <v>206</v>
      </c>
      <c r="G11" s="530">
        <v>248</v>
      </c>
      <c r="H11" s="530">
        <v>3818</v>
      </c>
      <c r="I11" s="530">
        <v>2097</v>
      </c>
      <c r="J11" s="530">
        <v>3031</v>
      </c>
      <c r="K11" s="530">
        <v>1195</v>
      </c>
      <c r="L11" s="132" t="s">
        <v>735</v>
      </c>
      <c r="M11" s="131" t="s">
        <v>169</v>
      </c>
    </row>
    <row r="12" spans="1:13" ht="24.75" customHeight="1">
      <c r="A12" s="129" t="s">
        <v>289</v>
      </c>
      <c r="B12" s="552">
        <v>13038</v>
      </c>
      <c r="C12" s="530">
        <v>178</v>
      </c>
      <c r="D12" s="530">
        <v>135</v>
      </c>
      <c r="E12" s="530">
        <v>198</v>
      </c>
      <c r="F12" s="530">
        <v>234</v>
      </c>
      <c r="G12" s="530">
        <v>253</v>
      </c>
      <c r="H12" s="530">
        <v>1562</v>
      </c>
      <c r="I12" s="530">
        <v>2495</v>
      </c>
      <c r="J12" s="530">
        <v>4406</v>
      </c>
      <c r="K12" s="530">
        <v>2189</v>
      </c>
      <c r="L12" s="530">
        <v>1388</v>
      </c>
      <c r="M12" s="531" t="s">
        <v>701</v>
      </c>
    </row>
    <row r="13" spans="1:13" ht="25.5" customHeight="1">
      <c r="A13" s="133" t="s">
        <v>250</v>
      </c>
      <c r="B13" s="552">
        <v>95419</v>
      </c>
      <c r="C13" s="130">
        <v>2075</v>
      </c>
      <c r="D13" s="130">
        <v>1998</v>
      </c>
      <c r="E13" s="130">
        <v>1780</v>
      </c>
      <c r="F13" s="130">
        <v>1098</v>
      </c>
      <c r="G13" s="130">
        <v>1198</v>
      </c>
      <c r="H13" s="130">
        <v>10503</v>
      </c>
      <c r="I13" s="130">
        <v>24156</v>
      </c>
      <c r="J13" s="130">
        <v>33648</v>
      </c>
      <c r="K13" s="130">
        <v>8847</v>
      </c>
      <c r="L13" s="130">
        <v>10116</v>
      </c>
      <c r="M13" s="134" t="s">
        <v>300</v>
      </c>
    </row>
    <row r="14" spans="1:13" ht="18" customHeight="1">
      <c r="A14" s="133" t="s">
        <v>201</v>
      </c>
      <c r="B14" s="127">
        <v>113866</v>
      </c>
      <c r="C14" s="130">
        <v>747</v>
      </c>
      <c r="D14" s="130">
        <v>2018</v>
      </c>
      <c r="E14" s="130">
        <v>2566</v>
      </c>
      <c r="F14" s="130">
        <v>1061</v>
      </c>
      <c r="G14" s="130">
        <v>1975</v>
      </c>
      <c r="H14" s="130">
        <v>16448</v>
      </c>
      <c r="I14" s="130">
        <v>19957</v>
      </c>
      <c r="J14" s="130">
        <v>38154</v>
      </c>
      <c r="K14" s="130">
        <v>15984</v>
      </c>
      <c r="L14" s="130">
        <v>14956</v>
      </c>
      <c r="M14" s="134" t="s">
        <v>347</v>
      </c>
    </row>
    <row r="15" spans="1:13" ht="18" customHeight="1">
      <c r="A15" s="133" t="s">
        <v>233</v>
      </c>
      <c r="B15" s="127">
        <v>115059</v>
      </c>
      <c r="C15" s="130">
        <v>1546</v>
      </c>
      <c r="D15" s="130">
        <v>2434</v>
      </c>
      <c r="E15" s="130">
        <v>3460</v>
      </c>
      <c r="F15" s="130">
        <v>1792</v>
      </c>
      <c r="G15" s="130">
        <v>3245</v>
      </c>
      <c r="H15" s="130">
        <v>19495</v>
      </c>
      <c r="I15" s="130">
        <v>20492</v>
      </c>
      <c r="J15" s="130">
        <v>39921</v>
      </c>
      <c r="K15" s="130">
        <v>9828</v>
      </c>
      <c r="L15" s="130">
        <v>12846</v>
      </c>
      <c r="M15" s="134" t="s">
        <v>263</v>
      </c>
    </row>
    <row r="16" spans="1:13" ht="18" customHeight="1">
      <c r="A16" s="133" t="s">
        <v>204</v>
      </c>
      <c r="B16" s="127">
        <v>54339</v>
      </c>
      <c r="C16" s="130">
        <v>200</v>
      </c>
      <c r="D16" s="130">
        <v>1675</v>
      </c>
      <c r="E16" s="130">
        <v>345</v>
      </c>
      <c r="F16" s="130">
        <v>3021</v>
      </c>
      <c r="G16" s="130">
        <v>3533</v>
      </c>
      <c r="H16" s="130">
        <v>14706</v>
      </c>
      <c r="I16" s="130">
        <v>5596</v>
      </c>
      <c r="J16" s="130">
        <v>9630</v>
      </c>
      <c r="K16" s="130">
        <v>4291</v>
      </c>
      <c r="L16" s="130">
        <v>11342</v>
      </c>
      <c r="M16" s="134" t="s">
        <v>97</v>
      </c>
    </row>
    <row r="17" spans="1:13" ht="18" customHeight="1">
      <c r="A17" s="133" t="s">
        <v>245</v>
      </c>
      <c r="B17" s="127">
        <v>64442</v>
      </c>
      <c r="C17" s="130">
        <v>4058</v>
      </c>
      <c r="D17" s="130">
        <v>205</v>
      </c>
      <c r="E17" s="130">
        <v>559</v>
      </c>
      <c r="F17" s="130">
        <v>331</v>
      </c>
      <c r="G17" s="130">
        <v>825</v>
      </c>
      <c r="H17" s="130">
        <v>11069</v>
      </c>
      <c r="I17" s="130">
        <v>13608</v>
      </c>
      <c r="J17" s="130">
        <v>19648</v>
      </c>
      <c r="K17" s="130">
        <v>9342</v>
      </c>
      <c r="L17" s="130">
        <v>4797</v>
      </c>
      <c r="M17" s="134" t="s">
        <v>378</v>
      </c>
    </row>
    <row r="18" spans="1:13" ht="27.95" customHeight="1">
      <c r="A18" s="133" t="s">
        <v>210</v>
      </c>
      <c r="B18" s="552">
        <v>19420</v>
      </c>
      <c r="C18" s="530">
        <v>379</v>
      </c>
      <c r="D18" s="530">
        <v>1014</v>
      </c>
      <c r="E18" s="530">
        <v>291</v>
      </c>
      <c r="F18" s="530">
        <v>339</v>
      </c>
      <c r="G18" s="530">
        <v>388</v>
      </c>
      <c r="H18" s="530">
        <v>3063</v>
      </c>
      <c r="I18" s="530">
        <v>2576</v>
      </c>
      <c r="J18" s="530">
        <v>4162</v>
      </c>
      <c r="K18" s="530">
        <v>1498</v>
      </c>
      <c r="L18" s="530">
        <v>5710</v>
      </c>
      <c r="M18" s="134" t="s">
        <v>285</v>
      </c>
    </row>
    <row r="19" spans="1:13" ht="18" customHeight="1">
      <c r="A19" s="133" t="s">
        <v>171</v>
      </c>
      <c r="B19" s="127">
        <v>13545</v>
      </c>
      <c r="C19" s="130">
        <v>183</v>
      </c>
      <c r="D19" s="130">
        <v>180</v>
      </c>
      <c r="E19" s="130">
        <v>192</v>
      </c>
      <c r="F19" s="130">
        <v>212</v>
      </c>
      <c r="G19" s="130">
        <v>210</v>
      </c>
      <c r="H19" s="130">
        <v>1596</v>
      </c>
      <c r="I19" s="130">
        <v>1733</v>
      </c>
      <c r="J19" s="130">
        <v>3188</v>
      </c>
      <c r="K19" s="130">
        <v>866</v>
      </c>
      <c r="L19" s="130">
        <v>5185</v>
      </c>
      <c r="M19" s="134" t="s">
        <v>399</v>
      </c>
    </row>
    <row r="20" spans="1:13" ht="18" customHeight="1">
      <c r="A20" s="133" t="s">
        <v>186</v>
      </c>
      <c r="B20" s="127">
        <v>11948</v>
      </c>
      <c r="C20" s="130">
        <v>368</v>
      </c>
      <c r="D20" s="130">
        <v>128</v>
      </c>
      <c r="E20" s="130">
        <v>270</v>
      </c>
      <c r="F20" s="130">
        <v>219</v>
      </c>
      <c r="G20" s="130">
        <v>185</v>
      </c>
      <c r="H20" s="130">
        <v>1390</v>
      </c>
      <c r="I20" s="130">
        <v>1660</v>
      </c>
      <c r="J20" s="130">
        <v>2846</v>
      </c>
      <c r="K20" s="130">
        <v>889</v>
      </c>
      <c r="L20" s="130">
        <v>3993</v>
      </c>
      <c r="M20" s="134" t="s">
        <v>278</v>
      </c>
    </row>
    <row r="21" spans="1:13" ht="18" customHeight="1">
      <c r="A21" s="133" t="s">
        <v>244</v>
      </c>
      <c r="B21" s="127">
        <v>34227</v>
      </c>
      <c r="C21" s="130">
        <v>256</v>
      </c>
      <c r="D21" s="130">
        <v>682</v>
      </c>
      <c r="E21" s="130">
        <v>306</v>
      </c>
      <c r="F21" s="130">
        <v>813</v>
      </c>
      <c r="G21" s="130">
        <v>376</v>
      </c>
      <c r="H21" s="130">
        <v>2736</v>
      </c>
      <c r="I21" s="130">
        <v>3476</v>
      </c>
      <c r="J21" s="130">
        <v>8568</v>
      </c>
      <c r="K21" s="130">
        <v>4793</v>
      </c>
      <c r="L21" s="130">
        <v>12221</v>
      </c>
      <c r="M21" s="134" t="s">
        <v>354</v>
      </c>
    </row>
    <row r="22" spans="1:13" ht="27.95" customHeight="1">
      <c r="A22" s="133" t="s">
        <v>212</v>
      </c>
      <c r="B22" s="552">
        <v>19658</v>
      </c>
      <c r="C22" s="530">
        <v>280</v>
      </c>
      <c r="D22" s="530">
        <v>213</v>
      </c>
      <c r="E22" s="530">
        <v>164</v>
      </c>
      <c r="F22" s="530">
        <v>202</v>
      </c>
      <c r="G22" s="530">
        <v>247</v>
      </c>
      <c r="H22" s="530">
        <v>2216</v>
      </c>
      <c r="I22" s="530">
        <v>2357</v>
      </c>
      <c r="J22" s="530">
        <v>4537</v>
      </c>
      <c r="K22" s="530">
        <v>2039</v>
      </c>
      <c r="L22" s="530">
        <v>7403</v>
      </c>
      <c r="M22" s="134" t="s">
        <v>327</v>
      </c>
    </row>
    <row r="23" spans="1:13" ht="18" customHeight="1">
      <c r="A23" s="133" t="s">
        <v>215</v>
      </c>
      <c r="B23" s="127">
        <v>29866</v>
      </c>
      <c r="C23" s="130">
        <v>1382</v>
      </c>
      <c r="D23" s="130">
        <v>819</v>
      </c>
      <c r="E23" s="130">
        <v>217</v>
      </c>
      <c r="F23" s="130">
        <v>251</v>
      </c>
      <c r="G23" s="130">
        <v>289</v>
      </c>
      <c r="H23" s="130">
        <v>2681</v>
      </c>
      <c r="I23" s="130">
        <v>2922</v>
      </c>
      <c r="J23" s="130">
        <v>13614</v>
      </c>
      <c r="K23" s="130">
        <v>1601</v>
      </c>
      <c r="L23" s="130">
        <v>6090</v>
      </c>
      <c r="M23" s="134" t="s">
        <v>266</v>
      </c>
    </row>
    <row r="24" spans="1:13" ht="18" customHeight="1">
      <c r="A24" s="133" t="s">
        <v>174</v>
      </c>
      <c r="B24" s="127">
        <v>17642</v>
      </c>
      <c r="C24" s="130">
        <v>128</v>
      </c>
      <c r="D24" s="130">
        <v>134</v>
      </c>
      <c r="E24" s="130">
        <v>135</v>
      </c>
      <c r="F24" s="130">
        <v>520</v>
      </c>
      <c r="G24" s="130">
        <v>477</v>
      </c>
      <c r="H24" s="130">
        <v>2058</v>
      </c>
      <c r="I24" s="130">
        <v>2600</v>
      </c>
      <c r="J24" s="130">
        <v>3064</v>
      </c>
      <c r="K24" s="130">
        <v>1506</v>
      </c>
      <c r="L24" s="130">
        <v>7020</v>
      </c>
      <c r="M24" s="134" t="s">
        <v>371</v>
      </c>
    </row>
    <row r="25" spans="1:13" ht="18" customHeight="1">
      <c r="A25" s="133" t="s">
        <v>235</v>
      </c>
      <c r="B25" s="127">
        <v>17267</v>
      </c>
      <c r="C25" s="130">
        <v>94</v>
      </c>
      <c r="D25" s="130">
        <v>298</v>
      </c>
      <c r="E25" s="130">
        <v>281</v>
      </c>
      <c r="F25" s="130">
        <v>301</v>
      </c>
      <c r="G25" s="130">
        <v>303</v>
      </c>
      <c r="H25" s="130">
        <v>1649</v>
      </c>
      <c r="I25" s="130">
        <v>2352</v>
      </c>
      <c r="J25" s="130">
        <v>3176</v>
      </c>
      <c r="K25" s="130">
        <v>1755</v>
      </c>
      <c r="L25" s="130">
        <v>7058</v>
      </c>
      <c r="M25" s="134" t="s">
        <v>309</v>
      </c>
    </row>
    <row r="26" spans="1:13" ht="27.95" customHeight="1">
      <c r="A26" s="133" t="s">
        <v>238</v>
      </c>
      <c r="B26" s="552">
        <v>31310</v>
      </c>
      <c r="C26" s="530">
        <v>142</v>
      </c>
      <c r="D26" s="530">
        <v>204</v>
      </c>
      <c r="E26" s="530">
        <v>1351</v>
      </c>
      <c r="F26" s="530">
        <v>378</v>
      </c>
      <c r="G26" s="530">
        <v>335</v>
      </c>
      <c r="H26" s="530">
        <v>2997</v>
      </c>
      <c r="I26" s="530">
        <v>4251</v>
      </c>
      <c r="J26" s="530">
        <v>6354</v>
      </c>
      <c r="K26" s="530">
        <v>3023</v>
      </c>
      <c r="L26" s="530">
        <v>12275</v>
      </c>
      <c r="M26" s="134" t="s">
        <v>260</v>
      </c>
    </row>
    <row r="27" spans="1:13" ht="18" customHeight="1">
      <c r="A27" s="133" t="s">
        <v>206</v>
      </c>
      <c r="B27" s="127">
        <v>27074</v>
      </c>
      <c r="C27" s="130">
        <v>135</v>
      </c>
      <c r="D27" s="130">
        <v>160</v>
      </c>
      <c r="E27" s="130">
        <v>1818</v>
      </c>
      <c r="F27" s="130">
        <v>144</v>
      </c>
      <c r="G27" s="130">
        <v>298</v>
      </c>
      <c r="H27" s="130">
        <v>3248</v>
      </c>
      <c r="I27" s="130">
        <v>5414</v>
      </c>
      <c r="J27" s="130">
        <v>7418</v>
      </c>
      <c r="K27" s="130">
        <v>1934</v>
      </c>
      <c r="L27" s="130">
        <v>6505</v>
      </c>
      <c r="M27" s="134" t="s">
        <v>358</v>
      </c>
    </row>
    <row r="28" spans="1:13" ht="18" customHeight="1">
      <c r="A28" s="133" t="s">
        <v>202</v>
      </c>
      <c r="B28" s="127">
        <v>36527</v>
      </c>
      <c r="C28" s="130">
        <v>1454</v>
      </c>
      <c r="D28" s="130">
        <v>3135</v>
      </c>
      <c r="E28" s="130">
        <v>297</v>
      </c>
      <c r="F28" s="130">
        <v>390</v>
      </c>
      <c r="G28" s="130">
        <v>715</v>
      </c>
      <c r="H28" s="130">
        <v>6375</v>
      </c>
      <c r="I28" s="130">
        <v>8657</v>
      </c>
      <c r="J28" s="130">
        <v>4677</v>
      </c>
      <c r="K28" s="130">
        <v>2611</v>
      </c>
      <c r="L28" s="130">
        <v>8216</v>
      </c>
      <c r="M28" s="134" t="s">
        <v>325</v>
      </c>
    </row>
    <row r="29" spans="1:13" ht="18" customHeight="1">
      <c r="A29" s="133" t="s">
        <v>218</v>
      </c>
      <c r="B29" s="127">
        <v>14913</v>
      </c>
      <c r="C29" s="130">
        <v>240</v>
      </c>
      <c r="D29" s="130">
        <v>258</v>
      </c>
      <c r="E29" s="130">
        <v>140</v>
      </c>
      <c r="F29" s="130">
        <v>295</v>
      </c>
      <c r="G29" s="130">
        <v>143</v>
      </c>
      <c r="H29" s="130">
        <v>1408</v>
      </c>
      <c r="I29" s="130">
        <v>2040</v>
      </c>
      <c r="J29" s="130">
        <v>2495</v>
      </c>
      <c r="K29" s="130">
        <v>1274</v>
      </c>
      <c r="L29" s="130">
        <v>6620</v>
      </c>
      <c r="M29" s="134" t="s">
        <v>381</v>
      </c>
    </row>
    <row r="30" spans="1:13" ht="27.95" customHeight="1">
      <c r="A30" s="133" t="s">
        <v>249</v>
      </c>
      <c r="B30" s="552">
        <v>22587</v>
      </c>
      <c r="C30" s="530">
        <v>249</v>
      </c>
      <c r="D30" s="530">
        <v>204</v>
      </c>
      <c r="E30" s="530">
        <v>290</v>
      </c>
      <c r="F30" s="530">
        <v>575</v>
      </c>
      <c r="G30" s="530">
        <v>285</v>
      </c>
      <c r="H30" s="530">
        <v>2947</v>
      </c>
      <c r="I30" s="530">
        <v>3295</v>
      </c>
      <c r="J30" s="530">
        <v>4882</v>
      </c>
      <c r="K30" s="530">
        <v>2375</v>
      </c>
      <c r="L30" s="530">
        <v>7485</v>
      </c>
      <c r="M30" s="134" t="s">
        <v>402</v>
      </c>
    </row>
    <row r="31" spans="1:13" ht="18" customHeight="1">
      <c r="A31" s="133" t="s">
        <v>180</v>
      </c>
      <c r="B31" s="127">
        <v>19363</v>
      </c>
      <c r="C31" s="130">
        <v>381</v>
      </c>
      <c r="D31" s="130">
        <v>291</v>
      </c>
      <c r="E31" s="130">
        <v>477</v>
      </c>
      <c r="F31" s="130">
        <v>558</v>
      </c>
      <c r="G31" s="130">
        <v>378</v>
      </c>
      <c r="H31" s="130">
        <v>2533</v>
      </c>
      <c r="I31" s="130">
        <v>2411</v>
      </c>
      <c r="J31" s="130">
        <v>5130</v>
      </c>
      <c r="K31" s="130">
        <v>1136</v>
      </c>
      <c r="L31" s="130">
        <v>6068</v>
      </c>
      <c r="M31" s="134" t="s">
        <v>391</v>
      </c>
    </row>
    <row r="32" spans="1:13" ht="18" customHeight="1">
      <c r="A32" s="133" t="s">
        <v>173</v>
      </c>
      <c r="B32" s="127">
        <v>22087</v>
      </c>
      <c r="C32" s="130">
        <v>290</v>
      </c>
      <c r="D32" s="130">
        <v>624</v>
      </c>
      <c r="E32" s="130">
        <v>233</v>
      </c>
      <c r="F32" s="130">
        <v>246</v>
      </c>
      <c r="G32" s="130">
        <v>304</v>
      </c>
      <c r="H32" s="130">
        <v>2270</v>
      </c>
      <c r="I32" s="130">
        <v>2388</v>
      </c>
      <c r="J32" s="130">
        <v>3656</v>
      </c>
      <c r="K32" s="130">
        <v>2779</v>
      </c>
      <c r="L32" s="130">
        <v>9297</v>
      </c>
      <c r="M32" s="134" t="s">
        <v>344</v>
      </c>
    </row>
    <row r="33" spans="1:13" ht="18" customHeight="1">
      <c r="A33" s="133" t="s">
        <v>185</v>
      </c>
      <c r="B33" s="127">
        <v>14341</v>
      </c>
      <c r="C33" s="130">
        <v>167</v>
      </c>
      <c r="D33" s="130">
        <v>477</v>
      </c>
      <c r="E33" s="130">
        <v>145</v>
      </c>
      <c r="F33" s="130">
        <v>261</v>
      </c>
      <c r="G33" s="130">
        <v>219</v>
      </c>
      <c r="H33" s="130">
        <v>1069</v>
      </c>
      <c r="I33" s="130">
        <v>1476</v>
      </c>
      <c r="J33" s="130">
        <v>2112</v>
      </c>
      <c r="K33" s="130">
        <v>1523</v>
      </c>
      <c r="L33" s="130">
        <v>6892</v>
      </c>
      <c r="M33" s="134" t="s">
        <v>351</v>
      </c>
    </row>
    <row r="34" spans="1:13" ht="18" customHeight="1">
      <c r="A34" s="133" t="s">
        <v>223</v>
      </c>
      <c r="B34" s="127">
        <v>16578</v>
      </c>
      <c r="C34" s="130">
        <v>150</v>
      </c>
      <c r="D34" s="130">
        <v>194</v>
      </c>
      <c r="E34" s="130">
        <v>153</v>
      </c>
      <c r="F34" s="130">
        <v>148</v>
      </c>
      <c r="G34" s="130">
        <v>203</v>
      </c>
      <c r="H34" s="130">
        <v>1313</v>
      </c>
      <c r="I34" s="130">
        <v>1444</v>
      </c>
      <c r="J34" s="130">
        <v>1786</v>
      </c>
      <c r="K34" s="130">
        <v>2139</v>
      </c>
      <c r="L34" s="130">
        <v>9048</v>
      </c>
      <c r="M34" s="134" t="s">
        <v>286</v>
      </c>
    </row>
    <row r="35" spans="1:13" ht="6" customHeight="1">
      <c r="A35" s="135"/>
      <c r="B35" s="136"/>
      <c r="C35" s="136"/>
      <c r="D35" s="136"/>
      <c r="E35" s="136"/>
      <c r="F35" s="136"/>
      <c r="G35" s="136"/>
      <c r="H35" s="136"/>
      <c r="M35" s="137"/>
    </row>
    <row r="36" spans="1:13" ht="14.45" customHeight="1">
      <c r="A36" s="138" t="s">
        <v>624</v>
      </c>
      <c r="B36" s="139"/>
      <c r="C36" s="139"/>
      <c r="D36" s="139"/>
      <c r="E36" s="139"/>
      <c r="F36" s="139"/>
      <c r="G36" s="139"/>
      <c r="H36" s="140"/>
      <c r="I36" s="525"/>
      <c r="J36" s="526"/>
      <c r="K36" s="526"/>
      <c r="L36" s="526"/>
      <c r="M36" s="526"/>
    </row>
    <row r="37" spans="1:13" ht="14.45" customHeight="1">
      <c r="A37" s="51" t="s">
        <v>563</v>
      </c>
      <c r="B37" s="52"/>
      <c r="C37" s="52"/>
      <c r="D37" s="52"/>
      <c r="E37" s="52"/>
      <c r="F37" s="52"/>
      <c r="G37" s="52"/>
      <c r="H37" s="52"/>
      <c r="I37" s="27"/>
      <c r="J37" s="27"/>
      <c r="K37" s="27"/>
      <c r="L37" s="27"/>
      <c r="M37" s="536" t="s">
        <v>700</v>
      </c>
    </row>
  </sheetData>
  <mergeCells count="2">
    <mergeCell ref="A2:G2"/>
    <mergeCell ref="H2:M2"/>
  </mergeCells>
  <phoneticPr fontId="10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87" pageOrder="overThenDown" orientation="portrait" blackAndWhite="1" r:id="rId1"/>
  <headerFooter alignWithMargins="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view="pageBreakPreview" zoomScale="85" zoomScaleNormal="100" zoomScaleSheetLayoutView="85" workbookViewId="0">
      <selection activeCell="J12" sqref="J12"/>
    </sheetView>
  </sheetViews>
  <sheetFormatPr defaultRowHeight="12"/>
  <cols>
    <col min="1" max="1" width="13.28515625" style="104" customWidth="1"/>
    <col min="2" max="5" width="11.7109375" style="104" customWidth="1"/>
    <col min="6" max="7" width="16.5703125" style="104" customWidth="1"/>
    <col min="8" max="8" width="13.28515625" style="104" customWidth="1"/>
    <col min="9" max="9" width="9.28515625" style="104" customWidth="1"/>
    <col min="10" max="16384" width="9.140625" style="104"/>
  </cols>
  <sheetData>
    <row r="1" spans="1:8" ht="24.95" customHeight="1">
      <c r="A1" s="46" t="s">
        <v>413</v>
      </c>
      <c r="B1" s="48"/>
      <c r="C1" s="49"/>
      <c r="D1" s="46"/>
      <c r="E1" s="46"/>
      <c r="F1" s="46"/>
      <c r="G1" s="46"/>
      <c r="H1" s="46"/>
    </row>
    <row r="2" spans="1:8" ht="24.95" customHeight="1">
      <c r="A2" s="574" t="s">
        <v>392</v>
      </c>
      <c r="B2" s="574"/>
      <c r="C2" s="574"/>
      <c r="D2" s="574"/>
      <c r="E2" s="574"/>
      <c r="F2" s="574"/>
      <c r="G2" s="574"/>
      <c r="H2" s="574"/>
    </row>
    <row r="3" spans="1:8" ht="23.1" customHeight="1">
      <c r="A3" s="35" t="s">
        <v>268</v>
      </c>
      <c r="B3" s="18"/>
      <c r="C3" s="18"/>
      <c r="D3" s="18"/>
      <c r="E3" s="18"/>
      <c r="F3" s="18"/>
      <c r="G3" s="18"/>
      <c r="H3" s="30"/>
    </row>
    <row r="4" spans="1:8" ht="15" customHeight="1" thickBot="1">
      <c r="A4" s="51" t="s">
        <v>69</v>
      </c>
      <c r="B4" s="51"/>
      <c r="C4" s="51"/>
      <c r="D4" s="51"/>
      <c r="E4" s="51"/>
      <c r="F4" s="51"/>
      <c r="G4" s="51"/>
      <c r="H4" s="31" t="s">
        <v>387</v>
      </c>
    </row>
    <row r="5" spans="1:8" ht="19.5" customHeight="1">
      <c r="A5" s="59" t="s">
        <v>98</v>
      </c>
      <c r="B5" s="59" t="s">
        <v>455</v>
      </c>
      <c r="C5" s="141" t="s">
        <v>51</v>
      </c>
      <c r="D5" s="71" t="s">
        <v>205</v>
      </c>
      <c r="E5" s="142" t="s">
        <v>46</v>
      </c>
      <c r="F5" s="71" t="s">
        <v>133</v>
      </c>
      <c r="G5" s="71" t="s">
        <v>117</v>
      </c>
      <c r="H5" s="118" t="s">
        <v>70</v>
      </c>
    </row>
    <row r="6" spans="1:8" ht="12.75" customHeight="1">
      <c r="A6" s="143"/>
      <c r="B6" s="22"/>
      <c r="C6" s="144"/>
      <c r="D6" s="6"/>
      <c r="E6" s="7"/>
      <c r="F6" s="6"/>
      <c r="G6" s="6"/>
      <c r="H6" s="8"/>
    </row>
    <row r="7" spans="1:8" ht="12.75" customHeight="1">
      <c r="A7" s="143"/>
      <c r="B7" s="22"/>
      <c r="C7" s="144" t="s">
        <v>303</v>
      </c>
      <c r="D7" s="6"/>
      <c r="E7" s="7"/>
      <c r="F7" s="6" t="s">
        <v>255</v>
      </c>
      <c r="G7" s="145"/>
      <c r="H7" s="8"/>
    </row>
    <row r="8" spans="1:8" ht="19.5" customHeight="1">
      <c r="A8" s="146" t="s">
        <v>454</v>
      </c>
      <c r="B8" s="147" t="s">
        <v>96</v>
      </c>
      <c r="C8" s="148" t="s">
        <v>360</v>
      </c>
      <c r="D8" s="121" t="s">
        <v>600</v>
      </c>
      <c r="E8" s="149" t="s">
        <v>324</v>
      </c>
      <c r="F8" s="121" t="s">
        <v>601</v>
      </c>
      <c r="G8" s="150" t="s">
        <v>165</v>
      </c>
      <c r="H8" s="125" t="s">
        <v>95</v>
      </c>
    </row>
    <row r="9" spans="1:8" ht="27.75" customHeight="1">
      <c r="A9" s="151">
        <v>1995</v>
      </c>
      <c r="B9" s="130">
        <v>571019</v>
      </c>
      <c r="C9" s="130">
        <v>427880</v>
      </c>
      <c r="D9" s="130">
        <v>108418</v>
      </c>
      <c r="E9" s="130">
        <v>11120</v>
      </c>
      <c r="F9" s="130">
        <v>1492</v>
      </c>
      <c r="G9" s="130">
        <v>22109</v>
      </c>
      <c r="H9" s="152">
        <v>1995</v>
      </c>
    </row>
    <row r="10" spans="1:8" ht="27.75" customHeight="1">
      <c r="A10" s="151">
        <v>2000</v>
      </c>
      <c r="B10" s="130">
        <v>607018</v>
      </c>
      <c r="C10" s="130">
        <v>400592</v>
      </c>
      <c r="D10" s="130">
        <v>162479</v>
      </c>
      <c r="E10" s="130">
        <v>12220</v>
      </c>
      <c r="F10" s="130">
        <v>1682</v>
      </c>
      <c r="G10" s="130">
        <v>30045</v>
      </c>
      <c r="H10" s="152">
        <v>2000</v>
      </c>
    </row>
    <row r="11" spans="1:8" ht="27.75" customHeight="1">
      <c r="A11" s="151">
        <v>2005</v>
      </c>
      <c r="B11" s="130">
        <v>617686</v>
      </c>
      <c r="C11" s="130">
        <v>390971</v>
      </c>
      <c r="D11" s="130">
        <v>197996</v>
      </c>
      <c r="E11" s="130">
        <v>12068</v>
      </c>
      <c r="F11" s="130">
        <v>4945</v>
      </c>
      <c r="G11" s="130">
        <v>11706</v>
      </c>
      <c r="H11" s="152">
        <v>2005</v>
      </c>
    </row>
    <row r="12" spans="1:8" ht="27.75" customHeight="1">
      <c r="A12" s="151">
        <v>2010</v>
      </c>
      <c r="B12" s="130">
        <v>633934</v>
      </c>
      <c r="C12" s="130">
        <v>368567</v>
      </c>
      <c r="D12" s="130">
        <v>240613</v>
      </c>
      <c r="E12" s="130">
        <v>11497</v>
      </c>
      <c r="F12" s="130">
        <v>4854</v>
      </c>
      <c r="G12" s="130">
        <v>8403</v>
      </c>
      <c r="H12" s="152">
        <v>2010</v>
      </c>
    </row>
    <row r="13" spans="1:8" ht="27.75" customHeight="1">
      <c r="A13" s="151">
        <v>2015</v>
      </c>
      <c r="B13" s="130">
        <v>740965</v>
      </c>
      <c r="C13" s="130">
        <v>398673</v>
      </c>
      <c r="D13" s="130">
        <v>302372</v>
      </c>
      <c r="E13" s="130">
        <v>13912</v>
      </c>
      <c r="F13" s="130">
        <v>9701</v>
      </c>
      <c r="G13" s="130">
        <v>16307</v>
      </c>
      <c r="H13" s="152">
        <v>2015</v>
      </c>
    </row>
    <row r="14" spans="1:8" ht="70.5" customHeight="1">
      <c r="A14" s="153">
        <v>2020</v>
      </c>
      <c r="B14" s="127">
        <f t="shared" ref="B14:G14" si="0">SUM(B15:B23)</f>
        <v>802039</v>
      </c>
      <c r="C14" s="127">
        <f t="shared" si="0"/>
        <v>402046</v>
      </c>
      <c r="D14" s="127">
        <f t="shared" si="0"/>
        <v>359686</v>
      </c>
      <c r="E14" s="127">
        <f t="shared" si="0"/>
        <v>16463</v>
      </c>
      <c r="F14" s="127">
        <f t="shared" si="0"/>
        <v>10955</v>
      </c>
      <c r="G14" s="154">
        <f t="shared" si="0"/>
        <v>12889</v>
      </c>
      <c r="H14" s="155">
        <f>A14</f>
        <v>2020</v>
      </c>
    </row>
    <row r="15" spans="1:8" ht="18.75" customHeight="1">
      <c r="A15" s="151" t="s">
        <v>456</v>
      </c>
      <c r="B15" s="130">
        <f>SUM(C15:G15)</f>
        <v>4996</v>
      </c>
      <c r="C15" s="130">
        <v>2663</v>
      </c>
      <c r="D15" s="130">
        <v>710</v>
      </c>
      <c r="E15" s="130">
        <v>296</v>
      </c>
      <c r="F15" s="130">
        <v>1063</v>
      </c>
      <c r="G15" s="156">
        <v>264</v>
      </c>
      <c r="H15" s="157" t="s">
        <v>414</v>
      </c>
    </row>
    <row r="16" spans="1:8" ht="41.25" customHeight="1">
      <c r="A16" s="151" t="s">
        <v>305</v>
      </c>
      <c r="B16" s="130">
        <f t="shared" ref="B16:B23" si="1">SUM(C16:G16)</f>
        <v>88787</v>
      </c>
      <c r="C16" s="130">
        <v>48057</v>
      </c>
      <c r="D16" s="130">
        <v>36238</v>
      </c>
      <c r="E16" s="130">
        <v>1273</v>
      </c>
      <c r="F16" s="130">
        <v>2042</v>
      </c>
      <c r="G16" s="156">
        <v>1177</v>
      </c>
      <c r="H16" s="157" t="s">
        <v>305</v>
      </c>
    </row>
    <row r="17" spans="1:8" ht="41.25" customHeight="1">
      <c r="A17" s="151" t="s">
        <v>276</v>
      </c>
      <c r="B17" s="130">
        <f t="shared" si="1"/>
        <v>261443</v>
      </c>
      <c r="C17" s="130">
        <v>113715</v>
      </c>
      <c r="D17" s="130">
        <v>138336</v>
      </c>
      <c r="E17" s="130">
        <v>5458</v>
      </c>
      <c r="F17" s="130">
        <v>2237</v>
      </c>
      <c r="G17" s="156">
        <v>1697</v>
      </c>
      <c r="H17" s="157" t="s">
        <v>276</v>
      </c>
    </row>
    <row r="18" spans="1:8" ht="41.25" customHeight="1">
      <c r="A18" s="151" t="s">
        <v>359</v>
      </c>
      <c r="B18" s="130">
        <f t="shared" si="1"/>
        <v>295118</v>
      </c>
      <c r="C18" s="130">
        <v>115985</v>
      </c>
      <c r="D18" s="130">
        <v>163794</v>
      </c>
      <c r="E18" s="130">
        <v>7683</v>
      </c>
      <c r="F18" s="130">
        <v>5099</v>
      </c>
      <c r="G18" s="156">
        <v>2557</v>
      </c>
      <c r="H18" s="157" t="s">
        <v>359</v>
      </c>
    </row>
    <row r="19" spans="1:8" ht="41.25" customHeight="1">
      <c r="A19" s="151" t="s">
        <v>315</v>
      </c>
      <c r="B19" s="130">
        <f t="shared" si="1"/>
        <v>68714</v>
      </c>
      <c r="C19" s="130">
        <v>63784</v>
      </c>
      <c r="D19" s="130">
        <v>2228</v>
      </c>
      <c r="E19" s="130">
        <v>740</v>
      </c>
      <c r="F19" s="130">
        <v>296</v>
      </c>
      <c r="G19" s="156">
        <v>1666</v>
      </c>
      <c r="H19" s="157" t="s">
        <v>315</v>
      </c>
    </row>
    <row r="20" spans="1:8" ht="41.25" customHeight="1">
      <c r="A20" s="151" t="s">
        <v>323</v>
      </c>
      <c r="B20" s="130">
        <f t="shared" si="1"/>
        <v>42640</v>
      </c>
      <c r="C20" s="130">
        <v>25559</v>
      </c>
      <c r="D20" s="130">
        <v>13678</v>
      </c>
      <c r="E20" s="130">
        <v>781</v>
      </c>
      <c r="F20" s="130">
        <v>178</v>
      </c>
      <c r="G20" s="156">
        <v>2444</v>
      </c>
      <c r="H20" s="157" t="s">
        <v>323</v>
      </c>
    </row>
    <row r="21" spans="1:8" ht="41.25" customHeight="1">
      <c r="A21" s="151" t="s">
        <v>318</v>
      </c>
      <c r="B21" s="130">
        <f t="shared" si="1"/>
        <v>21806</v>
      </c>
      <c r="C21" s="130">
        <v>15880</v>
      </c>
      <c r="D21" s="130">
        <v>4025</v>
      </c>
      <c r="E21" s="130">
        <v>178</v>
      </c>
      <c r="F21" s="130">
        <v>32</v>
      </c>
      <c r="G21" s="156">
        <v>1691</v>
      </c>
      <c r="H21" s="157" t="s">
        <v>318</v>
      </c>
    </row>
    <row r="22" spans="1:8" ht="41.25" customHeight="1">
      <c r="A22" s="151" t="s">
        <v>287</v>
      </c>
      <c r="B22" s="130">
        <f t="shared" si="1"/>
        <v>10352</v>
      </c>
      <c r="C22" s="130">
        <v>8699</v>
      </c>
      <c r="D22" s="130">
        <v>677</v>
      </c>
      <c r="E22" s="130">
        <v>54</v>
      </c>
      <c r="F22" s="130">
        <v>8</v>
      </c>
      <c r="G22" s="156">
        <v>914</v>
      </c>
      <c r="H22" s="157" t="s">
        <v>287</v>
      </c>
    </row>
    <row r="23" spans="1:8" ht="41.25" customHeight="1">
      <c r="A23" s="151" t="s">
        <v>556</v>
      </c>
      <c r="B23" s="158">
        <f t="shared" si="1"/>
        <v>8183</v>
      </c>
      <c r="C23" s="158">
        <v>7704</v>
      </c>
      <c r="D23" s="514">
        <v>0</v>
      </c>
      <c r="E23" s="514">
        <v>0</v>
      </c>
      <c r="F23" s="514">
        <v>0</v>
      </c>
      <c r="G23" s="156">
        <v>479</v>
      </c>
      <c r="H23" s="157" t="s">
        <v>415</v>
      </c>
    </row>
    <row r="24" spans="1:8" ht="14.25" customHeight="1">
      <c r="A24" s="135"/>
      <c r="B24" s="136"/>
      <c r="C24" s="136"/>
      <c r="D24" s="136"/>
      <c r="E24" s="136"/>
      <c r="F24" s="136"/>
      <c r="G24" s="136"/>
      <c r="H24" s="137"/>
    </row>
    <row r="25" spans="1:8" ht="15" customHeight="1">
      <c r="A25" s="51" t="s">
        <v>566</v>
      </c>
      <c r="B25" s="52"/>
      <c r="C25" s="52"/>
      <c r="D25" s="52"/>
      <c r="E25" s="52"/>
      <c r="F25" s="159"/>
      <c r="G25" s="160"/>
      <c r="H25" s="161" t="s">
        <v>567</v>
      </c>
    </row>
  </sheetData>
  <mergeCells count="1">
    <mergeCell ref="A2:H2"/>
  </mergeCells>
  <phoneticPr fontId="10" type="noConversion"/>
  <printOptions horizontalCentered="1"/>
  <pageMargins left="0.39361110329627991" right="0.39361110329627991" top="0.55111110210418701" bottom="0.55111110210418701" header="0.51180553436279297" footer="0.51180553436279297"/>
  <pageSetup paperSize="9" pageOrder="overThenDown"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view="pageBreakPreview" zoomScale="85" zoomScaleNormal="100" zoomScaleSheetLayoutView="85" workbookViewId="0">
      <selection activeCell="D26" sqref="D26"/>
    </sheetView>
  </sheetViews>
  <sheetFormatPr defaultRowHeight="12"/>
  <cols>
    <col min="1" max="1" width="8.7109375" style="104" customWidth="1"/>
    <col min="2" max="2" width="8.140625" style="104" customWidth="1"/>
    <col min="3" max="4" width="9.7109375" style="104" customWidth="1"/>
    <col min="5" max="5" width="11.42578125" style="104" customWidth="1"/>
    <col min="6" max="7" width="9.7109375" style="104" customWidth="1"/>
    <col min="8" max="9" width="8.5703125" style="104" customWidth="1"/>
    <col min="10" max="10" width="10.28515625" style="104" customWidth="1"/>
    <col min="11" max="11" width="13.7109375" style="104" customWidth="1"/>
    <col min="12" max="12" width="8" style="104" customWidth="1"/>
    <col min="13" max="13" width="7.7109375" style="104" customWidth="1"/>
    <col min="14" max="14" width="10.85546875" style="104" customWidth="1"/>
    <col min="15" max="15" width="10.28515625" style="104" customWidth="1"/>
    <col min="16" max="16" width="9.85546875" style="104" customWidth="1"/>
    <col min="17" max="18" width="8.28515625" style="104" customWidth="1"/>
    <col min="19" max="19" width="8.140625" style="104" customWidth="1"/>
    <col min="20" max="20" width="7.140625" style="104" customWidth="1"/>
    <col min="21" max="21" width="9.5703125" style="104" customWidth="1"/>
    <col min="22" max="22" width="8.7109375" style="104" customWidth="1"/>
    <col min="23" max="23" width="9.5703125" style="104" customWidth="1"/>
    <col min="24" max="24" width="7.42578125" style="104" customWidth="1"/>
    <col min="25" max="25" width="8.28515625" style="104" customWidth="1"/>
    <col min="26" max="26" width="8.140625" style="104" customWidth="1"/>
    <col min="27" max="27" width="7" style="104" customWidth="1"/>
    <col min="28" max="30" width="8.28515625" style="104" customWidth="1"/>
    <col min="31" max="31" width="7.28515625" style="104" customWidth="1"/>
    <col min="32" max="32" width="7.85546875" style="104" customWidth="1"/>
    <col min="33" max="33" width="6.85546875" style="104" customWidth="1"/>
    <col min="34" max="34" width="6.7109375" style="104" customWidth="1"/>
    <col min="35" max="35" width="9.42578125" style="104" customWidth="1"/>
    <col min="36" max="36" width="12.7109375" style="104" customWidth="1"/>
    <col min="37" max="16384" width="9.140625" style="104"/>
  </cols>
  <sheetData>
    <row r="1" spans="1:36" ht="24.95" customHeight="1">
      <c r="A1" s="46"/>
      <c r="B1" s="48"/>
      <c r="C1" s="49"/>
      <c r="D1" s="46"/>
      <c r="E1" s="46"/>
      <c r="F1" s="46"/>
      <c r="G1" s="46"/>
      <c r="H1" s="46"/>
      <c r="I1" s="46"/>
      <c r="J1" s="46"/>
      <c r="K1" s="47" t="s">
        <v>417</v>
      </c>
      <c r="L1" s="46" t="s">
        <v>418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7" t="s">
        <v>419</v>
      </c>
    </row>
    <row r="2" spans="1:36" ht="24.95" customHeight="1">
      <c r="A2" s="50" t="s">
        <v>389</v>
      </c>
      <c r="B2" s="50"/>
      <c r="C2" s="15"/>
      <c r="D2" s="15"/>
      <c r="E2" s="15"/>
      <c r="F2" s="15"/>
      <c r="G2" s="15"/>
      <c r="H2" s="15"/>
      <c r="I2" s="15"/>
      <c r="J2" s="15"/>
      <c r="K2" s="15"/>
      <c r="L2" s="50" t="s">
        <v>157</v>
      </c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162"/>
      <c r="Y2" s="575" t="s">
        <v>20</v>
      </c>
      <c r="Z2" s="575"/>
      <c r="AA2" s="575"/>
      <c r="AB2" s="575"/>
      <c r="AC2" s="575"/>
      <c r="AD2" s="575"/>
      <c r="AE2" s="575"/>
      <c r="AF2" s="575"/>
      <c r="AG2" s="575"/>
      <c r="AH2" s="575"/>
      <c r="AI2" s="575"/>
      <c r="AJ2" s="575"/>
    </row>
    <row r="3" spans="1:36" ht="23.1" customHeight="1">
      <c r="A3" s="163" t="s">
        <v>167</v>
      </c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36"/>
      <c r="M3" s="36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6" ht="15" customHeight="1" thickBot="1">
      <c r="A4" s="51" t="s">
        <v>629</v>
      </c>
      <c r="B4" s="51"/>
      <c r="C4" s="51"/>
      <c r="D4" s="51"/>
      <c r="E4" s="51"/>
      <c r="F4" s="51"/>
      <c r="G4" s="51"/>
      <c r="H4" s="51"/>
      <c r="I4" s="51"/>
      <c r="J4" s="166"/>
      <c r="K4" s="31" t="s">
        <v>630</v>
      </c>
      <c r="L4" s="51" t="s">
        <v>629</v>
      </c>
      <c r="M4" s="51"/>
      <c r="N4" s="3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166"/>
      <c r="AJ4" s="31" t="s">
        <v>630</v>
      </c>
    </row>
    <row r="5" spans="1:36" ht="18" customHeight="1">
      <c r="A5" s="167" t="s">
        <v>98</v>
      </c>
      <c r="B5" s="168"/>
      <c r="C5" s="33" t="s">
        <v>631</v>
      </c>
      <c r="D5" s="169"/>
      <c r="E5" s="169"/>
      <c r="F5" s="169"/>
      <c r="G5" s="32"/>
      <c r="H5" s="32"/>
      <c r="I5" s="170"/>
      <c r="J5" s="582" t="s">
        <v>70</v>
      </c>
      <c r="K5" s="583"/>
      <c r="L5" s="167" t="s">
        <v>98</v>
      </c>
      <c r="M5" s="168"/>
      <c r="N5" s="571" t="s">
        <v>632</v>
      </c>
      <c r="O5" s="584"/>
      <c r="P5" s="584"/>
      <c r="Q5" s="584"/>
      <c r="R5" s="584"/>
      <c r="S5" s="584"/>
      <c r="T5" s="585"/>
      <c r="U5" s="586" t="s">
        <v>380</v>
      </c>
      <c r="V5" s="587"/>
      <c r="W5" s="587"/>
      <c r="X5" s="588" t="s">
        <v>362</v>
      </c>
      <c r="Y5" s="589"/>
      <c r="Z5" s="589"/>
      <c r="AA5" s="590"/>
      <c r="AB5" s="33" t="s">
        <v>633</v>
      </c>
      <c r="AC5" s="169"/>
      <c r="AD5" s="169"/>
      <c r="AE5" s="32"/>
      <c r="AF5" s="32"/>
      <c r="AG5" s="32"/>
      <c r="AH5" s="170"/>
      <c r="AI5" s="582" t="s">
        <v>70</v>
      </c>
      <c r="AJ5" s="583"/>
    </row>
    <row r="6" spans="1:36" ht="16.5" customHeight="1">
      <c r="A6" s="171"/>
      <c r="B6" s="172"/>
      <c r="C6" s="5"/>
      <c r="D6" s="60" t="s">
        <v>73</v>
      </c>
      <c r="E6" s="173" t="s">
        <v>12</v>
      </c>
      <c r="F6" s="174" t="s">
        <v>231</v>
      </c>
      <c r="G6" s="483" t="s">
        <v>130</v>
      </c>
      <c r="H6" s="483" t="s">
        <v>416</v>
      </c>
      <c r="I6" s="483" t="s">
        <v>192</v>
      </c>
      <c r="J6" s="576"/>
      <c r="K6" s="577"/>
      <c r="L6" s="171"/>
      <c r="M6" s="172"/>
      <c r="N6" s="5"/>
      <c r="O6" s="60" t="s">
        <v>73</v>
      </c>
      <c r="P6" s="173" t="s">
        <v>12</v>
      </c>
      <c r="Q6" s="173" t="s">
        <v>231</v>
      </c>
      <c r="R6" s="60" t="s">
        <v>130</v>
      </c>
      <c r="S6" s="483" t="s">
        <v>416</v>
      </c>
      <c r="T6" s="483" t="s">
        <v>192</v>
      </c>
      <c r="U6" s="6"/>
      <c r="V6" s="175" t="s">
        <v>73</v>
      </c>
      <c r="W6" s="176" t="s">
        <v>12</v>
      </c>
      <c r="X6" s="177" t="s">
        <v>231</v>
      </c>
      <c r="Y6" s="60" t="s">
        <v>130</v>
      </c>
      <c r="Z6" s="483" t="s">
        <v>416</v>
      </c>
      <c r="AA6" s="483" t="s">
        <v>192</v>
      </c>
      <c r="AB6" s="5"/>
      <c r="AC6" s="60" t="s">
        <v>73</v>
      </c>
      <c r="AD6" s="173" t="s">
        <v>12</v>
      </c>
      <c r="AE6" s="173" t="s">
        <v>231</v>
      </c>
      <c r="AF6" s="60" t="s">
        <v>130</v>
      </c>
      <c r="AG6" s="483" t="s">
        <v>416</v>
      </c>
      <c r="AH6" s="483" t="s">
        <v>192</v>
      </c>
      <c r="AI6" s="576"/>
      <c r="AJ6" s="577"/>
    </row>
    <row r="7" spans="1:36" ht="13.5" customHeight="1">
      <c r="A7" s="171"/>
      <c r="B7" s="172"/>
      <c r="C7" s="6"/>
      <c r="D7" s="488"/>
      <c r="E7" s="488" t="s">
        <v>634</v>
      </c>
      <c r="F7" s="6"/>
      <c r="G7" s="37"/>
      <c r="H7" s="488"/>
      <c r="I7" s="488"/>
      <c r="J7" s="576"/>
      <c r="K7" s="577"/>
      <c r="L7" s="171"/>
      <c r="M7" s="172"/>
      <c r="N7" s="43"/>
      <c r="O7" s="37"/>
      <c r="P7" s="37" t="s">
        <v>154</v>
      </c>
      <c r="Q7" s="37"/>
      <c r="R7" s="37"/>
      <c r="S7" s="37"/>
      <c r="T7" s="37"/>
      <c r="U7" s="43"/>
      <c r="V7" s="37"/>
      <c r="W7" s="178" t="s">
        <v>154</v>
      </c>
      <c r="X7" s="37"/>
      <c r="Y7" s="37"/>
      <c r="Z7" s="37"/>
      <c r="AA7" s="37"/>
      <c r="AB7" s="43"/>
      <c r="AC7" s="37"/>
      <c r="AD7" s="37" t="s">
        <v>154</v>
      </c>
      <c r="AE7" s="37"/>
      <c r="AF7" s="37"/>
      <c r="AG7" s="37"/>
      <c r="AH7" s="37"/>
      <c r="AI7" s="576"/>
      <c r="AJ7" s="577"/>
    </row>
    <row r="8" spans="1:36" ht="15.75" customHeight="1">
      <c r="A8" s="179" t="s">
        <v>457</v>
      </c>
      <c r="B8" s="180"/>
      <c r="C8" s="121"/>
      <c r="D8" s="482" t="s">
        <v>284</v>
      </c>
      <c r="E8" s="482" t="s">
        <v>36</v>
      </c>
      <c r="F8" s="121" t="s">
        <v>68</v>
      </c>
      <c r="G8" s="482" t="s">
        <v>635</v>
      </c>
      <c r="H8" s="482" t="s">
        <v>80</v>
      </c>
      <c r="I8" s="482" t="s">
        <v>136</v>
      </c>
      <c r="J8" s="578" t="s">
        <v>237</v>
      </c>
      <c r="K8" s="579"/>
      <c r="L8" s="179" t="s">
        <v>457</v>
      </c>
      <c r="M8" s="180"/>
      <c r="N8" s="45"/>
      <c r="O8" s="489" t="s">
        <v>284</v>
      </c>
      <c r="P8" s="489" t="s">
        <v>36</v>
      </c>
      <c r="Q8" s="489" t="s">
        <v>68</v>
      </c>
      <c r="R8" s="489" t="s">
        <v>635</v>
      </c>
      <c r="S8" s="489" t="s">
        <v>80</v>
      </c>
      <c r="T8" s="489" t="s">
        <v>136</v>
      </c>
      <c r="U8" s="45"/>
      <c r="V8" s="489" t="s">
        <v>284</v>
      </c>
      <c r="W8" s="487" t="s">
        <v>36</v>
      </c>
      <c r="X8" s="489" t="s">
        <v>68</v>
      </c>
      <c r="Y8" s="489" t="s">
        <v>635</v>
      </c>
      <c r="Z8" s="489" t="s">
        <v>80</v>
      </c>
      <c r="AA8" s="489" t="s">
        <v>136</v>
      </c>
      <c r="AB8" s="45"/>
      <c r="AC8" s="489" t="s">
        <v>284</v>
      </c>
      <c r="AD8" s="489" t="s">
        <v>36</v>
      </c>
      <c r="AE8" s="489" t="s">
        <v>68</v>
      </c>
      <c r="AF8" s="489" t="s">
        <v>635</v>
      </c>
      <c r="AG8" s="489" t="s">
        <v>80</v>
      </c>
      <c r="AH8" s="489" t="s">
        <v>136</v>
      </c>
      <c r="AI8" s="578" t="s">
        <v>237</v>
      </c>
      <c r="AJ8" s="579"/>
    </row>
    <row r="9" spans="1:36" ht="24.95" customHeight="1">
      <c r="A9" s="182">
        <v>2016</v>
      </c>
      <c r="B9" s="133" t="s">
        <v>156</v>
      </c>
      <c r="C9" s="183">
        <v>18530</v>
      </c>
      <c r="D9" s="183">
        <v>4894</v>
      </c>
      <c r="E9" s="183">
        <v>10893</v>
      </c>
      <c r="F9" s="183">
        <v>1290</v>
      </c>
      <c r="G9" s="183">
        <v>97</v>
      </c>
      <c r="H9" s="183">
        <v>1210</v>
      </c>
      <c r="I9" s="184">
        <v>146</v>
      </c>
      <c r="J9" s="185">
        <v>2016</v>
      </c>
      <c r="K9" s="186" t="s">
        <v>350</v>
      </c>
      <c r="L9" s="185">
        <v>2016</v>
      </c>
      <c r="M9" s="133" t="s">
        <v>156</v>
      </c>
      <c r="N9" s="183">
        <v>12376</v>
      </c>
      <c r="O9" s="183">
        <v>3708</v>
      </c>
      <c r="P9" s="183">
        <v>7133</v>
      </c>
      <c r="Q9" s="183">
        <v>665</v>
      </c>
      <c r="R9" s="183">
        <v>36</v>
      </c>
      <c r="S9" s="183">
        <v>789</v>
      </c>
      <c r="T9" s="183">
        <v>45</v>
      </c>
      <c r="U9" s="183">
        <v>5174</v>
      </c>
      <c r="V9" s="183">
        <v>818</v>
      </c>
      <c r="W9" s="183">
        <v>3501</v>
      </c>
      <c r="X9" s="183">
        <v>417</v>
      </c>
      <c r="Y9" s="183">
        <v>38</v>
      </c>
      <c r="Z9" s="183">
        <v>299</v>
      </c>
      <c r="AA9" s="183">
        <v>101</v>
      </c>
      <c r="AB9" s="183">
        <v>980</v>
      </c>
      <c r="AC9" s="183">
        <v>368</v>
      </c>
      <c r="AD9" s="183">
        <v>259</v>
      </c>
      <c r="AE9" s="183">
        <v>208</v>
      </c>
      <c r="AF9" s="183">
        <v>23</v>
      </c>
      <c r="AG9" s="183">
        <v>122</v>
      </c>
      <c r="AH9" s="187">
        <v>0</v>
      </c>
      <c r="AI9" s="185">
        <v>2016</v>
      </c>
      <c r="AJ9" s="186" t="s">
        <v>350</v>
      </c>
    </row>
    <row r="10" spans="1:36" ht="18" customHeight="1">
      <c r="A10" s="182"/>
      <c r="B10" s="133" t="s">
        <v>6</v>
      </c>
      <c r="C10" s="183">
        <v>6645252</v>
      </c>
      <c r="D10" s="183">
        <v>3785510</v>
      </c>
      <c r="E10" s="183">
        <v>2551863</v>
      </c>
      <c r="F10" s="183">
        <v>89268</v>
      </c>
      <c r="G10" s="183">
        <v>112456</v>
      </c>
      <c r="H10" s="183">
        <v>94462</v>
      </c>
      <c r="I10" s="184">
        <v>11693</v>
      </c>
      <c r="J10" s="185"/>
      <c r="K10" s="186" t="s">
        <v>403</v>
      </c>
      <c r="L10" s="185"/>
      <c r="M10" s="133" t="s">
        <v>6</v>
      </c>
      <c r="N10" s="183">
        <v>5614852</v>
      </c>
      <c r="O10" s="183">
        <v>3474697</v>
      </c>
      <c r="P10" s="183">
        <v>1929173</v>
      </c>
      <c r="Q10" s="183">
        <v>55614</v>
      </c>
      <c r="R10" s="183">
        <v>76122</v>
      </c>
      <c r="S10" s="183">
        <v>76416</v>
      </c>
      <c r="T10" s="183">
        <v>2830</v>
      </c>
      <c r="U10" s="183">
        <v>823211</v>
      </c>
      <c r="V10" s="183">
        <v>196515</v>
      </c>
      <c r="W10" s="183">
        <v>576657</v>
      </c>
      <c r="X10" s="183">
        <v>14800</v>
      </c>
      <c r="Y10" s="183">
        <v>17447</v>
      </c>
      <c r="Z10" s="183">
        <v>8929</v>
      </c>
      <c r="AA10" s="183">
        <v>8863</v>
      </c>
      <c r="AB10" s="183">
        <v>207189</v>
      </c>
      <c r="AC10" s="183">
        <v>114298</v>
      </c>
      <c r="AD10" s="183">
        <v>46033</v>
      </c>
      <c r="AE10" s="183">
        <v>18854</v>
      </c>
      <c r="AF10" s="183">
        <v>18887</v>
      </c>
      <c r="AG10" s="183">
        <v>9117</v>
      </c>
      <c r="AH10" s="188">
        <v>0</v>
      </c>
      <c r="AI10" s="185"/>
      <c r="AJ10" s="186" t="s">
        <v>403</v>
      </c>
    </row>
    <row r="11" spans="1:36" ht="24.95" customHeight="1">
      <c r="A11" s="182">
        <v>2017</v>
      </c>
      <c r="B11" s="133" t="s">
        <v>156</v>
      </c>
      <c r="C11" s="183">
        <v>18551</v>
      </c>
      <c r="D11" s="183">
        <v>4378</v>
      </c>
      <c r="E11" s="183">
        <v>11816</v>
      </c>
      <c r="F11" s="183">
        <v>1061</v>
      </c>
      <c r="G11" s="183">
        <v>106</v>
      </c>
      <c r="H11" s="183">
        <v>1090</v>
      </c>
      <c r="I11" s="184">
        <v>100</v>
      </c>
      <c r="J11" s="185">
        <v>2017</v>
      </c>
      <c r="K11" s="186" t="s">
        <v>350</v>
      </c>
      <c r="L11" s="185">
        <v>2017</v>
      </c>
      <c r="M11" s="133" t="s">
        <v>156</v>
      </c>
      <c r="N11" s="183">
        <v>12062</v>
      </c>
      <c r="O11" s="183">
        <v>3291</v>
      </c>
      <c r="P11" s="183">
        <v>7444</v>
      </c>
      <c r="Q11" s="183">
        <v>470</v>
      </c>
      <c r="R11" s="183">
        <v>35</v>
      </c>
      <c r="S11" s="183">
        <v>788</v>
      </c>
      <c r="T11" s="183">
        <v>34</v>
      </c>
      <c r="U11" s="183">
        <v>5617</v>
      </c>
      <c r="V11" s="183">
        <v>705</v>
      </c>
      <c r="W11" s="183">
        <v>4134</v>
      </c>
      <c r="X11" s="183">
        <v>414</v>
      </c>
      <c r="Y11" s="183">
        <v>43</v>
      </c>
      <c r="Z11" s="183">
        <v>258</v>
      </c>
      <c r="AA11" s="183">
        <v>63</v>
      </c>
      <c r="AB11" s="183">
        <v>872</v>
      </c>
      <c r="AC11" s="183">
        <v>382</v>
      </c>
      <c r="AD11" s="183">
        <v>238</v>
      </c>
      <c r="AE11" s="183">
        <v>177</v>
      </c>
      <c r="AF11" s="183">
        <v>28</v>
      </c>
      <c r="AG11" s="183">
        <v>44</v>
      </c>
      <c r="AH11" s="188">
        <v>3</v>
      </c>
      <c r="AI11" s="185">
        <v>2017</v>
      </c>
      <c r="AJ11" s="186" t="s">
        <v>350</v>
      </c>
    </row>
    <row r="12" spans="1:36" ht="18" customHeight="1">
      <c r="A12" s="182"/>
      <c r="B12" s="133" t="s">
        <v>6</v>
      </c>
      <c r="C12" s="183">
        <v>6944718</v>
      </c>
      <c r="D12" s="183">
        <v>3354776</v>
      </c>
      <c r="E12" s="183">
        <v>3288947</v>
      </c>
      <c r="F12" s="183">
        <v>69219</v>
      </c>
      <c r="G12" s="183">
        <v>143564</v>
      </c>
      <c r="H12" s="183">
        <v>83117</v>
      </c>
      <c r="I12" s="184">
        <v>5095</v>
      </c>
      <c r="J12" s="185"/>
      <c r="K12" s="186" t="s">
        <v>403</v>
      </c>
      <c r="L12" s="185"/>
      <c r="M12" s="133" t="s">
        <v>6</v>
      </c>
      <c r="N12" s="183">
        <v>5508154</v>
      </c>
      <c r="O12" s="183">
        <v>3005011</v>
      </c>
      <c r="P12" s="183">
        <v>2304603</v>
      </c>
      <c r="Q12" s="183">
        <v>40072</v>
      </c>
      <c r="R12" s="183">
        <v>82782</v>
      </c>
      <c r="S12" s="183">
        <v>71764</v>
      </c>
      <c r="T12" s="183">
        <v>3922</v>
      </c>
      <c r="U12" s="183">
        <v>1170054</v>
      </c>
      <c r="V12" s="183">
        <v>187017</v>
      </c>
      <c r="W12" s="183">
        <v>935373</v>
      </c>
      <c r="X12" s="183">
        <v>11618</v>
      </c>
      <c r="Y12" s="183">
        <v>27226</v>
      </c>
      <c r="Z12" s="183">
        <v>7768</v>
      </c>
      <c r="AA12" s="183">
        <v>1052</v>
      </c>
      <c r="AB12" s="183">
        <v>266510</v>
      </c>
      <c r="AC12" s="183">
        <v>162748</v>
      </c>
      <c r="AD12" s="183">
        <v>48971</v>
      </c>
      <c r="AE12" s="183">
        <v>17529</v>
      </c>
      <c r="AF12" s="183">
        <v>33556</v>
      </c>
      <c r="AG12" s="183">
        <v>3585</v>
      </c>
      <c r="AH12" s="188">
        <v>121</v>
      </c>
      <c r="AI12" s="185"/>
      <c r="AJ12" s="186" t="s">
        <v>403</v>
      </c>
    </row>
    <row r="13" spans="1:36" ht="24" customHeight="1">
      <c r="A13" s="182">
        <v>2018</v>
      </c>
      <c r="B13" s="133" t="s">
        <v>156</v>
      </c>
      <c r="C13" s="183">
        <v>20703</v>
      </c>
      <c r="D13" s="183">
        <v>4701</v>
      </c>
      <c r="E13" s="183">
        <v>13766</v>
      </c>
      <c r="F13" s="183">
        <v>808</v>
      </c>
      <c r="G13" s="183">
        <v>94</v>
      </c>
      <c r="H13" s="183">
        <v>948</v>
      </c>
      <c r="I13" s="184">
        <v>386</v>
      </c>
      <c r="J13" s="185">
        <v>2018</v>
      </c>
      <c r="K13" s="186" t="s">
        <v>350</v>
      </c>
      <c r="L13" s="185">
        <v>2018</v>
      </c>
      <c r="M13" s="133" t="s">
        <v>156</v>
      </c>
      <c r="N13" s="183">
        <v>12328</v>
      </c>
      <c r="O13" s="183">
        <v>3520</v>
      </c>
      <c r="P13" s="183">
        <v>7782</v>
      </c>
      <c r="Q13" s="183">
        <v>240</v>
      </c>
      <c r="R13" s="183">
        <v>40</v>
      </c>
      <c r="S13" s="183">
        <v>625</v>
      </c>
      <c r="T13" s="183">
        <v>121</v>
      </c>
      <c r="U13" s="183">
        <v>7472</v>
      </c>
      <c r="V13" s="183">
        <v>768</v>
      </c>
      <c r="W13" s="183">
        <v>5747</v>
      </c>
      <c r="X13" s="183">
        <v>398</v>
      </c>
      <c r="Y13" s="183">
        <v>39</v>
      </c>
      <c r="Z13" s="183">
        <v>263</v>
      </c>
      <c r="AA13" s="183">
        <v>257</v>
      </c>
      <c r="AB13" s="183">
        <v>903</v>
      </c>
      <c r="AC13" s="183">
        <v>413</v>
      </c>
      <c r="AD13" s="183">
        <v>237</v>
      </c>
      <c r="AE13" s="183">
        <v>170</v>
      </c>
      <c r="AF13" s="183">
        <v>15</v>
      </c>
      <c r="AG13" s="183">
        <v>60</v>
      </c>
      <c r="AH13" s="184">
        <v>8</v>
      </c>
      <c r="AI13" s="185">
        <v>2018</v>
      </c>
      <c r="AJ13" s="186" t="s">
        <v>350</v>
      </c>
    </row>
    <row r="14" spans="1:36" ht="21" customHeight="1">
      <c r="A14" s="182"/>
      <c r="B14" s="133" t="s">
        <v>6</v>
      </c>
      <c r="C14" s="183">
        <v>7441961</v>
      </c>
      <c r="D14" s="183">
        <v>3025204</v>
      </c>
      <c r="E14" s="183">
        <v>3988538</v>
      </c>
      <c r="F14" s="183">
        <v>49656</v>
      </c>
      <c r="G14" s="183">
        <v>281087</v>
      </c>
      <c r="H14" s="183">
        <v>71564</v>
      </c>
      <c r="I14" s="184">
        <v>25912</v>
      </c>
      <c r="J14" s="186"/>
      <c r="K14" s="186" t="s">
        <v>403</v>
      </c>
      <c r="L14" s="185"/>
      <c r="M14" s="133" t="s">
        <v>6</v>
      </c>
      <c r="N14" s="183">
        <v>5660493</v>
      </c>
      <c r="O14" s="183">
        <v>2666090</v>
      </c>
      <c r="P14" s="183">
        <v>2679786</v>
      </c>
      <c r="Q14" s="183">
        <v>20588</v>
      </c>
      <c r="R14" s="183">
        <v>224013</v>
      </c>
      <c r="S14" s="183">
        <v>58885</v>
      </c>
      <c r="T14" s="183">
        <v>11131</v>
      </c>
      <c r="U14" s="183">
        <v>1535105</v>
      </c>
      <c r="V14" s="183">
        <v>206827</v>
      </c>
      <c r="W14" s="183">
        <v>1258906</v>
      </c>
      <c r="X14" s="183">
        <v>13137</v>
      </c>
      <c r="Y14" s="183">
        <v>33120</v>
      </c>
      <c r="Z14" s="183">
        <v>8854</v>
      </c>
      <c r="AA14" s="183">
        <v>14261</v>
      </c>
      <c r="AB14" s="183">
        <v>246363</v>
      </c>
      <c r="AC14" s="183">
        <v>152287</v>
      </c>
      <c r="AD14" s="183">
        <v>49846</v>
      </c>
      <c r="AE14" s="183">
        <v>15931</v>
      </c>
      <c r="AF14" s="183">
        <v>23954</v>
      </c>
      <c r="AG14" s="183">
        <v>3825</v>
      </c>
      <c r="AH14" s="188">
        <v>520</v>
      </c>
      <c r="AI14" s="185"/>
      <c r="AJ14" s="186" t="s">
        <v>403</v>
      </c>
    </row>
    <row r="15" spans="1:36" s="189" customFormat="1" ht="24.75" customHeight="1">
      <c r="A15" s="182">
        <v>2019</v>
      </c>
      <c r="B15" s="133" t="s">
        <v>156</v>
      </c>
      <c r="C15" s="183">
        <v>20623</v>
      </c>
      <c r="D15" s="183">
        <v>4237</v>
      </c>
      <c r="E15" s="183">
        <v>14140</v>
      </c>
      <c r="F15" s="183">
        <v>668</v>
      </c>
      <c r="G15" s="183">
        <v>120</v>
      </c>
      <c r="H15" s="183">
        <v>900</v>
      </c>
      <c r="I15" s="184">
        <v>558</v>
      </c>
      <c r="J15" s="185">
        <v>2019</v>
      </c>
      <c r="K15" s="186" t="s">
        <v>350</v>
      </c>
      <c r="L15" s="185">
        <v>2019</v>
      </c>
      <c r="M15" s="133" t="s">
        <v>156</v>
      </c>
      <c r="N15" s="183">
        <v>12050</v>
      </c>
      <c r="O15" s="183">
        <v>3070</v>
      </c>
      <c r="P15" s="183">
        <v>7930</v>
      </c>
      <c r="Q15" s="183">
        <v>149</v>
      </c>
      <c r="R15" s="183">
        <v>30</v>
      </c>
      <c r="S15" s="183">
        <v>623</v>
      </c>
      <c r="T15" s="183">
        <v>248</v>
      </c>
      <c r="U15" s="183">
        <v>7783</v>
      </c>
      <c r="V15" s="183">
        <v>810</v>
      </c>
      <c r="W15" s="183">
        <v>5986</v>
      </c>
      <c r="X15" s="183">
        <v>382</v>
      </c>
      <c r="Y15" s="183">
        <v>73</v>
      </c>
      <c r="Z15" s="183">
        <v>228</v>
      </c>
      <c r="AA15" s="183">
        <v>304</v>
      </c>
      <c r="AB15" s="183">
        <v>790</v>
      </c>
      <c r="AC15" s="183">
        <v>357</v>
      </c>
      <c r="AD15" s="183">
        <v>224</v>
      </c>
      <c r="AE15" s="183">
        <v>137</v>
      </c>
      <c r="AF15" s="183">
        <v>17</v>
      </c>
      <c r="AG15" s="183">
        <v>49</v>
      </c>
      <c r="AH15" s="184">
        <v>6</v>
      </c>
      <c r="AI15" s="185">
        <v>2019</v>
      </c>
      <c r="AJ15" s="186" t="s">
        <v>350</v>
      </c>
    </row>
    <row r="16" spans="1:36" s="189" customFormat="1" ht="19.5" customHeight="1">
      <c r="A16" s="182"/>
      <c r="B16" s="133" t="s">
        <v>6</v>
      </c>
      <c r="C16" s="183">
        <v>8226146</v>
      </c>
      <c r="D16" s="183">
        <v>3560902</v>
      </c>
      <c r="E16" s="183">
        <v>4264798</v>
      </c>
      <c r="F16" s="183">
        <v>35221</v>
      </c>
      <c r="G16" s="183">
        <v>237321</v>
      </c>
      <c r="H16" s="183">
        <v>76369</v>
      </c>
      <c r="I16" s="184">
        <v>51536</v>
      </c>
      <c r="J16" s="186"/>
      <c r="K16" s="186" t="s">
        <v>403</v>
      </c>
      <c r="L16" s="185"/>
      <c r="M16" s="133" t="s">
        <v>6</v>
      </c>
      <c r="N16" s="183">
        <v>6193945.7111</v>
      </c>
      <c r="O16" s="183">
        <v>3182731.7815</v>
      </c>
      <c r="P16" s="183">
        <v>2715736.7039000001</v>
      </c>
      <c r="Q16" s="183">
        <v>13310.25</v>
      </c>
      <c r="R16" s="183">
        <v>182248.85740000001</v>
      </c>
      <c r="S16" s="183">
        <v>65037.305699999997</v>
      </c>
      <c r="T16" s="183">
        <v>34880.812599999997</v>
      </c>
      <c r="U16" s="183">
        <v>1801395.2860000001</v>
      </c>
      <c r="V16" s="183">
        <v>239705.307</v>
      </c>
      <c r="W16" s="183">
        <v>1502176.4605</v>
      </c>
      <c r="X16" s="183">
        <v>8835.2219999999998</v>
      </c>
      <c r="Y16" s="183">
        <v>26252.725999999999</v>
      </c>
      <c r="Z16" s="183">
        <v>8399.4405000000006</v>
      </c>
      <c r="AA16" s="183">
        <v>16026.13</v>
      </c>
      <c r="AB16" s="183">
        <v>230804.69940000001</v>
      </c>
      <c r="AC16" s="183">
        <v>138464.6544</v>
      </c>
      <c r="AD16" s="183">
        <v>46884.92</v>
      </c>
      <c r="AE16" s="183">
        <v>13075.065000000001</v>
      </c>
      <c r="AF16" s="183">
        <v>28819.360000000001</v>
      </c>
      <c r="AG16" s="183">
        <v>2931.95</v>
      </c>
      <c r="AH16" s="184">
        <v>628.75</v>
      </c>
      <c r="AI16" s="185"/>
      <c r="AJ16" s="186" t="s">
        <v>403</v>
      </c>
    </row>
    <row r="17" spans="1:36" s="189" customFormat="1" ht="19.5" customHeight="1">
      <c r="A17" s="182">
        <v>2020</v>
      </c>
      <c r="B17" s="133" t="s">
        <v>156</v>
      </c>
      <c r="C17" s="183">
        <v>18875</v>
      </c>
      <c r="D17" s="183">
        <v>4260</v>
      </c>
      <c r="E17" s="183">
        <v>12476</v>
      </c>
      <c r="F17" s="183">
        <v>580</v>
      </c>
      <c r="G17" s="183">
        <v>125</v>
      </c>
      <c r="H17" s="183">
        <v>937</v>
      </c>
      <c r="I17" s="184">
        <v>497</v>
      </c>
      <c r="J17" s="185">
        <v>2020</v>
      </c>
      <c r="K17" s="186" t="s">
        <v>350</v>
      </c>
      <c r="L17" s="185">
        <v>2020</v>
      </c>
      <c r="M17" s="133" t="s">
        <v>156</v>
      </c>
      <c r="N17" s="183">
        <v>11287</v>
      </c>
      <c r="O17" s="183">
        <v>3077</v>
      </c>
      <c r="P17" s="183">
        <v>7245</v>
      </c>
      <c r="Q17" s="183">
        <v>105</v>
      </c>
      <c r="R17" s="183">
        <v>59</v>
      </c>
      <c r="S17" s="183">
        <v>617</v>
      </c>
      <c r="T17" s="183">
        <v>184</v>
      </c>
      <c r="U17" s="183">
        <v>6688</v>
      </c>
      <c r="V17" s="183">
        <v>803</v>
      </c>
      <c r="W17" s="183">
        <v>4982</v>
      </c>
      <c r="X17" s="183">
        <v>305</v>
      </c>
      <c r="Y17" s="183">
        <v>49</v>
      </c>
      <c r="Z17" s="183">
        <v>242</v>
      </c>
      <c r="AA17" s="183">
        <v>307</v>
      </c>
      <c r="AB17" s="183">
        <v>900</v>
      </c>
      <c r="AC17" s="183">
        <v>380</v>
      </c>
      <c r="AD17" s="183">
        <v>249</v>
      </c>
      <c r="AE17" s="183">
        <v>170</v>
      </c>
      <c r="AF17" s="183">
        <v>17</v>
      </c>
      <c r="AG17" s="183">
        <v>78</v>
      </c>
      <c r="AH17" s="188">
        <v>6</v>
      </c>
      <c r="AI17" s="185">
        <v>2020</v>
      </c>
      <c r="AJ17" s="186" t="s">
        <v>350</v>
      </c>
    </row>
    <row r="18" spans="1:36" s="189" customFormat="1" ht="19.5" customHeight="1">
      <c r="A18" s="182"/>
      <c r="B18" s="133" t="s">
        <v>6</v>
      </c>
      <c r="C18" s="183">
        <v>7471095</v>
      </c>
      <c r="D18" s="183">
        <v>3327921</v>
      </c>
      <c r="E18" s="183">
        <v>3875247</v>
      </c>
      <c r="F18" s="183">
        <v>29764</v>
      </c>
      <c r="G18" s="183">
        <v>132581</v>
      </c>
      <c r="H18" s="183">
        <v>74351</v>
      </c>
      <c r="I18" s="184">
        <v>31231</v>
      </c>
      <c r="J18" s="186"/>
      <c r="K18" s="186" t="s">
        <v>403</v>
      </c>
      <c r="L18" s="185"/>
      <c r="M18" s="133" t="s">
        <v>6</v>
      </c>
      <c r="N18" s="183">
        <v>5669356</v>
      </c>
      <c r="O18" s="183">
        <v>2980416</v>
      </c>
      <c r="P18" s="183">
        <v>2487834</v>
      </c>
      <c r="Q18" s="183">
        <v>8009</v>
      </c>
      <c r="R18" s="183">
        <v>121358</v>
      </c>
      <c r="S18" s="183">
        <v>60447</v>
      </c>
      <c r="T18" s="183">
        <v>11292</v>
      </c>
      <c r="U18" s="183">
        <v>1593428</v>
      </c>
      <c r="V18" s="183">
        <v>236005</v>
      </c>
      <c r="W18" s="183">
        <v>1321406</v>
      </c>
      <c r="X18" s="183">
        <v>3791</v>
      </c>
      <c r="Y18" s="183">
        <v>4636</v>
      </c>
      <c r="Z18" s="183">
        <v>8364</v>
      </c>
      <c r="AA18" s="183">
        <v>19226</v>
      </c>
      <c r="AB18" s="183">
        <v>208311</v>
      </c>
      <c r="AC18" s="183">
        <v>111500</v>
      </c>
      <c r="AD18" s="183">
        <v>66007</v>
      </c>
      <c r="AE18" s="183">
        <v>17964</v>
      </c>
      <c r="AF18" s="183">
        <v>6587</v>
      </c>
      <c r="AG18" s="183">
        <v>5540</v>
      </c>
      <c r="AH18" s="188">
        <v>713</v>
      </c>
      <c r="AI18" s="185"/>
      <c r="AJ18" s="186" t="s">
        <v>403</v>
      </c>
    </row>
    <row r="19" spans="1:36" ht="19.5" customHeight="1">
      <c r="A19" s="190">
        <f>A17+1</f>
        <v>2021</v>
      </c>
      <c r="B19" s="191" t="s">
        <v>156</v>
      </c>
      <c r="C19" s="564">
        <v>18259</v>
      </c>
      <c r="D19" s="565">
        <v>4983</v>
      </c>
      <c r="E19" s="565">
        <v>11231</v>
      </c>
      <c r="F19" s="565">
        <v>559</v>
      </c>
      <c r="G19" s="565">
        <v>107</v>
      </c>
      <c r="H19" s="565">
        <v>898</v>
      </c>
      <c r="I19" s="566">
        <v>481</v>
      </c>
      <c r="J19" s="192">
        <f>J17+1</f>
        <v>2021</v>
      </c>
      <c r="K19" s="193" t="s">
        <v>350</v>
      </c>
      <c r="L19" s="190">
        <f>L17+1</f>
        <v>2021</v>
      </c>
      <c r="M19" s="191" t="s">
        <v>156</v>
      </c>
      <c r="N19" s="564">
        <v>11758</v>
      </c>
      <c r="O19" s="565">
        <v>3780</v>
      </c>
      <c r="P19" s="565">
        <v>7061</v>
      </c>
      <c r="Q19" s="565">
        <v>104</v>
      </c>
      <c r="R19" s="565">
        <v>39</v>
      </c>
      <c r="S19" s="565">
        <v>575</v>
      </c>
      <c r="T19" s="565">
        <v>199</v>
      </c>
      <c r="U19" s="565">
        <v>5499</v>
      </c>
      <c r="V19" s="565">
        <v>810</v>
      </c>
      <c r="W19" s="565">
        <v>3849</v>
      </c>
      <c r="X19" s="565">
        <v>278</v>
      </c>
      <c r="Y19" s="565">
        <v>53</v>
      </c>
      <c r="Z19" s="565">
        <v>232</v>
      </c>
      <c r="AA19" s="565">
        <v>277</v>
      </c>
      <c r="AB19" s="565">
        <v>1002</v>
      </c>
      <c r="AC19" s="565">
        <v>393</v>
      </c>
      <c r="AD19" s="565">
        <v>321</v>
      </c>
      <c r="AE19" s="565">
        <v>177</v>
      </c>
      <c r="AF19" s="565">
        <v>15</v>
      </c>
      <c r="AG19" s="565">
        <v>91</v>
      </c>
      <c r="AH19" s="566">
        <v>5</v>
      </c>
      <c r="AI19" s="192">
        <f>AI17+1</f>
        <v>2021</v>
      </c>
      <c r="AJ19" s="193" t="s">
        <v>350</v>
      </c>
    </row>
    <row r="20" spans="1:36" ht="19.5" customHeight="1">
      <c r="A20" s="190"/>
      <c r="B20" s="191" t="s">
        <v>6</v>
      </c>
      <c r="C20" s="564">
        <v>9113047</v>
      </c>
      <c r="D20" s="565">
        <v>5623204</v>
      </c>
      <c r="E20" s="565">
        <v>3133092</v>
      </c>
      <c r="F20" s="565">
        <v>33488</v>
      </c>
      <c r="G20" s="565">
        <v>230716</v>
      </c>
      <c r="H20" s="565">
        <v>72552</v>
      </c>
      <c r="I20" s="566">
        <v>19995</v>
      </c>
      <c r="J20" s="193"/>
      <c r="K20" s="193" t="s">
        <v>403</v>
      </c>
      <c r="L20" s="192"/>
      <c r="M20" s="191" t="s">
        <v>6</v>
      </c>
      <c r="N20" s="564">
        <v>7752424</v>
      </c>
      <c r="O20" s="565">
        <v>5207913</v>
      </c>
      <c r="P20" s="565">
        <v>2326088</v>
      </c>
      <c r="Q20" s="565">
        <v>9407</v>
      </c>
      <c r="R20" s="565">
        <v>139347</v>
      </c>
      <c r="S20" s="565">
        <v>60524</v>
      </c>
      <c r="T20" s="565">
        <v>9145</v>
      </c>
      <c r="U20" s="565">
        <v>1094135</v>
      </c>
      <c r="V20" s="565">
        <v>250399</v>
      </c>
      <c r="W20" s="565">
        <v>744457</v>
      </c>
      <c r="X20" s="565">
        <v>5859</v>
      </c>
      <c r="Y20" s="565">
        <v>76885</v>
      </c>
      <c r="Z20" s="565">
        <v>6159</v>
      </c>
      <c r="AA20" s="565">
        <v>10376</v>
      </c>
      <c r="AB20" s="565">
        <v>266488</v>
      </c>
      <c r="AC20" s="565">
        <v>164892</v>
      </c>
      <c r="AD20" s="565">
        <v>62547</v>
      </c>
      <c r="AE20" s="565">
        <v>18222</v>
      </c>
      <c r="AF20" s="565">
        <v>14484</v>
      </c>
      <c r="AG20" s="565">
        <v>5869</v>
      </c>
      <c r="AH20" s="566">
        <v>474</v>
      </c>
      <c r="AI20" s="192"/>
      <c r="AJ20" s="193" t="s">
        <v>403</v>
      </c>
    </row>
    <row r="21" spans="1:36" ht="33.75" customHeight="1">
      <c r="A21" s="194" t="s">
        <v>214</v>
      </c>
      <c r="B21" s="133" t="s">
        <v>156</v>
      </c>
      <c r="C21" s="545">
        <v>7235</v>
      </c>
      <c r="D21" s="546">
        <v>2725</v>
      </c>
      <c r="E21" s="546">
        <v>3583</v>
      </c>
      <c r="F21" s="546">
        <v>184</v>
      </c>
      <c r="G21" s="546">
        <v>17</v>
      </c>
      <c r="H21" s="546">
        <v>622</v>
      </c>
      <c r="I21" s="548">
        <v>104</v>
      </c>
      <c r="J21" s="199" t="s">
        <v>291</v>
      </c>
      <c r="K21" s="186" t="s">
        <v>350</v>
      </c>
      <c r="L21" s="195" t="s">
        <v>214</v>
      </c>
      <c r="M21" s="133" t="s">
        <v>156</v>
      </c>
      <c r="N21" s="545">
        <v>6021</v>
      </c>
      <c r="O21" s="546">
        <v>2462</v>
      </c>
      <c r="P21" s="546">
        <v>2913</v>
      </c>
      <c r="Q21" s="546">
        <v>77</v>
      </c>
      <c r="R21" s="546">
        <v>11</v>
      </c>
      <c r="S21" s="546">
        <v>492</v>
      </c>
      <c r="T21" s="546">
        <v>66</v>
      </c>
      <c r="U21" s="546">
        <v>1108</v>
      </c>
      <c r="V21" s="546">
        <v>208</v>
      </c>
      <c r="W21" s="546">
        <v>645</v>
      </c>
      <c r="X21" s="546">
        <v>89</v>
      </c>
      <c r="Y21" s="546">
        <v>5</v>
      </c>
      <c r="Z21" s="546">
        <v>123</v>
      </c>
      <c r="AA21" s="546">
        <v>38</v>
      </c>
      <c r="AB21" s="546">
        <v>106</v>
      </c>
      <c r="AC21" s="546">
        <v>55</v>
      </c>
      <c r="AD21" s="546">
        <v>25</v>
      </c>
      <c r="AE21" s="546">
        <v>18</v>
      </c>
      <c r="AF21" s="546">
        <v>1</v>
      </c>
      <c r="AG21" s="546">
        <v>7</v>
      </c>
      <c r="AH21" s="547">
        <v>0</v>
      </c>
      <c r="AI21" s="197" t="s">
        <v>291</v>
      </c>
      <c r="AJ21" s="186" t="s">
        <v>350</v>
      </c>
    </row>
    <row r="22" spans="1:36" ht="17.100000000000001" customHeight="1">
      <c r="A22" s="182"/>
      <c r="B22" s="133" t="s">
        <v>6</v>
      </c>
      <c r="C22" s="545">
        <v>3562223</v>
      </c>
      <c r="D22" s="546">
        <v>3196357</v>
      </c>
      <c r="E22" s="546">
        <v>287042</v>
      </c>
      <c r="F22" s="546">
        <v>10490</v>
      </c>
      <c r="G22" s="546">
        <v>5212</v>
      </c>
      <c r="H22" s="546">
        <v>57874</v>
      </c>
      <c r="I22" s="548">
        <v>5248</v>
      </c>
      <c r="J22" s="199"/>
      <c r="K22" s="186" t="s">
        <v>403</v>
      </c>
      <c r="L22" s="195"/>
      <c r="M22" s="133" t="s">
        <v>6</v>
      </c>
      <c r="N22" s="545">
        <v>3488353</v>
      </c>
      <c r="O22" s="546">
        <v>3168638</v>
      </c>
      <c r="P22" s="546">
        <v>249334</v>
      </c>
      <c r="Q22" s="546">
        <v>6825</v>
      </c>
      <c r="R22" s="546">
        <v>4933</v>
      </c>
      <c r="S22" s="546">
        <v>54566</v>
      </c>
      <c r="T22" s="546">
        <v>4057</v>
      </c>
      <c r="U22" s="546">
        <v>59739</v>
      </c>
      <c r="V22" s="546">
        <v>18994</v>
      </c>
      <c r="W22" s="546">
        <v>34806</v>
      </c>
      <c r="X22" s="546">
        <v>1592</v>
      </c>
      <c r="Y22" s="546">
        <v>279</v>
      </c>
      <c r="Z22" s="546">
        <v>2877</v>
      </c>
      <c r="AA22" s="546">
        <v>1191</v>
      </c>
      <c r="AB22" s="546">
        <v>14131</v>
      </c>
      <c r="AC22" s="546">
        <v>8725</v>
      </c>
      <c r="AD22" s="546">
        <v>2902</v>
      </c>
      <c r="AE22" s="546">
        <v>2073</v>
      </c>
      <c r="AF22" s="546">
        <v>0</v>
      </c>
      <c r="AG22" s="546">
        <v>431</v>
      </c>
      <c r="AH22" s="547">
        <v>0</v>
      </c>
      <c r="AI22" s="197"/>
      <c r="AJ22" s="186" t="s">
        <v>403</v>
      </c>
    </row>
    <row r="23" spans="1:36" ht="21.75" customHeight="1">
      <c r="A23" s="194" t="s">
        <v>179</v>
      </c>
      <c r="B23" s="133" t="s">
        <v>156</v>
      </c>
      <c r="C23" s="545">
        <v>4501</v>
      </c>
      <c r="D23" s="546">
        <v>1386</v>
      </c>
      <c r="E23" s="546">
        <v>2569</v>
      </c>
      <c r="F23" s="546">
        <v>224</v>
      </c>
      <c r="G23" s="546">
        <v>38</v>
      </c>
      <c r="H23" s="546">
        <v>205</v>
      </c>
      <c r="I23" s="548">
        <v>79</v>
      </c>
      <c r="J23" s="199" t="s">
        <v>293</v>
      </c>
      <c r="K23" s="186" t="s">
        <v>350</v>
      </c>
      <c r="L23" s="195" t="s">
        <v>179</v>
      </c>
      <c r="M23" s="133" t="s">
        <v>156</v>
      </c>
      <c r="N23" s="545">
        <v>2521</v>
      </c>
      <c r="O23" s="546">
        <v>798</v>
      </c>
      <c r="P23" s="546">
        <v>1601</v>
      </c>
      <c r="Q23" s="546">
        <v>12</v>
      </c>
      <c r="R23" s="546">
        <v>17</v>
      </c>
      <c r="S23" s="546">
        <v>70</v>
      </c>
      <c r="T23" s="546">
        <v>23</v>
      </c>
      <c r="U23" s="546">
        <v>1309</v>
      </c>
      <c r="V23" s="546">
        <v>307</v>
      </c>
      <c r="W23" s="546">
        <v>795</v>
      </c>
      <c r="X23" s="546">
        <v>82</v>
      </c>
      <c r="Y23" s="546">
        <v>14</v>
      </c>
      <c r="Z23" s="546">
        <v>59</v>
      </c>
      <c r="AA23" s="546">
        <v>52</v>
      </c>
      <c r="AB23" s="546">
        <v>671</v>
      </c>
      <c r="AC23" s="546">
        <v>281</v>
      </c>
      <c r="AD23" s="546">
        <v>173</v>
      </c>
      <c r="AE23" s="546">
        <v>130</v>
      </c>
      <c r="AF23" s="546">
        <v>7</v>
      </c>
      <c r="AG23" s="546">
        <v>76</v>
      </c>
      <c r="AH23" s="547">
        <v>4</v>
      </c>
      <c r="AI23" s="197" t="s">
        <v>336</v>
      </c>
      <c r="AJ23" s="186" t="s">
        <v>350</v>
      </c>
    </row>
    <row r="24" spans="1:36" ht="17.100000000000001" customHeight="1">
      <c r="A24" s="182"/>
      <c r="B24" s="133" t="s">
        <v>6</v>
      </c>
      <c r="C24" s="545">
        <v>1400921</v>
      </c>
      <c r="D24" s="546">
        <v>873117</v>
      </c>
      <c r="E24" s="546">
        <v>415919</v>
      </c>
      <c r="F24" s="546">
        <v>15658</v>
      </c>
      <c r="G24" s="546">
        <v>81010</v>
      </c>
      <c r="H24" s="546">
        <v>12532</v>
      </c>
      <c r="I24" s="548">
        <v>2685</v>
      </c>
      <c r="J24" s="199"/>
      <c r="K24" s="186" t="s">
        <v>403</v>
      </c>
      <c r="L24" s="195"/>
      <c r="M24" s="133" t="s">
        <v>6</v>
      </c>
      <c r="N24" s="545">
        <v>1021316</v>
      </c>
      <c r="O24" s="546">
        <v>674724</v>
      </c>
      <c r="P24" s="546">
        <v>297603</v>
      </c>
      <c r="Q24" s="546">
        <v>734</v>
      </c>
      <c r="R24" s="546">
        <v>42223</v>
      </c>
      <c r="S24" s="546">
        <v>5059</v>
      </c>
      <c r="T24" s="546">
        <v>973</v>
      </c>
      <c r="U24" s="546">
        <v>209822</v>
      </c>
      <c r="V24" s="546">
        <v>80979</v>
      </c>
      <c r="W24" s="546">
        <v>91900</v>
      </c>
      <c r="X24" s="546">
        <v>1408</v>
      </c>
      <c r="Y24" s="546">
        <v>31939</v>
      </c>
      <c r="Z24" s="546">
        <v>2327</v>
      </c>
      <c r="AA24" s="546">
        <v>1269</v>
      </c>
      <c r="AB24" s="546">
        <v>169783</v>
      </c>
      <c r="AC24" s="546">
        <v>117414</v>
      </c>
      <c r="AD24" s="546">
        <v>26416</v>
      </c>
      <c r="AE24" s="546">
        <v>13516</v>
      </c>
      <c r="AF24" s="546">
        <v>6848</v>
      </c>
      <c r="AG24" s="546">
        <v>5146</v>
      </c>
      <c r="AH24" s="547">
        <v>443</v>
      </c>
      <c r="AI24" s="197"/>
      <c r="AJ24" s="186" t="s">
        <v>403</v>
      </c>
    </row>
    <row r="25" spans="1:36" ht="21.75" customHeight="1">
      <c r="A25" s="194" t="s">
        <v>34</v>
      </c>
      <c r="B25" s="133" t="s">
        <v>156</v>
      </c>
      <c r="C25" s="545">
        <v>2616</v>
      </c>
      <c r="D25" s="546">
        <v>52</v>
      </c>
      <c r="E25" s="546">
        <v>2371</v>
      </c>
      <c r="F25" s="546">
        <v>58</v>
      </c>
      <c r="G25" s="546">
        <v>12</v>
      </c>
      <c r="H25" s="546">
        <v>9</v>
      </c>
      <c r="I25" s="548">
        <v>114</v>
      </c>
      <c r="J25" s="199" t="s">
        <v>320</v>
      </c>
      <c r="K25" s="186" t="s">
        <v>350</v>
      </c>
      <c r="L25" s="195" t="s">
        <v>34</v>
      </c>
      <c r="M25" s="133" t="s">
        <v>156</v>
      </c>
      <c r="N25" s="545">
        <v>1358</v>
      </c>
      <c r="O25" s="546">
        <v>25</v>
      </c>
      <c r="P25" s="546">
        <v>1256</v>
      </c>
      <c r="Q25" s="546">
        <v>8</v>
      </c>
      <c r="R25" s="546">
        <v>0</v>
      </c>
      <c r="S25" s="546">
        <v>1</v>
      </c>
      <c r="T25" s="546">
        <v>68</v>
      </c>
      <c r="U25" s="546">
        <v>1212</v>
      </c>
      <c r="V25" s="546">
        <v>24</v>
      </c>
      <c r="W25" s="546">
        <v>1075</v>
      </c>
      <c r="X25" s="546">
        <v>47</v>
      </c>
      <c r="Y25" s="546">
        <v>12</v>
      </c>
      <c r="Z25" s="546">
        <v>8</v>
      </c>
      <c r="AA25" s="546">
        <v>46</v>
      </c>
      <c r="AB25" s="546">
        <v>46</v>
      </c>
      <c r="AC25" s="546">
        <v>3</v>
      </c>
      <c r="AD25" s="546">
        <v>40</v>
      </c>
      <c r="AE25" s="546">
        <v>3</v>
      </c>
      <c r="AF25" s="546">
        <v>0</v>
      </c>
      <c r="AG25" s="546">
        <v>0</v>
      </c>
      <c r="AH25" s="547">
        <v>0</v>
      </c>
      <c r="AI25" s="197" t="s">
        <v>320</v>
      </c>
      <c r="AJ25" s="186" t="s">
        <v>350</v>
      </c>
    </row>
    <row r="26" spans="1:36" ht="17.100000000000001" customHeight="1">
      <c r="A26" s="194"/>
      <c r="B26" s="133" t="s">
        <v>6</v>
      </c>
      <c r="C26" s="545">
        <v>1667123</v>
      </c>
      <c r="D26" s="546">
        <v>34888</v>
      </c>
      <c r="E26" s="546">
        <v>1622986</v>
      </c>
      <c r="F26" s="546">
        <v>4511</v>
      </c>
      <c r="G26" s="546">
        <v>0</v>
      </c>
      <c r="H26" s="546">
        <v>-144</v>
      </c>
      <c r="I26" s="548">
        <v>4882</v>
      </c>
      <c r="J26" s="199" t="s">
        <v>33</v>
      </c>
      <c r="K26" s="186" t="s">
        <v>403</v>
      </c>
      <c r="L26" s="195"/>
      <c r="M26" s="133" t="s">
        <v>6</v>
      </c>
      <c r="N26" s="545">
        <v>1295538</v>
      </c>
      <c r="O26" s="546">
        <v>27669</v>
      </c>
      <c r="P26" s="546">
        <v>1264058</v>
      </c>
      <c r="Q26" s="546">
        <v>1427</v>
      </c>
      <c r="R26" s="546">
        <v>0</v>
      </c>
      <c r="S26" s="546">
        <v>50</v>
      </c>
      <c r="T26" s="546">
        <v>2334</v>
      </c>
      <c r="U26" s="546">
        <v>356466</v>
      </c>
      <c r="V26" s="546">
        <v>6649</v>
      </c>
      <c r="W26" s="546">
        <v>344803</v>
      </c>
      <c r="X26" s="546">
        <v>2660</v>
      </c>
      <c r="Y26" s="546">
        <v>0</v>
      </c>
      <c r="Z26" s="546">
        <v>-194</v>
      </c>
      <c r="AA26" s="546">
        <v>2548</v>
      </c>
      <c r="AB26" s="546">
        <v>15119</v>
      </c>
      <c r="AC26" s="546">
        <v>570</v>
      </c>
      <c r="AD26" s="546">
        <v>14125</v>
      </c>
      <c r="AE26" s="546">
        <v>424</v>
      </c>
      <c r="AF26" s="546">
        <v>0</v>
      </c>
      <c r="AG26" s="546">
        <v>0</v>
      </c>
      <c r="AH26" s="547">
        <v>0</v>
      </c>
      <c r="AI26" s="197" t="s">
        <v>33</v>
      </c>
      <c r="AJ26" s="186" t="s">
        <v>403</v>
      </c>
    </row>
    <row r="27" spans="1:36" ht="21.75" customHeight="1">
      <c r="A27" s="194" t="s">
        <v>246</v>
      </c>
      <c r="B27" s="133" t="s">
        <v>156</v>
      </c>
      <c r="C27" s="545">
        <v>1167</v>
      </c>
      <c r="D27" s="546">
        <v>68</v>
      </c>
      <c r="E27" s="546">
        <v>969</v>
      </c>
      <c r="F27" s="546">
        <v>17</v>
      </c>
      <c r="G27" s="546">
        <v>7</v>
      </c>
      <c r="H27" s="546">
        <v>1</v>
      </c>
      <c r="I27" s="548">
        <v>105</v>
      </c>
      <c r="J27" s="199" t="s">
        <v>41</v>
      </c>
      <c r="K27" s="186" t="s">
        <v>350</v>
      </c>
      <c r="L27" s="195" t="s">
        <v>246</v>
      </c>
      <c r="M27" s="133" t="s">
        <v>156</v>
      </c>
      <c r="N27" s="545">
        <v>285</v>
      </c>
      <c r="O27" s="546">
        <v>12</v>
      </c>
      <c r="P27" s="546">
        <v>271</v>
      </c>
      <c r="Q27" s="546">
        <v>0</v>
      </c>
      <c r="R27" s="546">
        <v>1</v>
      </c>
      <c r="S27" s="546">
        <v>0</v>
      </c>
      <c r="T27" s="546">
        <v>1</v>
      </c>
      <c r="U27" s="546">
        <v>870</v>
      </c>
      <c r="V27" s="546">
        <v>56</v>
      </c>
      <c r="W27" s="546">
        <v>686</v>
      </c>
      <c r="X27" s="546">
        <v>17</v>
      </c>
      <c r="Y27" s="546">
        <v>6</v>
      </c>
      <c r="Z27" s="546">
        <v>1</v>
      </c>
      <c r="AA27" s="546">
        <v>104</v>
      </c>
      <c r="AB27" s="546">
        <v>12</v>
      </c>
      <c r="AC27" s="546">
        <v>0</v>
      </c>
      <c r="AD27" s="546">
        <v>12</v>
      </c>
      <c r="AE27" s="546">
        <v>0</v>
      </c>
      <c r="AF27" s="546">
        <v>0</v>
      </c>
      <c r="AG27" s="546">
        <v>0</v>
      </c>
      <c r="AH27" s="547">
        <v>0</v>
      </c>
      <c r="AI27" s="197" t="s">
        <v>41</v>
      </c>
      <c r="AJ27" s="186" t="s">
        <v>350</v>
      </c>
    </row>
    <row r="28" spans="1:36" ht="17.100000000000001" customHeight="1">
      <c r="A28" s="194"/>
      <c r="B28" s="133" t="s">
        <v>6</v>
      </c>
      <c r="C28" s="545">
        <v>520562</v>
      </c>
      <c r="D28" s="546">
        <v>51533</v>
      </c>
      <c r="E28" s="546">
        <v>433716</v>
      </c>
      <c r="F28" s="546">
        <v>859</v>
      </c>
      <c r="G28" s="546">
        <v>32993</v>
      </c>
      <c r="H28" s="546">
        <v>0</v>
      </c>
      <c r="I28" s="548">
        <v>1461</v>
      </c>
      <c r="J28" s="199"/>
      <c r="K28" s="186" t="s">
        <v>403</v>
      </c>
      <c r="L28" s="195"/>
      <c r="M28" s="133" t="s">
        <v>6</v>
      </c>
      <c r="N28" s="545">
        <v>311171</v>
      </c>
      <c r="O28" s="546">
        <v>21271</v>
      </c>
      <c r="P28" s="546">
        <v>278845</v>
      </c>
      <c r="Q28" s="546">
        <v>0</v>
      </c>
      <c r="R28" s="546">
        <v>10957</v>
      </c>
      <c r="S28" s="546">
        <v>0</v>
      </c>
      <c r="T28" s="546">
        <v>98</v>
      </c>
      <c r="U28" s="546">
        <v>206236</v>
      </c>
      <c r="V28" s="546">
        <v>30262</v>
      </c>
      <c r="W28" s="546">
        <v>151718</v>
      </c>
      <c r="X28" s="546">
        <v>857</v>
      </c>
      <c r="Y28" s="546">
        <v>22036</v>
      </c>
      <c r="Z28" s="546">
        <v>0</v>
      </c>
      <c r="AA28" s="546">
        <v>1363</v>
      </c>
      <c r="AB28" s="546">
        <v>3155</v>
      </c>
      <c r="AC28" s="546">
        <v>0</v>
      </c>
      <c r="AD28" s="546">
        <v>3153</v>
      </c>
      <c r="AE28" s="546">
        <v>2</v>
      </c>
      <c r="AF28" s="546">
        <v>0</v>
      </c>
      <c r="AG28" s="546">
        <v>0</v>
      </c>
      <c r="AH28" s="547">
        <v>0</v>
      </c>
      <c r="AI28" s="197"/>
      <c r="AJ28" s="186" t="s">
        <v>403</v>
      </c>
    </row>
    <row r="29" spans="1:36" ht="18" customHeight="1">
      <c r="A29" s="194" t="s">
        <v>458</v>
      </c>
      <c r="B29" s="133" t="s">
        <v>156</v>
      </c>
      <c r="C29" s="545">
        <v>60</v>
      </c>
      <c r="D29" s="546">
        <v>28</v>
      </c>
      <c r="E29" s="546">
        <v>30</v>
      </c>
      <c r="F29" s="546">
        <v>0</v>
      </c>
      <c r="G29" s="546">
        <v>0</v>
      </c>
      <c r="H29" s="546">
        <v>0</v>
      </c>
      <c r="I29" s="548">
        <v>2</v>
      </c>
      <c r="J29" s="199" t="s">
        <v>264</v>
      </c>
      <c r="K29" s="186" t="s">
        <v>350</v>
      </c>
      <c r="L29" s="195" t="s">
        <v>459</v>
      </c>
      <c r="M29" s="133" t="s">
        <v>156</v>
      </c>
      <c r="N29" s="545">
        <v>28</v>
      </c>
      <c r="O29" s="546">
        <v>11</v>
      </c>
      <c r="P29" s="546">
        <v>17</v>
      </c>
      <c r="Q29" s="546">
        <v>0</v>
      </c>
      <c r="R29" s="546">
        <v>0</v>
      </c>
      <c r="S29" s="546">
        <v>0</v>
      </c>
      <c r="T29" s="546">
        <v>0</v>
      </c>
      <c r="U29" s="546">
        <v>32</v>
      </c>
      <c r="V29" s="546">
        <v>17</v>
      </c>
      <c r="W29" s="546">
        <v>13</v>
      </c>
      <c r="X29" s="546">
        <v>0</v>
      </c>
      <c r="Y29" s="546">
        <v>0</v>
      </c>
      <c r="Z29" s="546">
        <v>0</v>
      </c>
      <c r="AA29" s="546">
        <v>2</v>
      </c>
      <c r="AB29" s="546">
        <v>0</v>
      </c>
      <c r="AC29" s="546">
        <v>0</v>
      </c>
      <c r="AD29" s="546">
        <v>0</v>
      </c>
      <c r="AE29" s="546">
        <v>0</v>
      </c>
      <c r="AF29" s="546">
        <v>0</v>
      </c>
      <c r="AG29" s="546">
        <v>0</v>
      </c>
      <c r="AH29" s="547">
        <v>0</v>
      </c>
      <c r="AI29" s="197" t="s">
        <v>264</v>
      </c>
      <c r="AJ29" s="186" t="s">
        <v>350</v>
      </c>
    </row>
    <row r="30" spans="1:36" ht="17.100000000000001" customHeight="1">
      <c r="A30" s="194"/>
      <c r="B30" s="133" t="s">
        <v>6</v>
      </c>
      <c r="C30" s="545">
        <v>59554</v>
      </c>
      <c r="D30" s="546">
        <v>52802</v>
      </c>
      <c r="E30" s="546">
        <v>6725</v>
      </c>
      <c r="F30" s="546">
        <v>0</v>
      </c>
      <c r="G30" s="546">
        <v>0</v>
      </c>
      <c r="H30" s="546">
        <v>0</v>
      </c>
      <c r="I30" s="548">
        <v>27</v>
      </c>
      <c r="J30" s="199" t="s">
        <v>330</v>
      </c>
      <c r="K30" s="186" t="s">
        <v>403</v>
      </c>
      <c r="L30" s="195" t="s">
        <v>460</v>
      </c>
      <c r="M30" s="133" t="s">
        <v>6</v>
      </c>
      <c r="N30" s="545">
        <v>40017</v>
      </c>
      <c r="O30" s="546">
        <v>34058</v>
      </c>
      <c r="P30" s="546">
        <v>5959</v>
      </c>
      <c r="Q30" s="546">
        <v>0</v>
      </c>
      <c r="R30" s="546">
        <v>0</v>
      </c>
      <c r="S30" s="546">
        <v>0</v>
      </c>
      <c r="T30" s="546">
        <v>0</v>
      </c>
      <c r="U30" s="546">
        <v>19537</v>
      </c>
      <c r="V30" s="546">
        <v>18744</v>
      </c>
      <c r="W30" s="546">
        <v>766</v>
      </c>
      <c r="X30" s="546">
        <v>0</v>
      </c>
      <c r="Y30" s="546">
        <v>0</v>
      </c>
      <c r="Z30" s="546">
        <v>0</v>
      </c>
      <c r="AA30" s="546">
        <v>27</v>
      </c>
      <c r="AB30" s="546">
        <v>0</v>
      </c>
      <c r="AC30" s="546">
        <v>0</v>
      </c>
      <c r="AD30" s="546">
        <v>0</v>
      </c>
      <c r="AE30" s="546">
        <v>0</v>
      </c>
      <c r="AF30" s="546">
        <v>0</v>
      </c>
      <c r="AG30" s="546">
        <v>0</v>
      </c>
      <c r="AH30" s="547">
        <v>0</v>
      </c>
      <c r="AI30" s="197" t="s">
        <v>330</v>
      </c>
      <c r="AJ30" s="186" t="s">
        <v>403</v>
      </c>
    </row>
    <row r="31" spans="1:36" ht="21.75" customHeight="1">
      <c r="A31" s="194" t="s">
        <v>459</v>
      </c>
      <c r="B31" s="133" t="s">
        <v>156</v>
      </c>
      <c r="C31" s="545">
        <v>628</v>
      </c>
      <c r="D31" s="546">
        <v>291</v>
      </c>
      <c r="E31" s="546">
        <v>226</v>
      </c>
      <c r="F31" s="546">
        <v>34</v>
      </c>
      <c r="G31" s="546">
        <v>26</v>
      </c>
      <c r="H31" s="546">
        <v>43</v>
      </c>
      <c r="I31" s="548">
        <v>8</v>
      </c>
      <c r="J31" s="199" t="s">
        <v>141</v>
      </c>
      <c r="K31" s="186" t="s">
        <v>350</v>
      </c>
      <c r="L31" s="195" t="s">
        <v>458</v>
      </c>
      <c r="M31" s="133" t="s">
        <v>156</v>
      </c>
      <c r="N31" s="545">
        <v>149</v>
      </c>
      <c r="O31" s="546">
        <v>90</v>
      </c>
      <c r="P31" s="546">
        <v>45</v>
      </c>
      <c r="Q31" s="546">
        <v>1</v>
      </c>
      <c r="R31" s="546">
        <v>6</v>
      </c>
      <c r="S31" s="546">
        <v>6</v>
      </c>
      <c r="T31" s="546">
        <v>1</v>
      </c>
      <c r="U31" s="546">
        <v>398</v>
      </c>
      <c r="V31" s="546">
        <v>153</v>
      </c>
      <c r="W31" s="546">
        <v>165</v>
      </c>
      <c r="X31" s="546">
        <v>22</v>
      </c>
      <c r="Y31" s="546">
        <v>15</v>
      </c>
      <c r="Z31" s="546">
        <v>36</v>
      </c>
      <c r="AA31" s="546">
        <v>7</v>
      </c>
      <c r="AB31" s="546">
        <v>81</v>
      </c>
      <c r="AC31" s="546">
        <v>48</v>
      </c>
      <c r="AD31" s="546">
        <v>16</v>
      </c>
      <c r="AE31" s="546">
        <v>11</v>
      </c>
      <c r="AF31" s="546">
        <v>5</v>
      </c>
      <c r="AG31" s="546">
        <v>1</v>
      </c>
      <c r="AH31" s="547">
        <v>0</v>
      </c>
      <c r="AI31" s="197" t="s">
        <v>141</v>
      </c>
      <c r="AJ31" s="186" t="s">
        <v>350</v>
      </c>
    </row>
    <row r="32" spans="1:36" ht="17.100000000000001" customHeight="1">
      <c r="A32" s="194" t="s">
        <v>460</v>
      </c>
      <c r="B32" s="133" t="s">
        <v>6</v>
      </c>
      <c r="C32" s="545">
        <v>371149</v>
      </c>
      <c r="D32" s="546">
        <v>248722</v>
      </c>
      <c r="E32" s="546">
        <v>66284</v>
      </c>
      <c r="F32" s="546">
        <v>869</v>
      </c>
      <c r="G32" s="546">
        <v>50492</v>
      </c>
      <c r="H32" s="546">
        <v>1675</v>
      </c>
      <c r="I32" s="548">
        <v>3107</v>
      </c>
      <c r="J32" s="199"/>
      <c r="K32" s="186" t="s">
        <v>403</v>
      </c>
      <c r="L32" s="195"/>
      <c r="M32" s="133" t="s">
        <v>6</v>
      </c>
      <c r="N32" s="545">
        <v>181525</v>
      </c>
      <c r="O32" s="546">
        <v>131163</v>
      </c>
      <c r="P32" s="546">
        <v>29497</v>
      </c>
      <c r="Q32" s="546">
        <v>8</v>
      </c>
      <c r="R32" s="546">
        <v>20225</v>
      </c>
      <c r="S32" s="546">
        <v>608</v>
      </c>
      <c r="T32" s="546">
        <v>24</v>
      </c>
      <c r="U32" s="546">
        <v>137958</v>
      </c>
      <c r="V32" s="546">
        <v>80764</v>
      </c>
      <c r="W32" s="546">
        <v>30446</v>
      </c>
      <c r="X32" s="546">
        <v>30</v>
      </c>
      <c r="Y32" s="546">
        <v>22631</v>
      </c>
      <c r="Z32" s="546">
        <v>1004</v>
      </c>
      <c r="AA32" s="546">
        <v>3083</v>
      </c>
      <c r="AB32" s="546">
        <v>51666</v>
      </c>
      <c r="AC32" s="546">
        <v>36795</v>
      </c>
      <c r="AD32" s="546">
        <v>6341</v>
      </c>
      <c r="AE32" s="546">
        <v>831</v>
      </c>
      <c r="AF32" s="546">
        <v>7636</v>
      </c>
      <c r="AG32" s="546">
        <v>63</v>
      </c>
      <c r="AH32" s="547">
        <v>0</v>
      </c>
      <c r="AI32" s="197"/>
      <c r="AJ32" s="186" t="s">
        <v>403</v>
      </c>
    </row>
    <row r="33" spans="1:36" ht="21.75" customHeight="1">
      <c r="A33" s="194" t="s">
        <v>461</v>
      </c>
      <c r="B33" s="133" t="s">
        <v>156</v>
      </c>
      <c r="C33" s="545">
        <v>2052</v>
      </c>
      <c r="D33" s="546">
        <v>433</v>
      </c>
      <c r="E33" s="546">
        <v>1483</v>
      </c>
      <c r="F33" s="546">
        <v>42</v>
      </c>
      <c r="G33" s="546">
        <v>7</v>
      </c>
      <c r="H33" s="546">
        <v>18</v>
      </c>
      <c r="I33" s="548">
        <v>69</v>
      </c>
      <c r="J33" s="199" t="s">
        <v>136</v>
      </c>
      <c r="K33" s="186" t="s">
        <v>350</v>
      </c>
      <c r="L33" s="195" t="s">
        <v>461</v>
      </c>
      <c r="M33" s="133" t="s">
        <v>156</v>
      </c>
      <c r="N33" s="545">
        <v>1396</v>
      </c>
      <c r="O33" s="546">
        <v>382</v>
      </c>
      <c r="P33" s="546">
        <v>958</v>
      </c>
      <c r="Q33" s="546">
        <v>6</v>
      </c>
      <c r="R33" s="546">
        <v>4</v>
      </c>
      <c r="S33" s="546">
        <v>6</v>
      </c>
      <c r="T33" s="546">
        <v>40</v>
      </c>
      <c r="U33" s="546">
        <v>570</v>
      </c>
      <c r="V33" s="546">
        <v>45</v>
      </c>
      <c r="W33" s="546">
        <v>470</v>
      </c>
      <c r="X33" s="546">
        <v>21</v>
      </c>
      <c r="Y33" s="546">
        <v>1</v>
      </c>
      <c r="Z33" s="546">
        <v>5</v>
      </c>
      <c r="AA33" s="546">
        <v>28</v>
      </c>
      <c r="AB33" s="546">
        <v>86</v>
      </c>
      <c r="AC33" s="546">
        <v>6</v>
      </c>
      <c r="AD33" s="546">
        <v>55</v>
      </c>
      <c r="AE33" s="546">
        <v>15</v>
      </c>
      <c r="AF33" s="546">
        <v>2</v>
      </c>
      <c r="AG33" s="546">
        <v>7</v>
      </c>
      <c r="AH33" s="547">
        <v>1</v>
      </c>
      <c r="AI33" s="197" t="s">
        <v>136</v>
      </c>
      <c r="AJ33" s="186" t="s">
        <v>350</v>
      </c>
    </row>
    <row r="34" spans="1:36" ht="17.100000000000001" customHeight="1">
      <c r="A34" s="182"/>
      <c r="B34" s="133" t="s">
        <v>6</v>
      </c>
      <c r="C34" s="545">
        <v>1531515</v>
      </c>
      <c r="D34" s="546">
        <v>1165785</v>
      </c>
      <c r="E34" s="546">
        <v>300420</v>
      </c>
      <c r="F34" s="546">
        <v>1101</v>
      </c>
      <c r="G34" s="546">
        <v>61009</v>
      </c>
      <c r="H34" s="546">
        <v>615</v>
      </c>
      <c r="I34" s="548">
        <v>2585</v>
      </c>
      <c r="J34" s="199"/>
      <c r="K34" s="186" t="s">
        <v>403</v>
      </c>
      <c r="L34" s="195"/>
      <c r="M34" s="133" t="s">
        <v>6</v>
      </c>
      <c r="N34" s="545">
        <v>1414504</v>
      </c>
      <c r="O34" s="546">
        <v>1150390</v>
      </c>
      <c r="P34" s="546">
        <v>200792</v>
      </c>
      <c r="Q34" s="546">
        <v>413</v>
      </c>
      <c r="R34" s="546">
        <v>61009</v>
      </c>
      <c r="S34" s="546">
        <v>241</v>
      </c>
      <c r="T34" s="546">
        <v>1659</v>
      </c>
      <c r="U34" s="546">
        <v>104377</v>
      </c>
      <c r="V34" s="546">
        <v>14007</v>
      </c>
      <c r="W34" s="546">
        <v>90018</v>
      </c>
      <c r="X34" s="546">
        <v>-688</v>
      </c>
      <c r="Y34" s="546">
        <v>0</v>
      </c>
      <c r="Z34" s="546">
        <v>145</v>
      </c>
      <c r="AA34" s="546">
        <v>895</v>
      </c>
      <c r="AB34" s="546">
        <v>12634</v>
      </c>
      <c r="AC34" s="546">
        <v>1388</v>
      </c>
      <c r="AD34" s="546">
        <v>9610</v>
      </c>
      <c r="AE34" s="546">
        <v>1376</v>
      </c>
      <c r="AF34" s="546">
        <v>0</v>
      </c>
      <c r="AG34" s="546">
        <v>229</v>
      </c>
      <c r="AH34" s="547">
        <v>31</v>
      </c>
      <c r="AI34" s="186"/>
      <c r="AJ34" s="186" t="s">
        <v>403</v>
      </c>
    </row>
    <row r="35" spans="1:36" ht="11.25" customHeight="1">
      <c r="A35" s="136"/>
      <c r="B35" s="135"/>
      <c r="C35" s="544"/>
      <c r="D35" s="544"/>
      <c r="E35" s="544"/>
      <c r="F35" s="544"/>
      <c r="G35" s="544"/>
      <c r="H35" s="544"/>
      <c r="I35" s="544"/>
      <c r="J35" s="137"/>
      <c r="K35" s="136"/>
      <c r="L35" s="136"/>
      <c r="M35" s="135"/>
      <c r="N35" s="544"/>
      <c r="O35" s="544"/>
      <c r="P35" s="544"/>
      <c r="Q35" s="544"/>
      <c r="R35" s="544"/>
      <c r="S35" s="544"/>
      <c r="T35" s="544"/>
      <c r="U35" s="544"/>
      <c r="V35" s="544"/>
      <c r="W35" s="544"/>
      <c r="X35" s="544"/>
      <c r="Y35" s="544"/>
      <c r="Z35" s="544"/>
      <c r="AA35" s="544"/>
      <c r="AB35" s="544"/>
      <c r="AC35" s="544"/>
      <c r="AD35" s="544"/>
      <c r="AE35" s="544"/>
      <c r="AF35" s="544"/>
      <c r="AG35" s="544"/>
      <c r="AH35" s="549"/>
      <c r="AI35" s="136"/>
      <c r="AJ35" s="136"/>
    </row>
    <row r="36" spans="1:36" ht="15" customHeight="1">
      <c r="A36" s="200" t="s">
        <v>636</v>
      </c>
      <c r="B36" s="200"/>
      <c r="C36" s="200"/>
      <c r="D36" s="200"/>
      <c r="E36" s="200"/>
      <c r="F36" s="580"/>
      <c r="G36" s="580"/>
      <c r="H36" s="580"/>
      <c r="I36" s="580"/>
      <c r="J36" s="580"/>
      <c r="K36" s="580"/>
      <c r="L36" s="200" t="s">
        <v>636</v>
      </c>
      <c r="M36" s="200"/>
      <c r="N36" s="201"/>
      <c r="O36" s="200"/>
      <c r="P36" s="200"/>
      <c r="Q36" s="55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581"/>
      <c r="AF36" s="581"/>
      <c r="AG36" s="581"/>
      <c r="AH36" s="581"/>
      <c r="AI36" s="581"/>
      <c r="AJ36" s="581"/>
    </row>
    <row r="37" spans="1:36" ht="15" customHeight="1">
      <c r="A37" s="51" t="s">
        <v>637</v>
      </c>
      <c r="B37" s="159"/>
      <c r="C37" s="52"/>
      <c r="D37" s="52"/>
      <c r="E37" s="202"/>
      <c r="F37" s="159"/>
      <c r="G37" s="203"/>
      <c r="H37" s="203"/>
      <c r="I37" s="203"/>
      <c r="J37" s="203"/>
      <c r="K37" s="31" t="s">
        <v>638</v>
      </c>
      <c r="L37" s="51" t="s">
        <v>637</v>
      </c>
      <c r="M37" s="159"/>
      <c r="N37" s="31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159"/>
      <c r="AE37" s="203"/>
      <c r="AF37" s="203"/>
      <c r="AG37" s="203"/>
      <c r="AH37" s="203"/>
      <c r="AI37" s="203"/>
      <c r="AJ37" s="31" t="s">
        <v>638</v>
      </c>
    </row>
    <row r="39" spans="1:36">
      <c r="C39" s="214"/>
      <c r="D39" s="214"/>
      <c r="E39" s="214"/>
      <c r="F39" s="214"/>
      <c r="G39" s="214"/>
      <c r="H39" s="214"/>
      <c r="I39" s="214"/>
    </row>
    <row r="40" spans="1:36">
      <c r="D40" s="214"/>
      <c r="E40" s="214"/>
      <c r="F40" s="214"/>
      <c r="G40" s="214"/>
      <c r="H40" s="214"/>
      <c r="I40" s="214"/>
    </row>
    <row r="41" spans="1:36">
      <c r="AE41" s="214"/>
    </row>
    <row r="42" spans="1:36">
      <c r="AE42" s="214"/>
    </row>
    <row r="43" spans="1:36">
      <c r="AE43" s="214"/>
    </row>
  </sheetData>
  <mergeCells count="12">
    <mergeCell ref="Y2:AJ2"/>
    <mergeCell ref="J5:K5"/>
    <mergeCell ref="N5:T5"/>
    <mergeCell ref="U5:W5"/>
    <mergeCell ref="X5:AA5"/>
    <mergeCell ref="AI5:AJ5"/>
    <mergeCell ref="J6:K7"/>
    <mergeCell ref="AI6:AJ7"/>
    <mergeCell ref="J8:K8"/>
    <mergeCell ref="AI8:AJ8"/>
    <mergeCell ref="F36:K36"/>
    <mergeCell ref="AE36:AJ36"/>
  </mergeCells>
  <phoneticPr fontId="59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5" pageOrder="overThenDown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zoomScale="85" zoomScaleNormal="100" zoomScaleSheetLayoutView="85" workbookViewId="0">
      <selection activeCell="D2" sqref="D2"/>
    </sheetView>
  </sheetViews>
  <sheetFormatPr defaultRowHeight="12"/>
  <cols>
    <col min="1" max="1" width="9.85546875" style="104" customWidth="1"/>
    <col min="2" max="3" width="13.42578125" style="104" customWidth="1"/>
    <col min="4" max="4" width="11.5703125" style="104" customWidth="1"/>
    <col min="5" max="5" width="12.140625" style="104" customWidth="1"/>
    <col min="6" max="8" width="11.5703125" style="104" customWidth="1"/>
    <col min="9" max="9" width="11.140625" style="104" customWidth="1"/>
    <col min="10" max="11" width="11.28515625" style="104" customWidth="1"/>
    <col min="12" max="17" width="11.42578125" style="104" customWidth="1"/>
    <col min="18" max="18" width="14.85546875" style="104" customWidth="1"/>
    <col min="19" max="19" width="12.7109375" style="104" bestFit="1" customWidth="1"/>
    <col min="20" max="20" width="12.85546875" style="104" customWidth="1"/>
    <col min="21" max="16384" width="9.140625" style="104"/>
  </cols>
  <sheetData>
    <row r="1" spans="1:20" ht="24.95" customHeight="1">
      <c r="A1" s="46" t="s">
        <v>420</v>
      </c>
      <c r="B1" s="48"/>
      <c r="C1" s="49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 t="s">
        <v>421</v>
      </c>
    </row>
    <row r="2" spans="1:20" ht="24.95" customHeight="1">
      <c r="A2" s="50" t="s">
        <v>646</v>
      </c>
      <c r="B2" s="15"/>
      <c r="C2" s="15"/>
      <c r="D2" s="15"/>
      <c r="E2" s="15"/>
      <c r="F2" s="15"/>
      <c r="G2" s="15"/>
      <c r="H2" s="50"/>
      <c r="I2" s="15"/>
      <c r="J2" s="29" t="s">
        <v>270</v>
      </c>
      <c r="K2" s="204"/>
      <c r="L2" s="204"/>
      <c r="M2" s="204"/>
      <c r="N2" s="204"/>
      <c r="O2" s="204"/>
      <c r="P2" s="204"/>
      <c r="Q2" s="204"/>
      <c r="R2" s="204"/>
    </row>
    <row r="3" spans="1:20" ht="23.1" customHeight="1">
      <c r="A3" s="3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ht="15" customHeight="1" thickBot="1">
      <c r="A4" s="51" t="s">
        <v>683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31" t="s">
        <v>647</v>
      </c>
    </row>
    <row r="5" spans="1:20" ht="15" customHeight="1">
      <c r="A5" s="59" t="s">
        <v>98</v>
      </c>
      <c r="B5" s="167" t="s">
        <v>452</v>
      </c>
      <c r="C5" s="168"/>
      <c r="D5" s="167" t="s">
        <v>462</v>
      </c>
      <c r="E5" s="168"/>
      <c r="F5" s="167" t="s">
        <v>463</v>
      </c>
      <c r="G5" s="168"/>
      <c r="H5" s="205" t="s">
        <v>34</v>
      </c>
      <c r="I5" s="206"/>
      <c r="J5" s="167" t="s">
        <v>246</v>
      </c>
      <c r="K5" s="168"/>
      <c r="L5" s="205" t="s">
        <v>466</v>
      </c>
      <c r="M5" s="168"/>
      <c r="N5" s="167" t="s">
        <v>467</v>
      </c>
      <c r="O5" s="168"/>
      <c r="P5" s="167" t="s">
        <v>468</v>
      </c>
      <c r="Q5" s="168"/>
      <c r="R5" s="3" t="s">
        <v>70</v>
      </c>
    </row>
    <row r="6" spans="1:20" ht="15" customHeight="1">
      <c r="A6" s="72"/>
      <c r="B6" s="207" t="s">
        <v>96</v>
      </c>
      <c r="C6" s="208"/>
      <c r="D6" s="125" t="s">
        <v>291</v>
      </c>
      <c r="E6" s="208"/>
      <c r="F6" s="125" t="s">
        <v>336</v>
      </c>
      <c r="G6" s="125"/>
      <c r="H6" s="207" t="s">
        <v>252</v>
      </c>
      <c r="I6" s="125"/>
      <c r="J6" s="125" t="s">
        <v>261</v>
      </c>
      <c r="K6" s="208"/>
      <c r="L6" s="207" t="s">
        <v>141</v>
      </c>
      <c r="M6" s="208"/>
      <c r="N6" s="125" t="s">
        <v>17</v>
      </c>
      <c r="O6" s="208"/>
      <c r="P6" s="125" t="s">
        <v>136</v>
      </c>
      <c r="Q6" s="208"/>
      <c r="R6" s="119" t="s">
        <v>242</v>
      </c>
    </row>
    <row r="7" spans="1:20" ht="15" customHeight="1">
      <c r="A7" s="143"/>
      <c r="B7" s="72" t="s">
        <v>464</v>
      </c>
      <c r="C7" s="72" t="s">
        <v>465</v>
      </c>
      <c r="D7" s="72" t="s">
        <v>464</v>
      </c>
      <c r="E7" s="72" t="s">
        <v>465</v>
      </c>
      <c r="F7" s="72" t="s">
        <v>464</v>
      </c>
      <c r="G7" s="72" t="s">
        <v>465</v>
      </c>
      <c r="H7" s="72" t="s">
        <v>464</v>
      </c>
      <c r="I7" s="209" t="s">
        <v>465</v>
      </c>
      <c r="J7" s="72" t="s">
        <v>464</v>
      </c>
      <c r="K7" s="72" t="s">
        <v>465</v>
      </c>
      <c r="L7" s="72" t="s">
        <v>464</v>
      </c>
      <c r="M7" s="72" t="s">
        <v>465</v>
      </c>
      <c r="N7" s="72" t="s">
        <v>464</v>
      </c>
      <c r="O7" s="72" t="s">
        <v>465</v>
      </c>
      <c r="P7" s="72" t="s">
        <v>464</v>
      </c>
      <c r="Q7" s="72" t="s">
        <v>465</v>
      </c>
      <c r="R7" s="144"/>
    </row>
    <row r="8" spans="1:20" ht="15" customHeight="1">
      <c r="A8" s="146" t="s">
        <v>448</v>
      </c>
      <c r="B8" s="38" t="s">
        <v>158</v>
      </c>
      <c r="C8" s="38" t="s">
        <v>403</v>
      </c>
      <c r="D8" s="38" t="s">
        <v>158</v>
      </c>
      <c r="E8" s="38" t="s">
        <v>403</v>
      </c>
      <c r="F8" s="38" t="s">
        <v>158</v>
      </c>
      <c r="G8" s="38" t="s">
        <v>403</v>
      </c>
      <c r="H8" s="38" t="s">
        <v>158</v>
      </c>
      <c r="I8" s="181" t="s">
        <v>403</v>
      </c>
      <c r="J8" s="38" t="s">
        <v>158</v>
      </c>
      <c r="K8" s="38" t="s">
        <v>403</v>
      </c>
      <c r="L8" s="38" t="s">
        <v>158</v>
      </c>
      <c r="M8" s="38" t="s">
        <v>403</v>
      </c>
      <c r="N8" s="38" t="s">
        <v>158</v>
      </c>
      <c r="O8" s="38" t="s">
        <v>403</v>
      </c>
      <c r="P8" s="38" t="s">
        <v>158</v>
      </c>
      <c r="Q8" s="38" t="s">
        <v>403</v>
      </c>
      <c r="R8" s="125" t="s">
        <v>114</v>
      </c>
    </row>
    <row r="9" spans="1:20" ht="19.5" customHeight="1">
      <c r="A9" s="211">
        <v>2016</v>
      </c>
      <c r="B9" s="505">
        <v>18530</v>
      </c>
      <c r="C9" s="505">
        <v>6645252</v>
      </c>
      <c r="D9" s="505">
        <v>8013</v>
      </c>
      <c r="E9" s="505">
        <v>2301392</v>
      </c>
      <c r="F9" s="505">
        <v>4664</v>
      </c>
      <c r="G9" s="505">
        <v>1747324</v>
      </c>
      <c r="H9" s="505">
        <v>2007</v>
      </c>
      <c r="I9" s="505">
        <v>1046028</v>
      </c>
      <c r="J9" s="505">
        <v>1159</v>
      </c>
      <c r="K9" s="505">
        <v>547543</v>
      </c>
      <c r="L9" s="505">
        <v>600</v>
      </c>
      <c r="M9" s="505">
        <v>338301</v>
      </c>
      <c r="N9" s="505">
        <v>105</v>
      </c>
      <c r="O9" s="505">
        <v>66841</v>
      </c>
      <c r="P9" s="505">
        <v>1982</v>
      </c>
      <c r="Q9" s="506">
        <v>597823</v>
      </c>
      <c r="R9" s="212">
        <v>2016</v>
      </c>
    </row>
    <row r="10" spans="1:20" ht="19.5" customHeight="1">
      <c r="A10" s="211">
        <v>2017</v>
      </c>
      <c r="B10" s="505">
        <v>18551</v>
      </c>
      <c r="C10" s="505">
        <v>6754429</v>
      </c>
      <c r="D10" s="505">
        <v>7336</v>
      </c>
      <c r="E10" s="505">
        <v>2119177</v>
      </c>
      <c r="F10" s="505">
        <v>4050</v>
      </c>
      <c r="G10" s="505">
        <v>1391950</v>
      </c>
      <c r="H10" s="505">
        <v>3474</v>
      </c>
      <c r="I10" s="505">
        <v>1629265</v>
      </c>
      <c r="J10" s="505">
        <v>971</v>
      </c>
      <c r="K10" s="505">
        <v>520143</v>
      </c>
      <c r="L10" s="505">
        <v>136</v>
      </c>
      <c r="M10" s="505">
        <v>41790</v>
      </c>
      <c r="N10" s="505">
        <v>619</v>
      </c>
      <c r="O10" s="505">
        <v>363723</v>
      </c>
      <c r="P10" s="505">
        <v>1965</v>
      </c>
      <c r="Q10" s="506">
        <v>688381</v>
      </c>
      <c r="R10" s="212">
        <v>2017</v>
      </c>
    </row>
    <row r="11" spans="1:20" ht="19.5" customHeight="1">
      <c r="A11" s="211">
        <v>2018</v>
      </c>
      <c r="B11" s="505">
        <v>20790</v>
      </c>
      <c r="C11" s="505">
        <v>7454191</v>
      </c>
      <c r="D11" s="505">
        <v>6843</v>
      </c>
      <c r="E11" s="505">
        <v>1819079</v>
      </c>
      <c r="F11" s="505">
        <v>4184</v>
      </c>
      <c r="G11" s="505">
        <v>1430145</v>
      </c>
      <c r="H11" s="505">
        <v>5873</v>
      </c>
      <c r="I11" s="505">
        <v>2528339</v>
      </c>
      <c r="J11" s="505">
        <v>1115</v>
      </c>
      <c r="K11" s="505">
        <v>694553</v>
      </c>
      <c r="L11" s="505">
        <v>603</v>
      </c>
      <c r="M11" s="505">
        <v>328430</v>
      </c>
      <c r="N11" s="505">
        <v>182</v>
      </c>
      <c r="O11" s="505">
        <v>46009</v>
      </c>
      <c r="P11" s="505">
        <v>1990</v>
      </c>
      <c r="Q11" s="506">
        <v>607636</v>
      </c>
      <c r="R11" s="212">
        <v>2018</v>
      </c>
    </row>
    <row r="12" spans="1:20" s="189" customFormat="1" ht="19.5" customHeight="1">
      <c r="A12" s="211">
        <v>2019</v>
      </c>
      <c r="B12" s="505">
        <v>20623</v>
      </c>
      <c r="C12" s="505">
        <v>8226145.6965000033</v>
      </c>
      <c r="D12" s="505">
        <v>6217</v>
      </c>
      <c r="E12" s="505">
        <v>2316745.8339</v>
      </c>
      <c r="F12" s="505">
        <v>3880</v>
      </c>
      <c r="G12" s="505">
        <v>1273988.9787999999</v>
      </c>
      <c r="H12" s="505">
        <v>6781</v>
      </c>
      <c r="I12" s="505">
        <v>2855552.3747999994</v>
      </c>
      <c r="J12" s="505">
        <v>1018</v>
      </c>
      <c r="K12" s="505">
        <v>623160.88800000004</v>
      </c>
      <c r="L12" s="505">
        <v>313</v>
      </c>
      <c r="M12" s="505">
        <v>110717.06399999998</v>
      </c>
      <c r="N12" s="505">
        <v>563</v>
      </c>
      <c r="O12" s="505">
        <v>345287.52630000003</v>
      </c>
      <c r="P12" s="505">
        <v>1851</v>
      </c>
      <c r="Q12" s="506">
        <v>700693.0307</v>
      </c>
      <c r="R12" s="212">
        <v>2019</v>
      </c>
    </row>
    <row r="13" spans="1:20" s="189" customFormat="1" ht="19.5" customHeight="1">
      <c r="A13" s="211">
        <v>2020</v>
      </c>
      <c r="B13" s="505">
        <v>18875</v>
      </c>
      <c r="C13" s="505">
        <v>7471095</v>
      </c>
      <c r="D13" s="505">
        <v>6352</v>
      </c>
      <c r="E13" s="505">
        <v>2170937</v>
      </c>
      <c r="F13" s="505">
        <v>4577</v>
      </c>
      <c r="G13" s="505">
        <v>1262901</v>
      </c>
      <c r="H13" s="505">
        <v>4250</v>
      </c>
      <c r="I13" s="505">
        <v>2147573</v>
      </c>
      <c r="J13" s="505">
        <v>1134</v>
      </c>
      <c r="K13" s="505">
        <v>822714</v>
      </c>
      <c r="L13" s="505">
        <v>170</v>
      </c>
      <c r="M13" s="505">
        <v>65945</v>
      </c>
      <c r="N13" s="505">
        <v>533</v>
      </c>
      <c r="O13" s="505">
        <v>324396</v>
      </c>
      <c r="P13" s="505">
        <v>1859</v>
      </c>
      <c r="Q13" s="506">
        <v>676629</v>
      </c>
      <c r="R13" s="212">
        <v>2020</v>
      </c>
    </row>
    <row r="14" spans="1:20" ht="39" customHeight="1">
      <c r="A14" s="153">
        <f>A13+1</f>
        <v>2021</v>
      </c>
      <c r="B14" s="564">
        <v>18259</v>
      </c>
      <c r="C14" s="565">
        <v>9113047</v>
      </c>
      <c r="D14" s="565">
        <v>7235</v>
      </c>
      <c r="E14" s="565">
        <v>3562223</v>
      </c>
      <c r="F14" s="565">
        <v>4501</v>
      </c>
      <c r="G14" s="565">
        <v>1400921</v>
      </c>
      <c r="H14" s="565">
        <v>2616</v>
      </c>
      <c r="I14" s="565">
        <v>1667123</v>
      </c>
      <c r="J14" s="565">
        <v>1167</v>
      </c>
      <c r="K14" s="565">
        <v>520562</v>
      </c>
      <c r="L14" s="565">
        <v>60</v>
      </c>
      <c r="M14" s="565">
        <v>59554</v>
      </c>
      <c r="N14" s="565">
        <v>628</v>
      </c>
      <c r="O14" s="565">
        <v>371149</v>
      </c>
      <c r="P14" s="565">
        <v>2052</v>
      </c>
      <c r="Q14" s="567">
        <v>1531515</v>
      </c>
      <c r="R14" s="128">
        <f>R13+1</f>
        <v>2021</v>
      </c>
      <c r="S14" s="213"/>
    </row>
    <row r="15" spans="1:20" ht="18" customHeight="1">
      <c r="A15" s="133" t="s">
        <v>250</v>
      </c>
      <c r="B15" s="553">
        <v>576</v>
      </c>
      <c r="C15" s="554">
        <v>356514</v>
      </c>
      <c r="D15" s="554">
        <v>93</v>
      </c>
      <c r="E15" s="554">
        <v>98092</v>
      </c>
      <c r="F15" s="554">
        <v>296</v>
      </c>
      <c r="G15" s="554">
        <v>117272</v>
      </c>
      <c r="H15" s="554">
        <v>1</v>
      </c>
      <c r="I15" s="554">
        <v>462</v>
      </c>
      <c r="J15" s="554">
        <v>64</v>
      </c>
      <c r="K15" s="554">
        <v>47036</v>
      </c>
      <c r="L15" s="554">
        <v>0</v>
      </c>
      <c r="M15" s="554">
        <v>0</v>
      </c>
      <c r="N15" s="554">
        <v>41</v>
      </c>
      <c r="O15" s="554">
        <v>34030</v>
      </c>
      <c r="P15" s="554">
        <v>81</v>
      </c>
      <c r="Q15" s="555">
        <v>59622</v>
      </c>
      <c r="R15" s="197" t="s">
        <v>300</v>
      </c>
      <c r="S15" s="213"/>
      <c r="T15" s="214"/>
    </row>
    <row r="16" spans="1:20" ht="18" customHeight="1">
      <c r="A16" s="133" t="s">
        <v>201</v>
      </c>
      <c r="B16" s="553">
        <v>2115</v>
      </c>
      <c r="C16" s="554">
        <v>958011</v>
      </c>
      <c r="D16" s="554">
        <v>817</v>
      </c>
      <c r="E16" s="554">
        <v>387502</v>
      </c>
      <c r="F16" s="554">
        <v>670</v>
      </c>
      <c r="G16" s="554">
        <v>393088</v>
      </c>
      <c r="H16" s="554">
        <v>44</v>
      </c>
      <c r="I16" s="554">
        <v>6868</v>
      </c>
      <c r="J16" s="554">
        <v>395</v>
      </c>
      <c r="K16" s="554">
        <v>65025</v>
      </c>
      <c r="L16" s="554">
        <v>6</v>
      </c>
      <c r="M16" s="554">
        <v>8430</v>
      </c>
      <c r="N16" s="554">
        <v>77</v>
      </c>
      <c r="O16" s="554">
        <v>42717</v>
      </c>
      <c r="P16" s="554">
        <v>106</v>
      </c>
      <c r="Q16" s="555">
        <v>54381</v>
      </c>
      <c r="R16" s="197" t="s">
        <v>347</v>
      </c>
      <c r="S16" s="213"/>
      <c r="T16" s="214"/>
    </row>
    <row r="17" spans="1:20" ht="18" customHeight="1">
      <c r="A17" s="133" t="s">
        <v>233</v>
      </c>
      <c r="B17" s="553">
        <v>1307</v>
      </c>
      <c r="C17" s="554">
        <v>1072085</v>
      </c>
      <c r="D17" s="554">
        <v>535</v>
      </c>
      <c r="E17" s="554">
        <v>600072</v>
      </c>
      <c r="F17" s="554">
        <v>383</v>
      </c>
      <c r="G17" s="554">
        <v>97258</v>
      </c>
      <c r="H17" s="554">
        <v>117</v>
      </c>
      <c r="I17" s="554">
        <v>37627</v>
      </c>
      <c r="J17" s="554">
        <v>15</v>
      </c>
      <c r="K17" s="554">
        <v>4125</v>
      </c>
      <c r="L17" s="554">
        <v>6</v>
      </c>
      <c r="M17" s="554">
        <v>10303</v>
      </c>
      <c r="N17" s="554">
        <v>74</v>
      </c>
      <c r="O17" s="554">
        <v>28407</v>
      </c>
      <c r="P17" s="554">
        <v>177</v>
      </c>
      <c r="Q17" s="555">
        <v>294293</v>
      </c>
      <c r="R17" s="197" t="s">
        <v>263</v>
      </c>
      <c r="S17" s="213"/>
      <c r="T17" s="214"/>
    </row>
    <row r="18" spans="1:20" ht="18" customHeight="1">
      <c r="A18" s="133" t="s">
        <v>204</v>
      </c>
      <c r="B18" s="553">
        <v>1419</v>
      </c>
      <c r="C18" s="554">
        <v>1044178</v>
      </c>
      <c r="D18" s="554">
        <v>446</v>
      </c>
      <c r="E18" s="554">
        <v>469504</v>
      </c>
      <c r="F18" s="554">
        <v>248</v>
      </c>
      <c r="G18" s="554">
        <v>72054</v>
      </c>
      <c r="H18" s="554">
        <v>354</v>
      </c>
      <c r="I18" s="554">
        <v>163040</v>
      </c>
      <c r="J18" s="554">
        <v>163</v>
      </c>
      <c r="K18" s="554">
        <v>94421</v>
      </c>
      <c r="L18" s="554">
        <v>5</v>
      </c>
      <c r="M18" s="554">
        <v>162</v>
      </c>
      <c r="N18" s="554">
        <v>46</v>
      </c>
      <c r="O18" s="554">
        <v>34465</v>
      </c>
      <c r="P18" s="554">
        <v>157</v>
      </c>
      <c r="Q18" s="555">
        <v>210532</v>
      </c>
      <c r="R18" s="197" t="s">
        <v>97</v>
      </c>
      <c r="S18" s="213"/>
      <c r="T18" s="214"/>
    </row>
    <row r="19" spans="1:20" ht="18" customHeight="1">
      <c r="A19" s="133" t="s">
        <v>245</v>
      </c>
      <c r="B19" s="553">
        <v>1015</v>
      </c>
      <c r="C19" s="554">
        <v>1481568</v>
      </c>
      <c r="D19" s="554">
        <v>348</v>
      </c>
      <c r="E19" s="554">
        <v>854424</v>
      </c>
      <c r="F19" s="554">
        <v>329</v>
      </c>
      <c r="G19" s="554">
        <v>91082</v>
      </c>
      <c r="H19" s="554">
        <v>13</v>
      </c>
      <c r="I19" s="554">
        <v>5400</v>
      </c>
      <c r="J19" s="554">
        <v>114</v>
      </c>
      <c r="K19" s="554">
        <v>61644</v>
      </c>
      <c r="L19" s="554">
        <v>3</v>
      </c>
      <c r="M19" s="554">
        <v>107</v>
      </c>
      <c r="N19" s="554">
        <v>27</v>
      </c>
      <c r="O19" s="554">
        <v>26136</v>
      </c>
      <c r="P19" s="554">
        <v>181</v>
      </c>
      <c r="Q19" s="555">
        <v>442775</v>
      </c>
      <c r="R19" s="197" t="s">
        <v>378</v>
      </c>
      <c r="S19" s="213"/>
      <c r="T19" s="214"/>
    </row>
    <row r="20" spans="1:20" ht="27.95" customHeight="1">
      <c r="A20" s="133" t="s">
        <v>210</v>
      </c>
      <c r="B20" s="553">
        <v>915</v>
      </c>
      <c r="C20" s="554">
        <v>270789</v>
      </c>
      <c r="D20" s="554">
        <v>576</v>
      </c>
      <c r="E20" s="554">
        <v>123508</v>
      </c>
      <c r="F20" s="554">
        <v>223</v>
      </c>
      <c r="G20" s="554">
        <v>81858</v>
      </c>
      <c r="H20" s="554">
        <v>19</v>
      </c>
      <c r="I20" s="554">
        <v>8637</v>
      </c>
      <c r="J20" s="554">
        <v>32</v>
      </c>
      <c r="K20" s="554">
        <v>21875</v>
      </c>
      <c r="L20" s="554">
        <v>0</v>
      </c>
      <c r="M20" s="554">
        <v>800</v>
      </c>
      <c r="N20" s="554">
        <v>17</v>
      </c>
      <c r="O20" s="554">
        <v>14984</v>
      </c>
      <c r="P20" s="554">
        <v>48</v>
      </c>
      <c r="Q20" s="555">
        <v>19127</v>
      </c>
      <c r="R20" s="197" t="s">
        <v>285</v>
      </c>
      <c r="S20" s="213"/>
      <c r="T20" s="214"/>
    </row>
    <row r="21" spans="1:20" ht="18" customHeight="1">
      <c r="A21" s="133" t="s">
        <v>171</v>
      </c>
      <c r="B21" s="553">
        <v>459</v>
      </c>
      <c r="C21" s="554">
        <v>158895</v>
      </c>
      <c r="D21" s="554">
        <v>192</v>
      </c>
      <c r="E21" s="554">
        <v>40961</v>
      </c>
      <c r="F21" s="554">
        <v>82</v>
      </c>
      <c r="G21" s="554">
        <v>17650</v>
      </c>
      <c r="H21" s="554">
        <v>120</v>
      </c>
      <c r="I21" s="554">
        <v>73370</v>
      </c>
      <c r="J21" s="554">
        <v>15</v>
      </c>
      <c r="K21" s="554">
        <v>3849</v>
      </c>
      <c r="L21" s="554">
        <v>0</v>
      </c>
      <c r="M21" s="554">
        <v>0</v>
      </c>
      <c r="N21" s="554">
        <v>29</v>
      </c>
      <c r="O21" s="554">
        <v>20765</v>
      </c>
      <c r="P21" s="554">
        <v>21</v>
      </c>
      <c r="Q21" s="555">
        <v>2300</v>
      </c>
      <c r="R21" s="197" t="s">
        <v>399</v>
      </c>
      <c r="S21" s="213"/>
      <c r="T21" s="214"/>
    </row>
    <row r="22" spans="1:20" ht="18" customHeight="1">
      <c r="A22" s="133" t="s">
        <v>186</v>
      </c>
      <c r="B22" s="553">
        <v>454</v>
      </c>
      <c r="C22" s="554">
        <v>61616</v>
      </c>
      <c r="D22" s="554">
        <v>255</v>
      </c>
      <c r="E22" s="554">
        <v>24434</v>
      </c>
      <c r="F22" s="554">
        <v>127</v>
      </c>
      <c r="G22" s="554">
        <v>19401</v>
      </c>
      <c r="H22" s="554">
        <v>24</v>
      </c>
      <c r="I22" s="554">
        <v>11671</v>
      </c>
      <c r="J22" s="554">
        <v>1</v>
      </c>
      <c r="K22" s="554">
        <v>82</v>
      </c>
      <c r="L22" s="554">
        <v>1</v>
      </c>
      <c r="M22" s="554">
        <v>57</v>
      </c>
      <c r="N22" s="554">
        <v>15</v>
      </c>
      <c r="O22" s="554">
        <v>3644</v>
      </c>
      <c r="P22" s="554">
        <v>31</v>
      </c>
      <c r="Q22" s="555">
        <v>2327</v>
      </c>
      <c r="R22" s="197" t="s">
        <v>278</v>
      </c>
      <c r="S22" s="213"/>
      <c r="T22" s="214"/>
    </row>
    <row r="23" spans="1:20" ht="18" customHeight="1">
      <c r="A23" s="133" t="s">
        <v>244</v>
      </c>
      <c r="B23" s="553">
        <v>1185</v>
      </c>
      <c r="C23" s="554">
        <v>313907</v>
      </c>
      <c r="D23" s="554">
        <v>482</v>
      </c>
      <c r="E23" s="554">
        <v>73977</v>
      </c>
      <c r="F23" s="554">
        <v>237</v>
      </c>
      <c r="G23" s="554">
        <v>42797</v>
      </c>
      <c r="H23" s="554">
        <v>255</v>
      </c>
      <c r="I23" s="554">
        <v>128699</v>
      </c>
      <c r="J23" s="554">
        <v>31</v>
      </c>
      <c r="K23" s="554">
        <v>12871</v>
      </c>
      <c r="L23" s="554">
        <v>9</v>
      </c>
      <c r="M23" s="554">
        <v>5300</v>
      </c>
      <c r="N23" s="554">
        <v>27</v>
      </c>
      <c r="O23" s="554">
        <v>20194</v>
      </c>
      <c r="P23" s="554">
        <v>144</v>
      </c>
      <c r="Q23" s="555">
        <v>30069</v>
      </c>
      <c r="R23" s="197" t="s">
        <v>354</v>
      </c>
      <c r="S23" s="213"/>
      <c r="T23" s="214"/>
    </row>
    <row r="24" spans="1:20" ht="27.95" customHeight="1">
      <c r="A24" s="133" t="s">
        <v>212</v>
      </c>
      <c r="B24" s="553">
        <v>640</v>
      </c>
      <c r="C24" s="554">
        <v>196498</v>
      </c>
      <c r="D24" s="554">
        <v>276</v>
      </c>
      <c r="E24" s="554">
        <v>29967</v>
      </c>
      <c r="F24" s="554">
        <v>127</v>
      </c>
      <c r="G24" s="554">
        <v>22569</v>
      </c>
      <c r="H24" s="554">
        <v>139</v>
      </c>
      <c r="I24" s="554">
        <v>124597</v>
      </c>
      <c r="J24" s="554">
        <v>8</v>
      </c>
      <c r="K24" s="554">
        <v>6825</v>
      </c>
      <c r="L24" s="554">
        <v>2</v>
      </c>
      <c r="M24" s="554">
        <v>1593</v>
      </c>
      <c r="N24" s="554">
        <v>12</v>
      </c>
      <c r="O24" s="554">
        <v>3013</v>
      </c>
      <c r="P24" s="554">
        <v>76</v>
      </c>
      <c r="Q24" s="555">
        <v>7934</v>
      </c>
      <c r="R24" s="197" t="s">
        <v>327</v>
      </c>
      <c r="S24" s="213"/>
      <c r="T24" s="214"/>
    </row>
    <row r="25" spans="1:20" ht="18" customHeight="1">
      <c r="A25" s="133" t="s">
        <v>215</v>
      </c>
      <c r="B25" s="553">
        <v>888</v>
      </c>
      <c r="C25" s="554">
        <v>172447</v>
      </c>
      <c r="D25" s="554">
        <v>315</v>
      </c>
      <c r="E25" s="554">
        <v>28422</v>
      </c>
      <c r="F25" s="554">
        <v>265</v>
      </c>
      <c r="G25" s="554">
        <v>52941</v>
      </c>
      <c r="H25" s="554">
        <v>95</v>
      </c>
      <c r="I25" s="554">
        <v>39168</v>
      </c>
      <c r="J25" s="554">
        <v>64</v>
      </c>
      <c r="K25" s="554">
        <v>14855</v>
      </c>
      <c r="L25" s="554">
        <v>2</v>
      </c>
      <c r="M25" s="554">
        <v>38</v>
      </c>
      <c r="N25" s="554">
        <v>29</v>
      </c>
      <c r="O25" s="554">
        <v>24256</v>
      </c>
      <c r="P25" s="554">
        <v>118</v>
      </c>
      <c r="Q25" s="555">
        <v>12767</v>
      </c>
      <c r="R25" s="197" t="s">
        <v>266</v>
      </c>
      <c r="S25" s="213"/>
      <c r="T25" s="214"/>
    </row>
    <row r="26" spans="1:20" ht="18" customHeight="1">
      <c r="A26" s="133" t="s">
        <v>174</v>
      </c>
      <c r="B26" s="553">
        <v>572</v>
      </c>
      <c r="C26" s="554">
        <v>256425</v>
      </c>
      <c r="D26" s="554">
        <v>190</v>
      </c>
      <c r="E26" s="554">
        <v>43003</v>
      </c>
      <c r="F26" s="554">
        <v>86</v>
      </c>
      <c r="G26" s="554">
        <v>30358</v>
      </c>
      <c r="H26" s="554">
        <v>143</v>
      </c>
      <c r="I26" s="554">
        <v>126656</v>
      </c>
      <c r="J26" s="554">
        <v>33</v>
      </c>
      <c r="K26" s="554">
        <v>24736</v>
      </c>
      <c r="L26" s="554">
        <v>3</v>
      </c>
      <c r="M26" s="554">
        <v>2407</v>
      </c>
      <c r="N26" s="554">
        <v>28</v>
      </c>
      <c r="O26" s="554">
        <v>7940</v>
      </c>
      <c r="P26" s="554">
        <v>89</v>
      </c>
      <c r="Q26" s="555">
        <v>21325</v>
      </c>
      <c r="R26" s="197" t="s">
        <v>371</v>
      </c>
      <c r="S26" s="213"/>
      <c r="T26" s="214"/>
    </row>
    <row r="27" spans="1:20" ht="18" customHeight="1">
      <c r="A27" s="133" t="s">
        <v>235</v>
      </c>
      <c r="B27" s="553">
        <v>526</v>
      </c>
      <c r="C27" s="554">
        <v>128437</v>
      </c>
      <c r="D27" s="554">
        <v>218</v>
      </c>
      <c r="E27" s="554">
        <v>21275</v>
      </c>
      <c r="F27" s="554">
        <v>132</v>
      </c>
      <c r="G27" s="554">
        <v>27964</v>
      </c>
      <c r="H27" s="554">
        <v>71</v>
      </c>
      <c r="I27" s="554">
        <v>47395</v>
      </c>
      <c r="J27" s="554">
        <v>24</v>
      </c>
      <c r="K27" s="554">
        <v>9425</v>
      </c>
      <c r="L27" s="554">
        <v>4</v>
      </c>
      <c r="M27" s="554">
        <v>303</v>
      </c>
      <c r="N27" s="554">
        <v>9</v>
      </c>
      <c r="O27" s="554">
        <v>5594</v>
      </c>
      <c r="P27" s="554">
        <v>68</v>
      </c>
      <c r="Q27" s="555">
        <v>16481</v>
      </c>
      <c r="R27" s="197" t="s">
        <v>309</v>
      </c>
      <c r="S27" s="213"/>
      <c r="T27" s="214"/>
    </row>
    <row r="28" spans="1:20" ht="27.95" customHeight="1">
      <c r="A28" s="133" t="s">
        <v>238</v>
      </c>
      <c r="B28" s="553">
        <v>928</v>
      </c>
      <c r="C28" s="554">
        <v>306289</v>
      </c>
      <c r="D28" s="554">
        <v>315</v>
      </c>
      <c r="E28" s="554">
        <v>31538</v>
      </c>
      <c r="F28" s="554">
        <v>194</v>
      </c>
      <c r="G28" s="554">
        <v>35768</v>
      </c>
      <c r="H28" s="554">
        <v>220</v>
      </c>
      <c r="I28" s="554">
        <v>193032</v>
      </c>
      <c r="J28" s="554">
        <v>26</v>
      </c>
      <c r="K28" s="554">
        <v>7677</v>
      </c>
      <c r="L28" s="554">
        <v>3</v>
      </c>
      <c r="M28" s="554">
        <v>164</v>
      </c>
      <c r="N28" s="554">
        <v>29</v>
      </c>
      <c r="O28" s="554">
        <v>13103</v>
      </c>
      <c r="P28" s="554">
        <v>141</v>
      </c>
      <c r="Q28" s="555">
        <v>25007</v>
      </c>
      <c r="R28" s="197" t="s">
        <v>260</v>
      </c>
      <c r="S28" s="213"/>
      <c r="T28" s="214"/>
    </row>
    <row r="29" spans="1:20" ht="18" customHeight="1">
      <c r="A29" s="133" t="s">
        <v>206</v>
      </c>
      <c r="B29" s="553">
        <v>674</v>
      </c>
      <c r="C29" s="554">
        <v>236913</v>
      </c>
      <c r="D29" s="554">
        <v>232</v>
      </c>
      <c r="E29" s="554">
        <v>32803</v>
      </c>
      <c r="F29" s="554">
        <v>122</v>
      </c>
      <c r="G29" s="554">
        <v>27906</v>
      </c>
      <c r="H29" s="554">
        <v>211</v>
      </c>
      <c r="I29" s="554">
        <v>132654</v>
      </c>
      <c r="J29" s="554">
        <v>40</v>
      </c>
      <c r="K29" s="554">
        <v>17697</v>
      </c>
      <c r="L29" s="554">
        <v>2</v>
      </c>
      <c r="M29" s="554">
        <v>210</v>
      </c>
      <c r="N29" s="554">
        <v>8</v>
      </c>
      <c r="O29" s="554">
        <v>8332</v>
      </c>
      <c r="P29" s="554">
        <v>59</v>
      </c>
      <c r="Q29" s="555">
        <v>17311</v>
      </c>
      <c r="R29" s="197" t="s">
        <v>358</v>
      </c>
      <c r="S29" s="213"/>
      <c r="T29" s="214"/>
    </row>
    <row r="30" spans="1:20" ht="18" customHeight="1">
      <c r="A30" s="133" t="s">
        <v>202</v>
      </c>
      <c r="B30" s="553">
        <v>1019</v>
      </c>
      <c r="C30" s="554">
        <v>805883</v>
      </c>
      <c r="D30" s="554">
        <v>377</v>
      </c>
      <c r="E30" s="554">
        <v>298796</v>
      </c>
      <c r="F30" s="554">
        <v>183</v>
      </c>
      <c r="G30" s="554">
        <v>120225</v>
      </c>
      <c r="H30" s="554">
        <v>256</v>
      </c>
      <c r="I30" s="554">
        <v>189767</v>
      </c>
      <c r="J30" s="554">
        <v>15</v>
      </c>
      <c r="K30" s="554">
        <v>5962</v>
      </c>
      <c r="L30" s="554">
        <v>8</v>
      </c>
      <c r="M30" s="554">
        <v>14755</v>
      </c>
      <c r="N30" s="554">
        <v>32</v>
      </c>
      <c r="O30" s="554">
        <v>33452</v>
      </c>
      <c r="P30" s="554">
        <v>148</v>
      </c>
      <c r="Q30" s="555">
        <v>142926</v>
      </c>
      <c r="R30" s="197" t="s">
        <v>325</v>
      </c>
      <c r="S30" s="213"/>
      <c r="T30" s="214"/>
    </row>
    <row r="31" spans="1:20" ht="18" customHeight="1">
      <c r="A31" s="133" t="s">
        <v>218</v>
      </c>
      <c r="B31" s="553">
        <v>598</v>
      </c>
      <c r="C31" s="554">
        <v>224238</v>
      </c>
      <c r="D31" s="554">
        <v>205</v>
      </c>
      <c r="E31" s="554">
        <v>27082</v>
      </c>
      <c r="F31" s="554">
        <v>107</v>
      </c>
      <c r="G31" s="554">
        <v>20583</v>
      </c>
      <c r="H31" s="554">
        <v>156</v>
      </c>
      <c r="I31" s="554">
        <v>112071</v>
      </c>
      <c r="J31" s="554">
        <v>40</v>
      </c>
      <c r="K31" s="554">
        <v>42123</v>
      </c>
      <c r="L31" s="554">
        <v>0</v>
      </c>
      <c r="M31" s="554">
        <v>0</v>
      </c>
      <c r="N31" s="554">
        <v>26</v>
      </c>
      <c r="O31" s="554">
        <v>11569</v>
      </c>
      <c r="P31" s="554">
        <v>64</v>
      </c>
      <c r="Q31" s="555">
        <v>10810</v>
      </c>
      <c r="R31" s="197" t="s">
        <v>381</v>
      </c>
      <c r="S31" s="213"/>
      <c r="T31" s="214"/>
    </row>
    <row r="32" spans="1:20" ht="27.95" customHeight="1">
      <c r="A32" s="133" t="s">
        <v>249</v>
      </c>
      <c r="B32" s="553">
        <v>542</v>
      </c>
      <c r="C32" s="554">
        <v>404295</v>
      </c>
      <c r="D32" s="554">
        <v>180</v>
      </c>
      <c r="E32" s="554">
        <v>147163</v>
      </c>
      <c r="F32" s="554">
        <v>117</v>
      </c>
      <c r="G32" s="554">
        <v>23531</v>
      </c>
      <c r="H32" s="554">
        <v>141</v>
      </c>
      <c r="I32" s="554">
        <v>153564</v>
      </c>
      <c r="J32" s="554">
        <v>36</v>
      </c>
      <c r="K32" s="554">
        <v>42067</v>
      </c>
      <c r="L32" s="554">
        <v>0</v>
      </c>
      <c r="M32" s="554">
        <v>0</v>
      </c>
      <c r="N32" s="554">
        <v>16</v>
      </c>
      <c r="O32" s="554">
        <v>13270</v>
      </c>
      <c r="P32" s="554">
        <v>52</v>
      </c>
      <c r="Q32" s="555">
        <v>24700</v>
      </c>
      <c r="R32" s="197" t="s">
        <v>402</v>
      </c>
      <c r="S32" s="213"/>
      <c r="T32" s="214"/>
    </row>
    <row r="33" spans="1:20" ht="18" customHeight="1">
      <c r="A33" s="133" t="s">
        <v>180</v>
      </c>
      <c r="B33" s="553">
        <v>840</v>
      </c>
      <c r="C33" s="554">
        <v>344133</v>
      </c>
      <c r="D33" s="554">
        <v>427</v>
      </c>
      <c r="E33" s="554">
        <v>141977</v>
      </c>
      <c r="F33" s="554">
        <v>197</v>
      </c>
      <c r="G33" s="554">
        <v>31191</v>
      </c>
      <c r="H33" s="554">
        <v>67</v>
      </c>
      <c r="I33" s="554">
        <v>29584</v>
      </c>
      <c r="J33" s="554">
        <v>29</v>
      </c>
      <c r="K33" s="554">
        <v>32555</v>
      </c>
      <c r="L33" s="554">
        <v>2</v>
      </c>
      <c r="M33" s="554">
        <v>907</v>
      </c>
      <c r="N33" s="554">
        <v>38</v>
      </c>
      <c r="O33" s="554">
        <v>1756</v>
      </c>
      <c r="P33" s="554">
        <v>80</v>
      </c>
      <c r="Q33" s="555">
        <v>106163</v>
      </c>
      <c r="R33" s="197" t="s">
        <v>391</v>
      </c>
      <c r="S33" s="213"/>
      <c r="T33" s="214"/>
    </row>
    <row r="34" spans="1:20" ht="18" customHeight="1">
      <c r="A34" s="133" t="s">
        <v>173</v>
      </c>
      <c r="B34" s="553">
        <v>691</v>
      </c>
      <c r="C34" s="554">
        <v>120867</v>
      </c>
      <c r="D34" s="554">
        <v>360</v>
      </c>
      <c r="E34" s="554">
        <v>44754</v>
      </c>
      <c r="F34" s="554">
        <v>120</v>
      </c>
      <c r="G34" s="554">
        <v>20715</v>
      </c>
      <c r="H34" s="554">
        <v>88</v>
      </c>
      <c r="I34" s="554">
        <v>32042</v>
      </c>
      <c r="J34" s="554">
        <v>13</v>
      </c>
      <c r="K34" s="554">
        <v>3403</v>
      </c>
      <c r="L34" s="554">
        <v>0</v>
      </c>
      <c r="M34" s="554">
        <v>0</v>
      </c>
      <c r="N34" s="554">
        <v>13</v>
      </c>
      <c r="O34" s="554">
        <v>6609</v>
      </c>
      <c r="P34" s="554">
        <v>97</v>
      </c>
      <c r="Q34" s="555">
        <v>13344</v>
      </c>
      <c r="R34" s="197" t="s">
        <v>344</v>
      </c>
      <c r="S34" s="213"/>
      <c r="T34" s="214"/>
    </row>
    <row r="35" spans="1:20" ht="18" customHeight="1">
      <c r="A35" s="133" t="s">
        <v>185</v>
      </c>
      <c r="B35" s="553">
        <v>310</v>
      </c>
      <c r="C35" s="554">
        <v>64256</v>
      </c>
      <c r="D35" s="554">
        <v>135</v>
      </c>
      <c r="E35" s="554">
        <v>13976</v>
      </c>
      <c r="F35" s="554">
        <v>89</v>
      </c>
      <c r="G35" s="554">
        <v>18360</v>
      </c>
      <c r="H35" s="554">
        <v>23</v>
      </c>
      <c r="I35" s="554">
        <v>8021</v>
      </c>
      <c r="J35" s="554">
        <v>4</v>
      </c>
      <c r="K35" s="554">
        <v>941</v>
      </c>
      <c r="L35" s="554">
        <v>1</v>
      </c>
      <c r="M35" s="554">
        <v>2967</v>
      </c>
      <c r="N35" s="554">
        <v>13</v>
      </c>
      <c r="O35" s="554">
        <v>11582</v>
      </c>
      <c r="P35" s="554">
        <v>45</v>
      </c>
      <c r="Q35" s="555">
        <v>8409</v>
      </c>
      <c r="R35" s="197" t="s">
        <v>351</v>
      </c>
      <c r="S35" s="213"/>
      <c r="T35" s="214"/>
    </row>
    <row r="36" spans="1:20" ht="18" customHeight="1">
      <c r="A36" s="133" t="s">
        <v>223</v>
      </c>
      <c r="B36" s="553">
        <v>586</v>
      </c>
      <c r="C36" s="554">
        <v>134803</v>
      </c>
      <c r="D36" s="554">
        <v>261</v>
      </c>
      <c r="E36" s="554">
        <v>28993</v>
      </c>
      <c r="F36" s="554">
        <v>167</v>
      </c>
      <c r="G36" s="554">
        <v>36350</v>
      </c>
      <c r="H36" s="554">
        <v>59</v>
      </c>
      <c r="I36" s="554">
        <v>42798</v>
      </c>
      <c r="J36" s="554">
        <v>5</v>
      </c>
      <c r="K36" s="554">
        <v>1368</v>
      </c>
      <c r="L36" s="554">
        <v>3</v>
      </c>
      <c r="M36" s="554">
        <v>11051</v>
      </c>
      <c r="N36" s="554">
        <v>22</v>
      </c>
      <c r="O36" s="554">
        <v>5331</v>
      </c>
      <c r="P36" s="554">
        <v>69</v>
      </c>
      <c r="Q36" s="555">
        <v>8912</v>
      </c>
      <c r="R36" s="197" t="s">
        <v>286</v>
      </c>
      <c r="S36" s="213"/>
      <c r="T36" s="214"/>
    </row>
    <row r="37" spans="1:20" ht="6" customHeight="1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5"/>
      <c r="R37" s="136"/>
    </row>
    <row r="38" spans="1:20" ht="15" customHeight="1">
      <c r="A38" s="51" t="s">
        <v>637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203"/>
      <c r="M38" s="203"/>
      <c r="N38" s="52"/>
      <c r="O38" s="52"/>
      <c r="P38" s="203"/>
      <c r="Q38" s="203"/>
      <c r="R38" s="31" t="s">
        <v>648</v>
      </c>
    </row>
    <row r="39" spans="1:20" ht="11.25" customHeight="1"/>
  </sheetData>
  <phoneticPr fontId="1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view="pageBreakPreview" zoomScale="85" zoomScaleNormal="75" zoomScaleSheetLayoutView="85" workbookViewId="0">
      <selection activeCell="A2" sqref="A2:D2"/>
    </sheetView>
  </sheetViews>
  <sheetFormatPr defaultRowHeight="12"/>
  <cols>
    <col min="1" max="1" width="10.7109375" style="104" customWidth="1"/>
    <col min="2" max="3" width="40.5703125" style="104" customWidth="1"/>
    <col min="4" max="4" width="14.7109375" style="104" customWidth="1"/>
    <col min="5" max="16384" width="9.140625" style="104"/>
  </cols>
  <sheetData>
    <row r="1" spans="1:4" ht="24.95" customHeight="1">
      <c r="A1" s="46" t="s">
        <v>422</v>
      </c>
      <c r="B1" s="48"/>
      <c r="C1" s="46"/>
      <c r="D1" s="47"/>
    </row>
    <row r="2" spans="1:4" ht="24.95" customHeight="1">
      <c r="A2" s="574" t="s">
        <v>715</v>
      </c>
      <c r="B2" s="574"/>
      <c r="C2" s="574"/>
      <c r="D2" s="574"/>
    </row>
    <row r="3" spans="1:4" ht="22.5" customHeight="1">
      <c r="A3" s="35" t="s">
        <v>370</v>
      </c>
      <c r="B3" s="18"/>
      <c r="C3" s="30"/>
      <c r="D3" s="30"/>
    </row>
    <row r="4" spans="1:4" ht="15" customHeight="1" thickBot="1">
      <c r="A4" s="591" t="s">
        <v>736</v>
      </c>
      <c r="B4" s="591"/>
      <c r="C4" s="592" t="s">
        <v>643</v>
      </c>
      <c r="D4" s="592"/>
    </row>
    <row r="5" spans="1:4" ht="15" customHeight="1">
      <c r="A5" s="59" t="s">
        <v>98</v>
      </c>
      <c r="B5" s="59" t="s">
        <v>297</v>
      </c>
      <c r="C5" s="71" t="s">
        <v>338</v>
      </c>
      <c r="D5" s="3" t="s">
        <v>70</v>
      </c>
    </row>
    <row r="6" spans="1:4" ht="15" customHeight="1">
      <c r="A6" s="146" t="s">
        <v>448</v>
      </c>
      <c r="B6" s="147" t="s">
        <v>269</v>
      </c>
      <c r="C6" s="147" t="s">
        <v>363</v>
      </c>
      <c r="D6" s="125" t="s">
        <v>114</v>
      </c>
    </row>
    <row r="7" spans="1:4" ht="78" customHeight="1">
      <c r="A7" s="211">
        <v>2018</v>
      </c>
      <c r="B7" s="2">
        <v>102.94834583500105</v>
      </c>
      <c r="C7" s="1">
        <v>101.15490046003369</v>
      </c>
      <c r="D7" s="212">
        <v>2018</v>
      </c>
    </row>
    <row r="8" spans="1:4" ht="78" customHeight="1">
      <c r="A8" s="211">
        <v>2019</v>
      </c>
      <c r="B8" s="2">
        <v>104.9</v>
      </c>
      <c r="C8" s="1">
        <v>101.6</v>
      </c>
      <c r="D8" s="212">
        <v>2019</v>
      </c>
    </row>
    <row r="9" spans="1:4" ht="78" customHeight="1">
      <c r="A9" s="211">
        <v>2020</v>
      </c>
      <c r="B9" s="2">
        <v>98.5</v>
      </c>
      <c r="C9" s="1">
        <v>99</v>
      </c>
      <c r="D9" s="212">
        <v>2020</v>
      </c>
    </row>
    <row r="10" spans="1:4" ht="78" customHeight="1">
      <c r="A10" s="153">
        <f>A9+1</f>
        <v>2021</v>
      </c>
      <c r="B10" s="222">
        <v>101.8</v>
      </c>
      <c r="C10" s="223">
        <v>101.1</v>
      </c>
      <c r="D10" s="128">
        <f>D9+1</f>
        <v>2021</v>
      </c>
    </row>
    <row r="11" spans="1:4" ht="72" customHeight="1">
      <c r="A11" s="224" t="s">
        <v>250</v>
      </c>
      <c r="B11" s="225">
        <v>101.6</v>
      </c>
      <c r="C11" s="226">
        <v>100.7</v>
      </c>
      <c r="D11" s="227" t="s">
        <v>300</v>
      </c>
    </row>
    <row r="12" spans="1:4" ht="72" customHeight="1">
      <c r="A12" s="224" t="s">
        <v>201</v>
      </c>
      <c r="B12" s="225">
        <v>102.6</v>
      </c>
      <c r="C12" s="226">
        <v>102.8</v>
      </c>
      <c r="D12" s="227" t="s">
        <v>347</v>
      </c>
    </row>
    <row r="13" spans="1:4" ht="72" customHeight="1">
      <c r="A13" s="224" t="s">
        <v>233</v>
      </c>
      <c r="B13" s="225">
        <v>101.9</v>
      </c>
      <c r="C13" s="226">
        <v>101.6</v>
      </c>
      <c r="D13" s="227" t="s">
        <v>263</v>
      </c>
    </row>
    <row r="14" spans="1:4" ht="72" customHeight="1">
      <c r="A14" s="224" t="s">
        <v>204</v>
      </c>
      <c r="B14" s="225">
        <v>103.4</v>
      </c>
      <c r="C14" s="226">
        <v>101.5</v>
      </c>
      <c r="D14" s="227" t="s">
        <v>97</v>
      </c>
    </row>
    <row r="15" spans="1:4" ht="72" customHeight="1">
      <c r="A15" s="224" t="s">
        <v>245</v>
      </c>
      <c r="B15" s="225">
        <v>100.9</v>
      </c>
      <c r="C15" s="226">
        <v>100.7</v>
      </c>
      <c r="D15" s="227" t="s">
        <v>378</v>
      </c>
    </row>
    <row r="16" spans="1:4" ht="72" customHeight="1">
      <c r="A16" s="224" t="s">
        <v>202</v>
      </c>
      <c r="B16" s="225">
        <v>102.5</v>
      </c>
      <c r="C16" s="226">
        <v>101.2</v>
      </c>
      <c r="D16" s="228" t="s">
        <v>325</v>
      </c>
    </row>
    <row r="17" spans="1:4" ht="9" customHeight="1">
      <c r="A17" s="135"/>
      <c r="B17" s="136"/>
      <c r="C17" s="135"/>
      <c r="D17" s="136"/>
    </row>
    <row r="18" spans="1:4" ht="15" customHeight="1">
      <c r="A18" s="229" t="s">
        <v>644</v>
      </c>
      <c r="B18" s="230"/>
      <c r="C18" s="593" t="s">
        <v>645</v>
      </c>
      <c r="D18" s="593"/>
    </row>
  </sheetData>
  <mergeCells count="4">
    <mergeCell ref="A2:D2"/>
    <mergeCell ref="A4:B4"/>
    <mergeCell ref="C4:D4"/>
    <mergeCell ref="C18:D18"/>
  </mergeCells>
  <phoneticPr fontId="10" type="noConversion"/>
  <pageMargins left="0.39361110329627991" right="0.39361110329627991" top="0.55111110210418701" bottom="0.55111110210418701" header="0.51180553436279297" footer="0.51180553436279297"/>
  <pageSetup paperSize="9" scale="8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view="pageBreakPreview" zoomScale="85" zoomScaleNormal="70" zoomScaleSheetLayoutView="85" workbookViewId="0">
      <selection activeCell="R15" sqref="R15:T37"/>
    </sheetView>
  </sheetViews>
  <sheetFormatPr defaultRowHeight="12"/>
  <cols>
    <col min="1" max="1" width="11.7109375" style="104" customWidth="1"/>
    <col min="2" max="7" width="13.140625" style="104" customWidth="1"/>
    <col min="8" max="8" width="15.7109375" style="104" customWidth="1"/>
    <col min="9" max="9" width="12.28515625" style="104" customWidth="1"/>
    <col min="10" max="15" width="15.7109375" style="104" customWidth="1"/>
    <col min="16" max="20" width="18.140625" style="104" customWidth="1"/>
    <col min="21" max="21" width="15.85546875" style="104" customWidth="1"/>
    <col min="22" max="16384" width="9.140625" style="104"/>
  </cols>
  <sheetData>
    <row r="1" spans="1:24" ht="24.95" customHeight="1">
      <c r="A1" s="46"/>
      <c r="B1" s="48"/>
      <c r="C1" s="49"/>
      <c r="D1" s="46"/>
      <c r="E1" s="46"/>
      <c r="F1" s="46"/>
      <c r="G1" s="46"/>
      <c r="H1" s="47" t="s">
        <v>423</v>
      </c>
      <c r="I1" s="46" t="s">
        <v>424</v>
      </c>
      <c r="J1" s="215"/>
      <c r="K1" s="46"/>
      <c r="L1" s="46"/>
      <c r="M1" s="46"/>
      <c r="N1" s="46"/>
      <c r="O1" s="46"/>
      <c r="P1" s="46"/>
      <c r="Q1" s="46"/>
      <c r="R1" s="46"/>
      <c r="S1" s="46"/>
      <c r="T1" s="46"/>
      <c r="U1" s="47" t="s">
        <v>425</v>
      </c>
    </row>
    <row r="2" spans="1:24" ht="24.95" customHeight="1">
      <c r="A2" s="574" t="s">
        <v>716</v>
      </c>
      <c r="B2" s="574"/>
      <c r="C2" s="574"/>
      <c r="D2" s="574"/>
      <c r="E2" s="574"/>
      <c r="F2" s="574"/>
      <c r="G2" s="574"/>
      <c r="H2" s="574"/>
      <c r="I2" s="574" t="s">
        <v>717</v>
      </c>
      <c r="J2" s="574"/>
      <c r="K2" s="574"/>
      <c r="L2" s="574"/>
      <c r="M2" s="574"/>
      <c r="N2" s="574"/>
      <c r="O2" s="574"/>
      <c r="P2" s="575" t="s">
        <v>168</v>
      </c>
      <c r="Q2" s="575"/>
      <c r="R2" s="575"/>
      <c r="S2" s="575"/>
      <c r="T2" s="575"/>
      <c r="U2" s="575"/>
    </row>
    <row r="3" spans="1:24" ht="23.1" customHeight="1">
      <c r="A3" s="605" t="s">
        <v>366</v>
      </c>
      <c r="B3" s="606"/>
      <c r="C3" s="606"/>
      <c r="D3" s="606"/>
      <c r="E3" s="606"/>
      <c r="F3" s="606"/>
      <c r="G3" s="606"/>
      <c r="H3" s="606"/>
      <c r="I3" s="18"/>
      <c r="J3" s="20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4" ht="15" customHeight="1" thickBot="1">
      <c r="A4" s="51" t="s">
        <v>602</v>
      </c>
      <c r="B4" s="231" t="s">
        <v>181</v>
      </c>
      <c r="C4" s="217"/>
      <c r="D4" s="51"/>
      <c r="E4" s="51"/>
      <c r="F4" s="51"/>
      <c r="G4" s="51"/>
      <c r="H4" s="31" t="s">
        <v>603</v>
      </c>
      <c r="I4" s="51" t="s">
        <v>604</v>
      </c>
      <c r="J4" s="28"/>
      <c r="K4" s="51"/>
      <c r="L4" s="51"/>
      <c r="M4" s="51"/>
      <c r="N4" s="51"/>
      <c r="O4" s="51"/>
      <c r="P4" s="51"/>
      <c r="Q4" s="51"/>
      <c r="R4" s="51"/>
      <c r="S4" s="51"/>
      <c r="T4" s="51"/>
      <c r="U4" s="31" t="s">
        <v>603</v>
      </c>
    </row>
    <row r="5" spans="1:24" ht="15" customHeight="1">
      <c r="A5" s="611" t="s">
        <v>448</v>
      </c>
      <c r="B5" s="142" t="s">
        <v>40</v>
      </c>
      <c r="C5" s="610" t="s">
        <v>469</v>
      </c>
      <c r="D5" s="584"/>
      <c r="E5" s="584"/>
      <c r="F5" s="584"/>
      <c r="G5" s="584"/>
      <c r="H5" s="584"/>
      <c r="I5" s="609" t="s">
        <v>470</v>
      </c>
      <c r="J5" s="584"/>
      <c r="K5" s="584"/>
      <c r="L5" s="584"/>
      <c r="M5" s="585"/>
      <c r="N5" s="607" t="s">
        <v>275</v>
      </c>
      <c r="O5" s="608"/>
      <c r="P5" s="609" t="s">
        <v>471</v>
      </c>
      <c r="Q5" s="584"/>
      <c r="R5" s="584"/>
      <c r="S5" s="584"/>
      <c r="T5" s="585"/>
      <c r="U5" s="582" t="s">
        <v>114</v>
      </c>
    </row>
    <row r="6" spans="1:24" ht="15" customHeight="1">
      <c r="A6" s="601"/>
      <c r="B6" s="232"/>
      <c r="C6" s="233" t="s">
        <v>248</v>
      </c>
      <c r="D6" s="143" t="s">
        <v>239</v>
      </c>
      <c r="E6" s="143" t="s">
        <v>195</v>
      </c>
      <c r="F6" s="143" t="s">
        <v>13</v>
      </c>
      <c r="G6" s="143" t="s">
        <v>5</v>
      </c>
      <c r="H6" s="612" t="s">
        <v>114</v>
      </c>
      <c r="I6" s="600" t="s">
        <v>448</v>
      </c>
      <c r="J6" s="234" t="s">
        <v>49</v>
      </c>
      <c r="K6" s="234" t="s">
        <v>52</v>
      </c>
      <c r="L6" s="234" t="s">
        <v>27</v>
      </c>
      <c r="M6" s="234" t="s">
        <v>134</v>
      </c>
      <c r="N6" s="233" t="s">
        <v>183</v>
      </c>
      <c r="O6" s="235" t="s">
        <v>251</v>
      </c>
      <c r="P6" s="598" t="s">
        <v>29</v>
      </c>
      <c r="Q6" s="599"/>
      <c r="R6" s="234" t="s">
        <v>230</v>
      </c>
      <c r="S6" s="234" t="s">
        <v>226</v>
      </c>
      <c r="T6" s="234" t="s">
        <v>192</v>
      </c>
      <c r="U6" s="576"/>
    </row>
    <row r="7" spans="1:24" ht="15" customHeight="1">
      <c r="A7" s="601"/>
      <c r="B7" s="22"/>
      <c r="C7" s="6"/>
      <c r="D7" s="22"/>
      <c r="E7" s="22"/>
      <c r="F7" s="22"/>
      <c r="G7" s="11"/>
      <c r="H7" s="576"/>
      <c r="I7" s="601"/>
      <c r="J7" s="233" t="s">
        <v>188</v>
      </c>
      <c r="K7" s="236"/>
      <c r="L7" s="236"/>
      <c r="M7" s="233"/>
      <c r="N7" s="233"/>
      <c r="O7" s="235"/>
      <c r="P7" s="143" t="s">
        <v>214</v>
      </c>
      <c r="Q7" s="143" t="s">
        <v>179</v>
      </c>
      <c r="R7" s="233"/>
      <c r="S7" s="236"/>
      <c r="T7" s="236"/>
      <c r="U7" s="576"/>
    </row>
    <row r="8" spans="1:24" ht="15" customHeight="1">
      <c r="A8" s="601"/>
      <c r="B8" s="22"/>
      <c r="C8" s="6"/>
      <c r="D8" s="6"/>
      <c r="E8" s="6"/>
      <c r="F8" s="6"/>
      <c r="G8" s="22" t="s">
        <v>406</v>
      </c>
      <c r="H8" s="576"/>
      <c r="I8" s="601"/>
      <c r="J8" s="6" t="s">
        <v>140</v>
      </c>
      <c r="K8" s="6" t="s">
        <v>393</v>
      </c>
      <c r="L8" s="6" t="s">
        <v>307</v>
      </c>
      <c r="M8" s="6" t="s">
        <v>120</v>
      </c>
      <c r="N8" s="6"/>
      <c r="O8" s="7"/>
      <c r="P8" s="22"/>
      <c r="Q8" s="6"/>
      <c r="R8" s="6"/>
      <c r="S8" s="6"/>
      <c r="T8" s="6"/>
      <c r="U8" s="576"/>
    </row>
    <row r="9" spans="1:24" ht="15" customHeight="1">
      <c r="A9" s="601"/>
      <c r="B9" s="22"/>
      <c r="C9" s="6" t="s">
        <v>342</v>
      </c>
      <c r="D9" s="6" t="s">
        <v>336</v>
      </c>
      <c r="E9" s="6" t="s">
        <v>361</v>
      </c>
      <c r="F9" s="6"/>
      <c r="G9" s="6" t="s">
        <v>299</v>
      </c>
      <c r="H9" s="576"/>
      <c r="I9" s="601"/>
      <c r="J9" s="6" t="s">
        <v>353</v>
      </c>
      <c r="K9" s="6" t="s">
        <v>328</v>
      </c>
      <c r="L9" s="6" t="s">
        <v>328</v>
      </c>
      <c r="M9" s="6" t="s">
        <v>328</v>
      </c>
      <c r="N9" s="6" t="s">
        <v>219</v>
      </c>
      <c r="O9" s="7" t="s">
        <v>92</v>
      </c>
      <c r="P9" s="22" t="s">
        <v>334</v>
      </c>
      <c r="Q9" s="6" t="s">
        <v>336</v>
      </c>
      <c r="R9" s="6" t="s">
        <v>155</v>
      </c>
      <c r="S9" s="6" t="s">
        <v>41</v>
      </c>
      <c r="T9" s="6"/>
      <c r="U9" s="576"/>
    </row>
    <row r="10" spans="1:24" ht="15" customHeight="1">
      <c r="A10" s="602"/>
      <c r="B10" s="147" t="s">
        <v>39</v>
      </c>
      <c r="C10" s="121" t="s">
        <v>86</v>
      </c>
      <c r="D10" s="147" t="s">
        <v>86</v>
      </c>
      <c r="E10" s="147" t="s">
        <v>86</v>
      </c>
      <c r="F10" s="147" t="s">
        <v>262</v>
      </c>
      <c r="G10" s="147" t="s">
        <v>99</v>
      </c>
      <c r="H10" s="578"/>
      <c r="I10" s="602"/>
      <c r="J10" s="121" t="s">
        <v>606</v>
      </c>
      <c r="K10" s="121" t="s">
        <v>99</v>
      </c>
      <c r="L10" s="121" t="s">
        <v>99</v>
      </c>
      <c r="M10" s="121" t="s">
        <v>99</v>
      </c>
      <c r="N10" s="121" t="s">
        <v>146</v>
      </c>
      <c r="O10" s="148" t="s">
        <v>146</v>
      </c>
      <c r="P10" s="147" t="s">
        <v>86</v>
      </c>
      <c r="Q10" s="147" t="s">
        <v>86</v>
      </c>
      <c r="R10" s="121" t="s">
        <v>67</v>
      </c>
      <c r="S10" s="121" t="s">
        <v>32</v>
      </c>
      <c r="T10" s="121" t="s">
        <v>136</v>
      </c>
      <c r="U10" s="578"/>
    </row>
    <row r="11" spans="1:24" ht="18.95" customHeight="1">
      <c r="A11" s="210">
        <v>2017</v>
      </c>
      <c r="B11" s="237">
        <v>0.33400000000000002</v>
      </c>
      <c r="C11" s="237">
        <v>0.41599999999999998</v>
      </c>
      <c r="D11" s="237">
        <v>0.34200000000000003</v>
      </c>
      <c r="E11" s="237">
        <v>0.22800000000000001</v>
      </c>
      <c r="F11" s="237">
        <v>0.34100000000000003</v>
      </c>
      <c r="G11" s="237">
        <v>0.3</v>
      </c>
      <c r="H11" s="238">
        <v>2017</v>
      </c>
      <c r="I11" s="210">
        <v>2017</v>
      </c>
      <c r="J11" s="237">
        <v>0.16400000000000001</v>
      </c>
      <c r="K11" s="237">
        <v>0.216</v>
      </c>
      <c r="L11" s="237">
        <v>0.33800000000000002</v>
      </c>
      <c r="M11" s="237">
        <v>0.33200000000000002</v>
      </c>
      <c r="N11" s="237">
        <v>0.32300000000000001</v>
      </c>
      <c r="O11" s="237">
        <v>0.32200000000000001</v>
      </c>
      <c r="P11" s="239">
        <v>0.35</v>
      </c>
      <c r="Q11" s="239">
        <v>0.36399999999999999</v>
      </c>
      <c r="R11" s="239">
        <v>0.20300000000000001</v>
      </c>
      <c r="S11" s="239">
        <v>0.17899999999999999</v>
      </c>
      <c r="T11" s="240">
        <v>0.17399999999999999</v>
      </c>
      <c r="U11" s="185">
        <v>2017</v>
      </c>
    </row>
    <row r="12" spans="1:24" ht="18.95" customHeight="1">
      <c r="A12" s="210">
        <v>2018</v>
      </c>
      <c r="B12" s="237">
        <v>0.33800000000000002</v>
      </c>
      <c r="C12" s="237">
        <v>0.35699999999999998</v>
      </c>
      <c r="D12" s="237">
        <v>0.23100000000000001</v>
      </c>
      <c r="E12" s="237">
        <v>0.24299999999999999</v>
      </c>
      <c r="F12" s="237">
        <v>0.40100000000000002</v>
      </c>
      <c r="G12" s="237">
        <v>0.36799999999999999</v>
      </c>
      <c r="H12" s="220">
        <v>2018</v>
      </c>
      <c r="I12" s="210">
        <v>2018</v>
      </c>
      <c r="J12" s="237">
        <v>0.192</v>
      </c>
      <c r="K12" s="237">
        <v>0.30199999999999999</v>
      </c>
      <c r="L12" s="237">
        <v>0.33500000000000002</v>
      </c>
      <c r="M12" s="237">
        <v>0.379</v>
      </c>
      <c r="N12" s="237">
        <v>0.36699999999999999</v>
      </c>
      <c r="O12" s="237">
        <v>0.376</v>
      </c>
      <c r="P12" s="239">
        <v>0.33300000000000002</v>
      </c>
      <c r="Q12" s="239">
        <v>0.34799999999999998</v>
      </c>
      <c r="R12" s="239">
        <v>0.316</v>
      </c>
      <c r="S12" s="239">
        <v>0.184</v>
      </c>
      <c r="T12" s="241">
        <v>0.26500000000000001</v>
      </c>
      <c r="U12" s="185">
        <v>2018</v>
      </c>
    </row>
    <row r="13" spans="1:24" ht="18.95" customHeight="1">
      <c r="A13" s="210">
        <v>2019</v>
      </c>
      <c r="B13" s="237">
        <v>0.28399999999999997</v>
      </c>
      <c r="C13" s="237">
        <v>0.28499999999999998</v>
      </c>
      <c r="D13" s="237">
        <v>0.23400000000000001</v>
      </c>
      <c r="E13" s="237">
        <v>0.222</v>
      </c>
      <c r="F13" s="237">
        <v>0.372</v>
      </c>
      <c r="G13" s="237">
        <v>0.26200000000000001</v>
      </c>
      <c r="H13" s="220">
        <v>2019</v>
      </c>
      <c r="I13" s="210">
        <v>2019</v>
      </c>
      <c r="J13" s="237">
        <v>0.245</v>
      </c>
      <c r="K13" s="237">
        <v>0.27100000000000002</v>
      </c>
      <c r="L13" s="237">
        <v>0.27500000000000002</v>
      </c>
      <c r="M13" s="237">
        <v>0.30099999999999999</v>
      </c>
      <c r="N13" s="237">
        <v>0.32100000000000001</v>
      </c>
      <c r="O13" s="237">
        <v>0.32300000000000001</v>
      </c>
      <c r="P13" s="239">
        <v>0.27200000000000002</v>
      </c>
      <c r="Q13" s="239">
        <v>0.28000000000000003</v>
      </c>
      <c r="R13" s="239">
        <v>0.215</v>
      </c>
      <c r="S13" s="239">
        <v>0.308</v>
      </c>
      <c r="T13" s="241">
        <v>0.36399999999999999</v>
      </c>
      <c r="U13" s="185">
        <v>2019</v>
      </c>
      <c r="V13" s="538"/>
      <c r="W13" s="538"/>
      <c r="X13" s="538"/>
    </row>
    <row r="14" spans="1:24" ht="18.95" customHeight="1">
      <c r="A14" s="210">
        <v>2020</v>
      </c>
      <c r="B14" s="237">
        <v>0.312</v>
      </c>
      <c r="C14" s="237">
        <v>0.32800000000000001</v>
      </c>
      <c r="D14" s="237">
        <v>0.24099999999999999</v>
      </c>
      <c r="E14" s="237">
        <v>0.27200000000000002</v>
      </c>
      <c r="F14" s="237">
        <v>0.375</v>
      </c>
      <c r="G14" s="237">
        <v>0.316</v>
      </c>
      <c r="H14" s="220">
        <v>2020</v>
      </c>
      <c r="I14" s="210">
        <v>2020</v>
      </c>
      <c r="J14" s="237">
        <v>0.27600000000000002</v>
      </c>
      <c r="K14" s="237">
        <v>0.28199999999999997</v>
      </c>
      <c r="L14" s="237">
        <v>0.28399999999999997</v>
      </c>
      <c r="M14" s="237">
        <v>0.312</v>
      </c>
      <c r="N14" s="237">
        <v>0.378</v>
      </c>
      <c r="O14" s="237">
        <v>0.34699999999999998</v>
      </c>
      <c r="P14" s="239">
        <v>0.33500000000000002</v>
      </c>
      <c r="Q14" s="239">
        <v>0.22900000000000001</v>
      </c>
      <c r="R14" s="239">
        <v>0.22500000000000001</v>
      </c>
      <c r="S14" s="239">
        <v>0.315</v>
      </c>
      <c r="T14" s="241">
        <v>0.33100000000000002</v>
      </c>
      <c r="U14" s="185">
        <v>2020</v>
      </c>
      <c r="V14" s="538"/>
      <c r="W14" s="538"/>
      <c r="X14" s="538"/>
    </row>
    <row r="15" spans="1:24" ht="36.950000000000003" customHeight="1">
      <c r="A15" s="153">
        <f>A14+1</f>
        <v>2021</v>
      </c>
      <c r="B15" s="242">
        <v>0.3</v>
      </c>
      <c r="C15" s="242">
        <v>0.29899999999999999</v>
      </c>
      <c r="D15" s="242">
        <v>0.23400000000000001</v>
      </c>
      <c r="E15" s="242">
        <v>0.29399999999999998</v>
      </c>
      <c r="F15" s="242">
        <v>0.36799999999999999</v>
      </c>
      <c r="G15" s="242">
        <v>0.28999999999999998</v>
      </c>
      <c r="H15" s="128">
        <f>A15</f>
        <v>2021</v>
      </c>
      <c r="I15" s="153">
        <f>H15</f>
        <v>2021</v>
      </c>
      <c r="J15" s="242">
        <v>0.26600000000000001</v>
      </c>
      <c r="K15" s="242">
        <v>0.24399999999999999</v>
      </c>
      <c r="L15" s="242">
        <v>0.26200000000000001</v>
      </c>
      <c r="M15" s="242">
        <v>0.3</v>
      </c>
      <c r="N15" s="243">
        <v>0.36299999999999999</v>
      </c>
      <c r="O15" s="243">
        <v>0.36299999999999999</v>
      </c>
      <c r="P15" s="243">
        <v>0.27400000000000002</v>
      </c>
      <c r="Q15" s="243">
        <v>0.23400000000000001</v>
      </c>
      <c r="R15" s="243">
        <v>0.216</v>
      </c>
      <c r="S15" s="242">
        <v>0.27500000000000002</v>
      </c>
      <c r="T15" s="244">
        <v>0.32300000000000001</v>
      </c>
      <c r="U15" s="155">
        <f>I15</f>
        <v>2021</v>
      </c>
    </row>
    <row r="16" spans="1:24" s="27" customFormat="1" ht="18.95" customHeight="1">
      <c r="A16" s="133" t="s">
        <v>250</v>
      </c>
      <c r="B16" s="237">
        <v>0.124</v>
      </c>
      <c r="C16" s="237">
        <v>8.8999999999999996E-2</v>
      </c>
      <c r="D16" s="237">
        <v>0.17699999999999999</v>
      </c>
      <c r="E16" s="237">
        <v>0.11600000000000001</v>
      </c>
      <c r="F16" s="237">
        <v>0.14799999999999999</v>
      </c>
      <c r="G16" s="519" t="s">
        <v>737</v>
      </c>
      <c r="H16" s="345" t="s">
        <v>300</v>
      </c>
      <c r="I16" s="133" t="s">
        <v>250</v>
      </c>
      <c r="J16" s="519" t="s">
        <v>737</v>
      </c>
      <c r="K16" s="519" t="s">
        <v>737</v>
      </c>
      <c r="L16" s="519" t="s">
        <v>737</v>
      </c>
      <c r="M16" s="519" t="s">
        <v>737</v>
      </c>
      <c r="N16" s="527">
        <v>0.17499999999999999</v>
      </c>
      <c r="O16" s="527">
        <v>0.14499999999999999</v>
      </c>
      <c r="P16" s="527">
        <v>6.2E-2</v>
      </c>
      <c r="Q16" s="527">
        <v>0.14799999999999999</v>
      </c>
      <c r="R16" s="527">
        <v>0.186</v>
      </c>
      <c r="S16" s="527">
        <v>9.4E-2</v>
      </c>
      <c r="T16" s="245" t="s">
        <v>737</v>
      </c>
      <c r="U16" s="528" t="s">
        <v>300</v>
      </c>
    </row>
    <row r="17" spans="1:21" s="27" customFormat="1" ht="18.95" customHeight="1">
      <c r="A17" s="133" t="s">
        <v>201</v>
      </c>
      <c r="B17" s="237">
        <v>0.44800000000000001</v>
      </c>
      <c r="C17" s="237">
        <v>0.504</v>
      </c>
      <c r="D17" s="237">
        <v>0.40899999999999997</v>
      </c>
      <c r="E17" s="237">
        <v>0.38700000000000001</v>
      </c>
      <c r="F17" s="237">
        <v>0.47199999999999998</v>
      </c>
      <c r="G17" s="237">
        <v>0.35799999999999998</v>
      </c>
      <c r="H17" s="345" t="s">
        <v>347</v>
      </c>
      <c r="I17" s="133" t="s">
        <v>201</v>
      </c>
      <c r="J17" s="237">
        <v>0.46600000000000003</v>
      </c>
      <c r="K17" s="237">
        <v>0.34399999999999997</v>
      </c>
      <c r="L17" s="237">
        <v>0.441</v>
      </c>
      <c r="M17" s="237">
        <v>0.47599999999999998</v>
      </c>
      <c r="N17" s="527">
        <v>0.52600000000000002</v>
      </c>
      <c r="O17" s="527">
        <v>0.52900000000000003</v>
      </c>
      <c r="P17" s="527">
        <v>0.501</v>
      </c>
      <c r="Q17" s="527">
        <v>0.40799999999999997</v>
      </c>
      <c r="R17" s="527">
        <v>0.38100000000000001</v>
      </c>
      <c r="S17" s="527">
        <v>0.34899999999999998</v>
      </c>
      <c r="T17" s="245">
        <v>0.46700000000000003</v>
      </c>
      <c r="U17" s="528" t="s">
        <v>347</v>
      </c>
    </row>
    <row r="18" spans="1:21" s="27" customFormat="1" ht="18.95" customHeight="1">
      <c r="A18" s="133" t="s">
        <v>233</v>
      </c>
      <c r="B18" s="237">
        <v>0.32100000000000001</v>
      </c>
      <c r="C18" s="237">
        <v>0.29699999999999999</v>
      </c>
      <c r="D18" s="237">
        <v>0.221</v>
      </c>
      <c r="E18" s="237">
        <v>0.189</v>
      </c>
      <c r="F18" s="237">
        <v>0.435</v>
      </c>
      <c r="G18" s="237">
        <v>0.30399999999999999</v>
      </c>
      <c r="H18" s="345" t="s">
        <v>263</v>
      </c>
      <c r="I18" s="133" t="s">
        <v>233</v>
      </c>
      <c r="J18" s="237">
        <v>0.20200000000000001</v>
      </c>
      <c r="K18" s="527">
        <v>0.25800000000000001</v>
      </c>
      <c r="L18" s="527">
        <v>0.35199999999999998</v>
      </c>
      <c r="M18" s="527">
        <v>0.317</v>
      </c>
      <c r="N18" s="527">
        <v>0.35</v>
      </c>
      <c r="O18" s="527">
        <v>0.41199999999999998</v>
      </c>
      <c r="P18" s="527">
        <v>0.36199999999999999</v>
      </c>
      <c r="Q18" s="527">
        <v>0.26100000000000001</v>
      </c>
      <c r="R18" s="527">
        <v>0.30499999999999999</v>
      </c>
      <c r="S18" s="237">
        <v>5.5E-2</v>
      </c>
      <c r="T18" s="245" t="s">
        <v>737</v>
      </c>
      <c r="U18" s="528" t="s">
        <v>263</v>
      </c>
    </row>
    <row r="19" spans="1:21" s="27" customFormat="1" ht="18.95" customHeight="1">
      <c r="A19" s="133" t="s">
        <v>204</v>
      </c>
      <c r="B19" s="237">
        <v>0.29599999999999999</v>
      </c>
      <c r="C19" s="237">
        <v>0.19500000000000001</v>
      </c>
      <c r="D19" s="237">
        <v>0.106</v>
      </c>
      <c r="E19" s="237">
        <v>0.32200000000000001</v>
      </c>
      <c r="F19" s="237">
        <v>0.308</v>
      </c>
      <c r="G19" s="237">
        <v>0.44700000000000001</v>
      </c>
      <c r="H19" s="345" t="s">
        <v>97</v>
      </c>
      <c r="I19" s="133" t="s">
        <v>204</v>
      </c>
      <c r="J19" s="519" t="s">
        <v>737</v>
      </c>
      <c r="K19" s="527">
        <v>0.30399999999999999</v>
      </c>
      <c r="L19" s="527">
        <v>0.39200000000000002</v>
      </c>
      <c r="M19" s="527">
        <v>0.42499999999999999</v>
      </c>
      <c r="N19" s="527">
        <v>0.504</v>
      </c>
      <c r="O19" s="527">
        <v>0.43</v>
      </c>
      <c r="P19" s="527">
        <v>0.25</v>
      </c>
      <c r="Q19" s="527">
        <v>0.11</v>
      </c>
      <c r="R19" s="527">
        <v>0.13500000000000001</v>
      </c>
      <c r="S19" s="237">
        <v>0.246</v>
      </c>
      <c r="T19" s="245">
        <v>0.23</v>
      </c>
      <c r="U19" s="528" t="s">
        <v>97</v>
      </c>
    </row>
    <row r="20" spans="1:21" s="27" customFormat="1" ht="18.95" customHeight="1">
      <c r="A20" s="133" t="s">
        <v>245</v>
      </c>
      <c r="B20" s="237">
        <v>0.32</v>
      </c>
      <c r="C20" s="237">
        <v>0.36599999999999999</v>
      </c>
      <c r="D20" s="237">
        <v>0.316</v>
      </c>
      <c r="E20" s="237">
        <v>0.28499999999999998</v>
      </c>
      <c r="F20" s="237">
        <v>0.374</v>
      </c>
      <c r="G20" s="237">
        <v>0.254</v>
      </c>
      <c r="H20" s="345" t="s">
        <v>378</v>
      </c>
      <c r="I20" s="133" t="s">
        <v>245</v>
      </c>
      <c r="J20" s="237">
        <v>0.23</v>
      </c>
      <c r="K20" s="527">
        <v>0.29799999999999999</v>
      </c>
      <c r="L20" s="527">
        <v>0.30499999999999999</v>
      </c>
      <c r="M20" s="527">
        <v>0.33100000000000002</v>
      </c>
      <c r="N20" s="527">
        <v>0.44900000000000001</v>
      </c>
      <c r="O20" s="527">
        <v>0.45300000000000001</v>
      </c>
      <c r="P20" s="527">
        <v>0.23499999999999999</v>
      </c>
      <c r="Q20" s="527">
        <v>0.23</v>
      </c>
      <c r="R20" s="527">
        <v>0.35099999999999998</v>
      </c>
      <c r="S20" s="527">
        <v>0.318</v>
      </c>
      <c r="T20" s="245" t="s">
        <v>737</v>
      </c>
      <c r="U20" s="528" t="s">
        <v>378</v>
      </c>
    </row>
    <row r="21" spans="1:21" s="27" customFormat="1" ht="27.95" customHeight="1">
      <c r="A21" s="133" t="s">
        <v>210</v>
      </c>
      <c r="B21" s="237">
        <v>0.29099999999999998</v>
      </c>
      <c r="C21" s="237">
        <v>0.317</v>
      </c>
      <c r="D21" s="237">
        <v>0</v>
      </c>
      <c r="E21" s="237">
        <v>0</v>
      </c>
      <c r="F21" s="237">
        <v>0.32100000000000001</v>
      </c>
      <c r="G21" s="237">
        <v>0.255</v>
      </c>
      <c r="H21" s="345" t="s">
        <v>285</v>
      </c>
      <c r="I21" s="133" t="s">
        <v>210</v>
      </c>
      <c r="J21" s="519" t="s">
        <v>737</v>
      </c>
      <c r="K21" s="527">
        <v>0.17299999999999999</v>
      </c>
      <c r="L21" s="527">
        <v>0.255</v>
      </c>
      <c r="M21" s="527">
        <v>0.32400000000000001</v>
      </c>
      <c r="N21" s="527">
        <v>0.45200000000000001</v>
      </c>
      <c r="O21" s="527">
        <v>0.312</v>
      </c>
      <c r="P21" s="527">
        <v>0.24</v>
      </c>
      <c r="Q21" s="527">
        <v>0.125</v>
      </c>
      <c r="R21" s="527">
        <v>0.17</v>
      </c>
      <c r="S21" s="237">
        <v>6.4000000000000001E-2</v>
      </c>
      <c r="T21" s="245" t="s">
        <v>737</v>
      </c>
      <c r="U21" s="528" t="s">
        <v>285</v>
      </c>
    </row>
    <row r="22" spans="1:21" s="27" customFormat="1" ht="18.95" customHeight="1">
      <c r="A22" s="133" t="s">
        <v>171</v>
      </c>
      <c r="B22" s="237">
        <v>0.186</v>
      </c>
      <c r="C22" s="237">
        <v>0.16300000000000001</v>
      </c>
      <c r="D22" s="237">
        <v>0.14499999999999999</v>
      </c>
      <c r="E22" s="237">
        <v>0.123</v>
      </c>
      <c r="F22" s="237">
        <v>0.16500000000000001</v>
      </c>
      <c r="G22" s="237">
        <v>0.193</v>
      </c>
      <c r="H22" s="345" t="s">
        <v>399</v>
      </c>
      <c r="I22" s="133" t="s">
        <v>171</v>
      </c>
      <c r="J22" s="237">
        <v>0</v>
      </c>
      <c r="K22" s="527">
        <v>0.153</v>
      </c>
      <c r="L22" s="527">
        <v>0.158</v>
      </c>
      <c r="M22" s="527">
        <v>0.21</v>
      </c>
      <c r="N22" s="527">
        <v>0.23499999999999999</v>
      </c>
      <c r="O22" s="527">
        <v>0.24199999999999999</v>
      </c>
      <c r="P22" s="527">
        <v>0.11700000000000001</v>
      </c>
      <c r="Q22" s="527">
        <v>0.183</v>
      </c>
      <c r="R22" s="527">
        <v>9.5000000000000001E-2</v>
      </c>
      <c r="S22" s="237">
        <v>0.17699999999999999</v>
      </c>
      <c r="T22" s="245" t="s">
        <v>737</v>
      </c>
      <c r="U22" s="528" t="s">
        <v>399</v>
      </c>
    </row>
    <row r="23" spans="1:21" s="27" customFormat="1" ht="18.95" customHeight="1">
      <c r="A23" s="133" t="s">
        <v>186</v>
      </c>
      <c r="B23" s="237">
        <v>0.29199999999999998</v>
      </c>
      <c r="C23" s="237">
        <v>0.32300000000000001</v>
      </c>
      <c r="D23" s="237">
        <v>0.17299999999999999</v>
      </c>
      <c r="E23" s="237">
        <v>0.27900000000000003</v>
      </c>
      <c r="F23" s="237">
        <v>0.32200000000000001</v>
      </c>
      <c r="G23" s="237">
        <v>0.27400000000000002</v>
      </c>
      <c r="H23" s="345" t="s">
        <v>278</v>
      </c>
      <c r="I23" s="133" t="s">
        <v>186</v>
      </c>
      <c r="J23" s="527">
        <v>0.24399999999999999</v>
      </c>
      <c r="K23" s="527">
        <v>0.23699999999999999</v>
      </c>
      <c r="L23" s="527">
        <v>0.26600000000000001</v>
      </c>
      <c r="M23" s="527">
        <v>0.33300000000000002</v>
      </c>
      <c r="N23" s="527">
        <v>0.32</v>
      </c>
      <c r="O23" s="527">
        <v>0.33900000000000002</v>
      </c>
      <c r="P23" s="527">
        <v>0.22600000000000001</v>
      </c>
      <c r="Q23" s="527">
        <v>0.215</v>
      </c>
      <c r="R23" s="527">
        <v>0.23400000000000001</v>
      </c>
      <c r="S23" s="237">
        <v>0.27900000000000003</v>
      </c>
      <c r="T23" s="245" t="s">
        <v>737</v>
      </c>
      <c r="U23" s="528" t="s">
        <v>278</v>
      </c>
    </row>
    <row r="24" spans="1:21" s="27" customFormat="1" ht="18.95" customHeight="1">
      <c r="A24" s="133" t="s">
        <v>244</v>
      </c>
      <c r="B24" s="237">
        <v>0.314</v>
      </c>
      <c r="C24" s="237">
        <v>0.23899999999999999</v>
      </c>
      <c r="D24" s="237">
        <v>0.223</v>
      </c>
      <c r="E24" s="237">
        <v>0.27500000000000002</v>
      </c>
      <c r="F24" s="237">
        <v>0.313</v>
      </c>
      <c r="G24" s="237">
        <v>0.32900000000000001</v>
      </c>
      <c r="H24" s="345" t="s">
        <v>354</v>
      </c>
      <c r="I24" s="133" t="s">
        <v>244</v>
      </c>
      <c r="J24" s="527">
        <v>0.29799999999999999</v>
      </c>
      <c r="K24" s="527">
        <v>0.313</v>
      </c>
      <c r="L24" s="527">
        <v>0.312</v>
      </c>
      <c r="M24" s="527">
        <v>0.36499999999999999</v>
      </c>
      <c r="N24" s="527">
        <v>0.36</v>
      </c>
      <c r="O24" s="527">
        <v>0.36</v>
      </c>
      <c r="P24" s="527">
        <v>0.19800000000000001</v>
      </c>
      <c r="Q24" s="527">
        <v>0.23899999999999999</v>
      </c>
      <c r="R24" s="527">
        <v>0.35199999999999998</v>
      </c>
      <c r="S24" s="527">
        <v>0.28799999999999998</v>
      </c>
      <c r="T24" s="245" t="s">
        <v>737</v>
      </c>
      <c r="U24" s="528" t="s">
        <v>354</v>
      </c>
    </row>
    <row r="25" spans="1:21" s="27" customFormat="1" ht="27.95" customHeight="1">
      <c r="A25" s="133" t="s">
        <v>212</v>
      </c>
      <c r="B25" s="237">
        <v>0.3</v>
      </c>
      <c r="C25" s="237">
        <v>0.33700000000000002</v>
      </c>
      <c r="D25" s="237">
        <v>0.19500000000000001</v>
      </c>
      <c r="E25" s="519" t="s">
        <v>737</v>
      </c>
      <c r="F25" s="237">
        <v>0.26900000000000002</v>
      </c>
      <c r="G25" s="237">
        <v>0.32400000000000001</v>
      </c>
      <c r="H25" s="345" t="s">
        <v>327</v>
      </c>
      <c r="I25" s="133" t="s">
        <v>212</v>
      </c>
      <c r="J25" s="527">
        <v>0.255</v>
      </c>
      <c r="K25" s="527">
        <v>0.156</v>
      </c>
      <c r="L25" s="527">
        <v>0.2</v>
      </c>
      <c r="M25" s="527">
        <v>0.38</v>
      </c>
      <c r="N25" s="527">
        <v>0.33900000000000002</v>
      </c>
      <c r="O25" s="527">
        <v>0.32300000000000001</v>
      </c>
      <c r="P25" s="527">
        <v>0.26500000000000001</v>
      </c>
      <c r="Q25" s="527">
        <v>0.186</v>
      </c>
      <c r="R25" s="527">
        <v>0.251</v>
      </c>
      <c r="S25" s="237" t="s">
        <v>737</v>
      </c>
      <c r="T25" s="245" t="s">
        <v>737</v>
      </c>
      <c r="U25" s="528" t="s">
        <v>327</v>
      </c>
    </row>
    <row r="26" spans="1:21" s="27" customFormat="1" ht="18.95" customHeight="1">
      <c r="A26" s="133" t="s">
        <v>215</v>
      </c>
      <c r="B26" s="237">
        <v>0.28000000000000003</v>
      </c>
      <c r="C26" s="237">
        <v>0.30199999999999999</v>
      </c>
      <c r="D26" s="237">
        <v>9.8000000000000004E-2</v>
      </c>
      <c r="E26" s="237">
        <v>0.182</v>
      </c>
      <c r="F26" s="237">
        <v>0.32500000000000001</v>
      </c>
      <c r="G26" s="237">
        <v>0.28299999999999997</v>
      </c>
      <c r="H26" s="345" t="s">
        <v>266</v>
      </c>
      <c r="I26" s="133" t="s">
        <v>215</v>
      </c>
      <c r="J26" s="527">
        <v>3.9E-2</v>
      </c>
      <c r="K26" s="527">
        <v>0.20499999999999999</v>
      </c>
      <c r="L26" s="527">
        <v>0.189</v>
      </c>
      <c r="M26" s="527">
        <v>0.28899999999999998</v>
      </c>
      <c r="N26" s="527">
        <v>0.374</v>
      </c>
      <c r="O26" s="527">
        <v>0.42099999999999999</v>
      </c>
      <c r="P26" s="527">
        <v>0.14000000000000001</v>
      </c>
      <c r="Q26" s="527">
        <v>0.1</v>
      </c>
      <c r="R26" s="527">
        <v>0.109</v>
      </c>
      <c r="S26" s="527">
        <v>6.4000000000000001E-2</v>
      </c>
      <c r="T26" s="245" t="s">
        <v>737</v>
      </c>
      <c r="U26" s="528" t="s">
        <v>266</v>
      </c>
    </row>
    <row r="27" spans="1:21" s="27" customFormat="1" ht="18.95" customHeight="1">
      <c r="A27" s="133" t="s">
        <v>174</v>
      </c>
      <c r="B27" s="237">
        <v>0.223</v>
      </c>
      <c r="C27" s="237">
        <v>0.26400000000000001</v>
      </c>
      <c r="D27" s="237">
        <v>0.16500000000000001</v>
      </c>
      <c r="E27" s="237">
        <v>0.28799999999999998</v>
      </c>
      <c r="F27" s="237">
        <v>0.26600000000000001</v>
      </c>
      <c r="G27" s="237">
        <v>0.20799999999999999</v>
      </c>
      <c r="H27" s="345" t="s">
        <v>371</v>
      </c>
      <c r="I27" s="133" t="s">
        <v>174</v>
      </c>
      <c r="J27" s="527">
        <v>4.5999999999999999E-2</v>
      </c>
      <c r="K27" s="527">
        <v>0.16600000000000001</v>
      </c>
      <c r="L27" s="527">
        <v>0.189</v>
      </c>
      <c r="M27" s="527">
        <v>0.24199999999999999</v>
      </c>
      <c r="N27" s="527">
        <v>0.36599999999999999</v>
      </c>
      <c r="O27" s="527">
        <v>0.246</v>
      </c>
      <c r="P27" s="527">
        <v>8.5999999999999993E-2</v>
      </c>
      <c r="Q27" s="527">
        <v>0.26100000000000001</v>
      </c>
      <c r="R27" s="527">
        <v>0.107</v>
      </c>
      <c r="S27" s="237">
        <v>0.42899999999999999</v>
      </c>
      <c r="T27" s="245" t="s">
        <v>737</v>
      </c>
      <c r="U27" s="528" t="s">
        <v>371</v>
      </c>
    </row>
    <row r="28" spans="1:21" s="27" customFormat="1" ht="18.95" customHeight="1">
      <c r="A28" s="133" t="s">
        <v>235</v>
      </c>
      <c r="B28" s="237">
        <v>0.224</v>
      </c>
      <c r="C28" s="237">
        <v>0.16600000000000001</v>
      </c>
      <c r="D28" s="237">
        <v>0.14000000000000001</v>
      </c>
      <c r="E28" s="237">
        <v>0.17599999999999999</v>
      </c>
      <c r="F28" s="237">
        <v>0.222</v>
      </c>
      <c r="G28" s="237">
        <v>0.27600000000000002</v>
      </c>
      <c r="H28" s="345" t="s">
        <v>309</v>
      </c>
      <c r="I28" s="133" t="s">
        <v>235</v>
      </c>
      <c r="J28" s="527">
        <v>0.113</v>
      </c>
      <c r="K28" s="527">
        <v>0.14000000000000001</v>
      </c>
      <c r="L28" s="527">
        <v>0.19600000000000001</v>
      </c>
      <c r="M28" s="527">
        <v>0.27900000000000003</v>
      </c>
      <c r="N28" s="527">
        <v>0.26</v>
      </c>
      <c r="O28" s="527">
        <v>0.27800000000000002</v>
      </c>
      <c r="P28" s="527">
        <v>0.161</v>
      </c>
      <c r="Q28" s="527">
        <v>0.154</v>
      </c>
      <c r="R28" s="527">
        <v>0.19500000000000001</v>
      </c>
      <c r="S28" s="527">
        <v>0.185</v>
      </c>
      <c r="T28" s="245" t="s">
        <v>737</v>
      </c>
      <c r="U28" s="528" t="s">
        <v>309</v>
      </c>
    </row>
    <row r="29" spans="1:21" s="27" customFormat="1" ht="27.95" customHeight="1">
      <c r="A29" s="133" t="s">
        <v>238</v>
      </c>
      <c r="B29" s="237">
        <v>0.28299999999999997</v>
      </c>
      <c r="C29" s="237">
        <v>0.29399999999999998</v>
      </c>
      <c r="D29" s="237">
        <v>0.30599999999999999</v>
      </c>
      <c r="E29" s="237">
        <v>0.23699999999999999</v>
      </c>
      <c r="F29" s="237">
        <v>0.186</v>
      </c>
      <c r="G29" s="237">
        <v>0.309</v>
      </c>
      <c r="H29" s="345" t="s">
        <v>260</v>
      </c>
      <c r="I29" s="133" t="s">
        <v>238</v>
      </c>
      <c r="J29" s="527">
        <v>0.218</v>
      </c>
      <c r="K29" s="527">
        <v>0.26400000000000001</v>
      </c>
      <c r="L29" s="527">
        <v>0.16800000000000001</v>
      </c>
      <c r="M29" s="527">
        <v>0.313</v>
      </c>
      <c r="N29" s="527">
        <v>0.33500000000000002</v>
      </c>
      <c r="O29" s="527">
        <v>0.33500000000000002</v>
      </c>
      <c r="P29" s="527">
        <v>0.253</v>
      </c>
      <c r="Q29" s="527">
        <v>0.218</v>
      </c>
      <c r="R29" s="527">
        <v>0.127</v>
      </c>
      <c r="S29" s="237">
        <v>2.9000000000000001E-2</v>
      </c>
      <c r="T29" s="245">
        <v>0.27100000000000002</v>
      </c>
      <c r="U29" s="528" t="s">
        <v>260</v>
      </c>
    </row>
    <row r="30" spans="1:21" s="27" customFormat="1" ht="18.95" customHeight="1">
      <c r="A30" s="133" t="s">
        <v>206</v>
      </c>
      <c r="B30" s="237">
        <v>0.23799999999999999</v>
      </c>
      <c r="C30" s="237">
        <v>0.16200000000000001</v>
      </c>
      <c r="D30" s="237">
        <v>0.115</v>
      </c>
      <c r="E30" s="237">
        <v>0.182</v>
      </c>
      <c r="F30" s="237">
        <v>0.35299999999999998</v>
      </c>
      <c r="G30" s="237">
        <v>0.23499999999999999</v>
      </c>
      <c r="H30" s="345" t="s">
        <v>358</v>
      </c>
      <c r="I30" s="133" t="s">
        <v>206</v>
      </c>
      <c r="J30" s="527">
        <v>0.26500000000000001</v>
      </c>
      <c r="K30" s="527">
        <v>0.187</v>
      </c>
      <c r="L30" s="527">
        <v>0.20899999999999999</v>
      </c>
      <c r="M30" s="527">
        <v>0.223</v>
      </c>
      <c r="N30" s="527">
        <v>0.21299999999999999</v>
      </c>
      <c r="O30" s="527">
        <v>0.37</v>
      </c>
      <c r="P30" s="527">
        <v>0.215</v>
      </c>
      <c r="Q30" s="527">
        <v>8.5000000000000006E-2</v>
      </c>
      <c r="R30" s="527">
        <v>8.4000000000000005E-2</v>
      </c>
      <c r="S30" s="527">
        <v>0.23599999999999999</v>
      </c>
      <c r="T30" s="245" t="s">
        <v>737</v>
      </c>
      <c r="U30" s="528" t="s">
        <v>358</v>
      </c>
    </row>
    <row r="31" spans="1:21" s="27" customFormat="1" ht="18.95" customHeight="1">
      <c r="A31" s="133" t="s">
        <v>202</v>
      </c>
      <c r="B31" s="237">
        <v>0.23899999999999999</v>
      </c>
      <c r="C31" s="237">
        <v>0.25700000000000001</v>
      </c>
      <c r="D31" s="237">
        <v>0.155</v>
      </c>
      <c r="E31" s="519" t="s">
        <v>737</v>
      </c>
      <c r="F31" s="237">
        <v>5.7000000000000002E-2</v>
      </c>
      <c r="G31" s="237">
        <v>0.311</v>
      </c>
      <c r="H31" s="345" t="s">
        <v>325</v>
      </c>
      <c r="I31" s="133" t="s">
        <v>202</v>
      </c>
      <c r="J31" s="527">
        <v>0.17199999999999999</v>
      </c>
      <c r="K31" s="527">
        <v>0.191</v>
      </c>
      <c r="L31" s="527">
        <v>0.245</v>
      </c>
      <c r="M31" s="527">
        <v>0.23899999999999999</v>
      </c>
      <c r="N31" s="527">
        <v>0.307</v>
      </c>
      <c r="O31" s="527">
        <v>0.318</v>
      </c>
      <c r="P31" s="527">
        <v>0.13800000000000001</v>
      </c>
      <c r="Q31" s="527">
        <v>0.28599999999999998</v>
      </c>
      <c r="R31" s="527">
        <v>5.1999999999999998E-2</v>
      </c>
      <c r="S31" s="237">
        <v>6.2E-2</v>
      </c>
      <c r="T31" s="245" t="s">
        <v>737</v>
      </c>
      <c r="U31" s="528" t="s">
        <v>325</v>
      </c>
    </row>
    <row r="32" spans="1:21" s="27" customFormat="1" ht="18.95" customHeight="1">
      <c r="A32" s="133" t="s">
        <v>218</v>
      </c>
      <c r="B32" s="237">
        <v>0.28299999999999997</v>
      </c>
      <c r="C32" s="237">
        <v>0.28799999999999998</v>
      </c>
      <c r="D32" s="237">
        <v>0.161</v>
      </c>
      <c r="E32" s="237">
        <v>0.24</v>
      </c>
      <c r="F32" s="237">
        <v>0.214</v>
      </c>
      <c r="G32" s="237">
        <v>0.315</v>
      </c>
      <c r="H32" s="345" t="s">
        <v>381</v>
      </c>
      <c r="I32" s="133" t="s">
        <v>218</v>
      </c>
      <c r="J32" s="527">
        <v>0.216</v>
      </c>
      <c r="K32" s="527">
        <v>0.27100000000000002</v>
      </c>
      <c r="L32" s="527">
        <v>0.21199999999999999</v>
      </c>
      <c r="M32" s="527">
        <v>0.315</v>
      </c>
      <c r="N32" s="527">
        <v>0.36</v>
      </c>
      <c r="O32" s="527">
        <v>0.28100000000000003</v>
      </c>
      <c r="P32" s="527">
        <v>0.13100000000000001</v>
      </c>
      <c r="Q32" s="527">
        <v>0.154</v>
      </c>
      <c r="R32" s="527">
        <v>0.30499999999999999</v>
      </c>
      <c r="S32" s="237">
        <v>0.224</v>
      </c>
      <c r="T32" s="245" t="s">
        <v>737</v>
      </c>
      <c r="U32" s="528" t="s">
        <v>381</v>
      </c>
    </row>
    <row r="33" spans="1:21" s="27" customFormat="1" ht="27.95" customHeight="1">
      <c r="A33" s="133" t="s">
        <v>249</v>
      </c>
      <c r="B33" s="237">
        <v>0.20100000000000001</v>
      </c>
      <c r="C33" s="237">
        <v>0.16700000000000001</v>
      </c>
      <c r="D33" s="237">
        <v>0.26300000000000001</v>
      </c>
      <c r="E33" s="237">
        <v>0</v>
      </c>
      <c r="F33" s="237">
        <v>0.29899999999999999</v>
      </c>
      <c r="G33" s="237">
        <v>0.19500000000000001</v>
      </c>
      <c r="H33" s="345" t="s">
        <v>402</v>
      </c>
      <c r="I33" s="133" t="s">
        <v>249</v>
      </c>
      <c r="J33" s="527">
        <v>0.28699999999999998</v>
      </c>
      <c r="K33" s="527">
        <v>0.18099999999999999</v>
      </c>
      <c r="L33" s="527">
        <v>0.17199999999999999</v>
      </c>
      <c r="M33" s="527">
        <v>0.23</v>
      </c>
      <c r="N33" s="527">
        <v>0.249</v>
      </c>
      <c r="O33" s="527">
        <v>0.24399999999999999</v>
      </c>
      <c r="P33" s="527">
        <v>6.6000000000000003E-2</v>
      </c>
      <c r="Q33" s="527">
        <v>0.26200000000000001</v>
      </c>
      <c r="R33" s="527">
        <v>0.125</v>
      </c>
      <c r="S33" s="237">
        <v>0</v>
      </c>
      <c r="T33" s="245">
        <v>0.80700000000000005</v>
      </c>
      <c r="U33" s="528" t="s">
        <v>402</v>
      </c>
    </row>
    <row r="34" spans="1:21" s="27" customFormat="1" ht="18.95" customHeight="1">
      <c r="A34" s="133" t="s">
        <v>180</v>
      </c>
      <c r="B34" s="237">
        <v>0.32900000000000001</v>
      </c>
      <c r="C34" s="237">
        <v>0.3</v>
      </c>
      <c r="D34" s="237">
        <v>0.17299999999999999</v>
      </c>
      <c r="E34" s="237">
        <v>0.16400000000000001</v>
      </c>
      <c r="F34" s="237">
        <v>0.53100000000000003</v>
      </c>
      <c r="G34" s="237">
        <v>0.21299999999999999</v>
      </c>
      <c r="H34" s="345" t="s">
        <v>391</v>
      </c>
      <c r="I34" s="133" t="s">
        <v>180</v>
      </c>
      <c r="J34" s="237">
        <v>0.105</v>
      </c>
      <c r="K34" s="527">
        <v>0.22500000000000001</v>
      </c>
      <c r="L34" s="527">
        <v>0.107</v>
      </c>
      <c r="M34" s="527">
        <v>0.23300000000000001</v>
      </c>
      <c r="N34" s="527">
        <v>0.34899999999999998</v>
      </c>
      <c r="O34" s="527">
        <v>0.45900000000000002</v>
      </c>
      <c r="P34" s="527">
        <v>0.26100000000000001</v>
      </c>
      <c r="Q34" s="527">
        <v>0.27300000000000002</v>
      </c>
      <c r="R34" s="527">
        <v>7.5999999999999998E-2</v>
      </c>
      <c r="S34" s="527">
        <v>0.104</v>
      </c>
      <c r="T34" s="245" t="s">
        <v>737</v>
      </c>
      <c r="U34" s="528" t="s">
        <v>391</v>
      </c>
    </row>
    <row r="35" spans="1:21" s="27" customFormat="1" ht="18.95" customHeight="1">
      <c r="A35" s="133" t="s">
        <v>173</v>
      </c>
      <c r="B35" s="237">
        <v>0.16600000000000001</v>
      </c>
      <c r="C35" s="237">
        <v>0.20100000000000001</v>
      </c>
      <c r="D35" s="237">
        <v>0.311</v>
      </c>
      <c r="E35" s="237">
        <v>0.18099999999999999</v>
      </c>
      <c r="F35" s="237">
        <v>0.11899999999999999</v>
      </c>
      <c r="G35" s="237">
        <v>0.17499999999999999</v>
      </c>
      <c r="H35" s="345" t="s">
        <v>344</v>
      </c>
      <c r="I35" s="133" t="s">
        <v>173</v>
      </c>
      <c r="J35" s="527">
        <v>9.4E-2</v>
      </c>
      <c r="K35" s="527">
        <v>0.17699999999999999</v>
      </c>
      <c r="L35" s="527">
        <v>0.13</v>
      </c>
      <c r="M35" s="527">
        <v>0.13200000000000001</v>
      </c>
      <c r="N35" s="527">
        <v>0.14399999999999999</v>
      </c>
      <c r="O35" s="527">
        <v>0.13700000000000001</v>
      </c>
      <c r="P35" s="527">
        <v>0.124</v>
      </c>
      <c r="Q35" s="527">
        <v>0.29399999999999998</v>
      </c>
      <c r="R35" s="527">
        <v>0.17599999999999999</v>
      </c>
      <c r="S35" s="527">
        <v>0.16800000000000001</v>
      </c>
      <c r="T35" s="245">
        <v>0.17699999999999999</v>
      </c>
      <c r="U35" s="528" t="s">
        <v>344</v>
      </c>
    </row>
    <row r="36" spans="1:21" s="27" customFormat="1" ht="18.95" customHeight="1">
      <c r="A36" s="133" t="s">
        <v>185</v>
      </c>
      <c r="B36" s="237">
        <v>0.191</v>
      </c>
      <c r="C36" s="237">
        <v>0.27200000000000002</v>
      </c>
      <c r="D36" s="237">
        <v>0.187</v>
      </c>
      <c r="E36" s="237">
        <v>0.159</v>
      </c>
      <c r="F36" s="237">
        <v>0.222</v>
      </c>
      <c r="G36" s="237">
        <v>0.17100000000000001</v>
      </c>
      <c r="H36" s="345" t="s">
        <v>351</v>
      </c>
      <c r="I36" s="133" t="s">
        <v>185</v>
      </c>
      <c r="J36" s="527">
        <v>0.17100000000000001</v>
      </c>
      <c r="K36" s="527">
        <v>0.17799999999999999</v>
      </c>
      <c r="L36" s="527">
        <v>0.183</v>
      </c>
      <c r="M36" s="527">
        <v>0.16900000000000001</v>
      </c>
      <c r="N36" s="527">
        <v>0.16500000000000001</v>
      </c>
      <c r="O36" s="527">
        <v>0.255</v>
      </c>
      <c r="P36" s="527">
        <v>0.214</v>
      </c>
      <c r="Q36" s="527">
        <v>0.129</v>
      </c>
      <c r="R36" s="527">
        <v>0.14699999999999999</v>
      </c>
      <c r="S36" s="237">
        <v>0.14099999999999999</v>
      </c>
      <c r="T36" s="245" t="s">
        <v>737</v>
      </c>
      <c r="U36" s="528" t="s">
        <v>351</v>
      </c>
    </row>
    <row r="37" spans="1:21" s="27" customFormat="1" ht="18.95" customHeight="1">
      <c r="A37" s="133" t="s">
        <v>223</v>
      </c>
      <c r="B37" s="237">
        <v>0.26200000000000001</v>
      </c>
      <c r="C37" s="237">
        <v>0.21199999999999999</v>
      </c>
      <c r="D37" s="237">
        <v>0.17499999999999999</v>
      </c>
      <c r="E37" s="519" t="s">
        <v>737</v>
      </c>
      <c r="F37" s="237">
        <v>0.21099999999999999</v>
      </c>
      <c r="G37" s="237">
        <v>0.26100000000000001</v>
      </c>
      <c r="H37" s="345" t="s">
        <v>286</v>
      </c>
      <c r="I37" s="133" t="s">
        <v>223</v>
      </c>
      <c r="J37" s="527">
        <v>0.19800000000000001</v>
      </c>
      <c r="K37" s="527">
        <v>0.30499999999999999</v>
      </c>
      <c r="L37" s="527">
        <v>0.25900000000000001</v>
      </c>
      <c r="M37" s="527">
        <v>0.25800000000000001</v>
      </c>
      <c r="N37" s="527">
        <v>0.28599999999999998</v>
      </c>
      <c r="O37" s="527">
        <v>0.34100000000000003</v>
      </c>
      <c r="P37" s="527">
        <v>0.253</v>
      </c>
      <c r="Q37" s="527">
        <v>2.3E-2</v>
      </c>
      <c r="R37" s="527">
        <v>0.13500000000000001</v>
      </c>
      <c r="S37" s="237" t="s">
        <v>737</v>
      </c>
      <c r="T37" s="529">
        <v>6.8000000000000005E-2</v>
      </c>
      <c r="U37" s="528" t="s">
        <v>286</v>
      </c>
    </row>
    <row r="38" spans="1:21" ht="6" customHeight="1">
      <c r="A38" s="135"/>
      <c r="B38" s="136"/>
      <c r="C38" s="136"/>
      <c r="D38" s="136"/>
      <c r="E38" s="136"/>
      <c r="F38" s="136"/>
      <c r="G38" s="136"/>
      <c r="H38" s="137"/>
      <c r="I38" s="135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5"/>
      <c r="U38" s="136"/>
    </row>
    <row r="39" spans="1:21" ht="15" customHeight="1">
      <c r="A39" s="596" t="s">
        <v>605</v>
      </c>
      <c r="B39" s="597"/>
      <c r="C39" s="597"/>
      <c r="D39" s="597"/>
      <c r="E39" s="597"/>
      <c r="F39" s="597"/>
      <c r="G39" s="200"/>
      <c r="H39" s="31" t="s">
        <v>568</v>
      </c>
      <c r="I39" s="603" t="s">
        <v>605</v>
      </c>
      <c r="J39" s="604"/>
      <c r="K39" s="604"/>
      <c r="L39" s="604"/>
      <c r="M39" s="604"/>
      <c r="N39" s="604"/>
      <c r="O39" s="604"/>
      <c r="P39" s="200"/>
      <c r="Q39" s="200"/>
      <c r="R39" s="200"/>
      <c r="S39" s="52"/>
      <c r="T39" s="52"/>
      <c r="U39" s="31" t="s">
        <v>568</v>
      </c>
    </row>
    <row r="40" spans="1:21" ht="15" customHeight="1">
      <c r="A40" s="594" t="s">
        <v>625</v>
      </c>
      <c r="B40" s="595"/>
      <c r="C40" s="595"/>
      <c r="D40" s="595"/>
      <c r="E40" s="595"/>
      <c r="F40" s="595"/>
      <c r="G40" s="52"/>
      <c r="H40" s="31" t="s">
        <v>626</v>
      </c>
      <c r="I40" s="594" t="s">
        <v>625</v>
      </c>
      <c r="J40" s="595"/>
      <c r="K40" s="595"/>
      <c r="L40" s="595"/>
      <c r="M40" s="595"/>
      <c r="N40" s="595"/>
      <c r="O40" s="595"/>
      <c r="P40" s="52"/>
      <c r="Q40" s="52"/>
      <c r="R40" s="52"/>
      <c r="S40" s="159"/>
      <c r="T40" s="203"/>
      <c r="U40" s="31" t="s">
        <v>626</v>
      </c>
    </row>
  </sheetData>
  <mergeCells count="17">
    <mergeCell ref="A2:H2"/>
    <mergeCell ref="A3:H3"/>
    <mergeCell ref="I2:O2"/>
    <mergeCell ref="P2:U2"/>
    <mergeCell ref="N5:O5"/>
    <mergeCell ref="P5:T5"/>
    <mergeCell ref="I5:M5"/>
    <mergeCell ref="C5:H5"/>
    <mergeCell ref="A5:A10"/>
    <mergeCell ref="H6:H10"/>
    <mergeCell ref="I40:O40"/>
    <mergeCell ref="A39:F39"/>
    <mergeCell ref="A40:F40"/>
    <mergeCell ref="U5:U10"/>
    <mergeCell ref="P6:Q6"/>
    <mergeCell ref="I6:I10"/>
    <mergeCell ref="I39:O39"/>
  </mergeCells>
  <phoneticPr fontId="10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93" pageOrder="overThenDown" orientation="portrait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view="pageBreakPreview" zoomScale="85" zoomScaleNormal="100" zoomScaleSheetLayoutView="85" workbookViewId="0">
      <selection activeCell="G12" sqref="G12"/>
    </sheetView>
  </sheetViews>
  <sheetFormatPr defaultRowHeight="12"/>
  <cols>
    <col min="1" max="1" width="9.5703125" style="104" customWidth="1"/>
    <col min="2" max="4" width="24.28515625" style="104" customWidth="1"/>
    <col min="5" max="5" width="24.140625" style="104" customWidth="1"/>
    <col min="6" max="10" width="15.28515625" style="104" customWidth="1"/>
    <col min="11" max="11" width="14.85546875" style="104" customWidth="1"/>
    <col min="12" max="12" width="15.140625" style="104" customWidth="1"/>
    <col min="13" max="16384" width="9.140625" style="104"/>
  </cols>
  <sheetData>
    <row r="1" spans="1:12" ht="24.95" customHeight="1">
      <c r="A1" s="46" t="s">
        <v>426</v>
      </c>
      <c r="B1" s="48"/>
      <c r="C1" s="49"/>
      <c r="D1" s="46"/>
      <c r="E1" s="46"/>
      <c r="F1" s="46"/>
      <c r="G1" s="46"/>
      <c r="H1" s="46"/>
      <c r="I1" s="46"/>
      <c r="J1" s="46"/>
      <c r="K1" s="46"/>
      <c r="L1" s="47" t="s">
        <v>427</v>
      </c>
    </row>
    <row r="2" spans="1:12" ht="24.95" customHeight="1">
      <c r="A2" s="50" t="s">
        <v>718</v>
      </c>
      <c r="B2" s="50"/>
      <c r="C2" s="50"/>
      <c r="D2" s="50"/>
      <c r="E2" s="50"/>
      <c r="F2" s="29" t="s">
        <v>607</v>
      </c>
      <c r="G2" s="29"/>
      <c r="H2" s="29"/>
      <c r="I2" s="29"/>
      <c r="J2" s="29"/>
      <c r="K2" s="29"/>
      <c r="L2" s="29"/>
    </row>
    <row r="3" spans="1:12" ht="23.1" customHeight="1">
      <c r="A3" s="18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</row>
    <row r="4" spans="1:12" ht="15" customHeight="1" thickBot="1">
      <c r="A4" s="247" t="s">
        <v>710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9" t="s">
        <v>608</v>
      </c>
    </row>
    <row r="5" spans="1:12" ht="18.95" customHeight="1">
      <c r="A5" s="250" t="s">
        <v>472</v>
      </c>
      <c r="B5" s="614" t="s">
        <v>473</v>
      </c>
      <c r="C5" s="615"/>
      <c r="D5" s="614" t="s">
        <v>474</v>
      </c>
      <c r="E5" s="616"/>
      <c r="F5" s="617" t="s">
        <v>475</v>
      </c>
      <c r="G5" s="618"/>
      <c r="H5" s="618"/>
      <c r="I5" s="618"/>
      <c r="J5" s="618"/>
      <c r="K5" s="619"/>
      <c r="L5" s="251" t="s">
        <v>70</v>
      </c>
    </row>
    <row r="6" spans="1:12" ht="18.95" customHeight="1">
      <c r="A6" s="252"/>
      <c r="B6" s="578" t="s">
        <v>96</v>
      </c>
      <c r="C6" s="613"/>
      <c r="D6" s="578" t="s">
        <v>609</v>
      </c>
      <c r="E6" s="579"/>
      <c r="F6" s="620" t="s">
        <v>476</v>
      </c>
      <c r="G6" s="621"/>
      <c r="H6" s="622" t="s">
        <v>477</v>
      </c>
      <c r="I6" s="621"/>
      <c r="J6" s="622" t="s">
        <v>478</v>
      </c>
      <c r="K6" s="621"/>
      <c r="L6" s="253"/>
    </row>
    <row r="7" spans="1:12" ht="18.95" customHeight="1">
      <c r="A7" s="252"/>
      <c r="B7" s="74" t="s">
        <v>709</v>
      </c>
      <c r="C7" s="74" t="s">
        <v>240</v>
      </c>
      <c r="D7" s="74" t="s">
        <v>709</v>
      </c>
      <c r="E7" s="61" t="s">
        <v>240</v>
      </c>
      <c r="F7" s="73" t="s">
        <v>709</v>
      </c>
      <c r="G7" s="74" t="s">
        <v>240</v>
      </c>
      <c r="H7" s="74" t="s">
        <v>709</v>
      </c>
      <c r="I7" s="74" t="s">
        <v>240</v>
      </c>
      <c r="J7" s="74" t="s">
        <v>709</v>
      </c>
      <c r="K7" s="74" t="s">
        <v>240</v>
      </c>
      <c r="L7" s="253"/>
    </row>
    <row r="8" spans="1:12" ht="18.95" customHeight="1">
      <c r="A8" s="254" t="s">
        <v>196</v>
      </c>
      <c r="B8" s="121" t="s">
        <v>428</v>
      </c>
      <c r="C8" s="121" t="s">
        <v>99</v>
      </c>
      <c r="D8" s="121" t="s">
        <v>428</v>
      </c>
      <c r="E8" s="149" t="s">
        <v>99</v>
      </c>
      <c r="F8" s="147" t="s">
        <v>428</v>
      </c>
      <c r="G8" s="121" t="s">
        <v>99</v>
      </c>
      <c r="H8" s="121" t="s">
        <v>428</v>
      </c>
      <c r="I8" s="121" t="s">
        <v>99</v>
      </c>
      <c r="J8" s="121" t="s">
        <v>428</v>
      </c>
      <c r="K8" s="121" t="s">
        <v>99</v>
      </c>
      <c r="L8" s="255" t="s">
        <v>114</v>
      </c>
    </row>
    <row r="9" spans="1:12" ht="17.100000000000001" customHeight="1">
      <c r="A9" s="210">
        <v>2016</v>
      </c>
      <c r="B9" s="183">
        <v>85</v>
      </c>
      <c r="C9" s="183">
        <v>188</v>
      </c>
      <c r="D9" s="183">
        <v>83</v>
      </c>
      <c r="E9" s="183">
        <v>154</v>
      </c>
      <c r="F9" s="196">
        <v>2</v>
      </c>
      <c r="G9" s="196">
        <v>36</v>
      </c>
      <c r="H9" s="196">
        <v>1</v>
      </c>
      <c r="I9" s="196">
        <v>1</v>
      </c>
      <c r="J9" s="196">
        <v>1</v>
      </c>
      <c r="K9" s="196">
        <v>35</v>
      </c>
      <c r="L9" s="238">
        <v>2016</v>
      </c>
    </row>
    <row r="10" spans="1:12" ht="17.100000000000001" customHeight="1">
      <c r="A10" s="210">
        <v>2017</v>
      </c>
      <c r="B10" s="183">
        <v>115</v>
      </c>
      <c r="C10" s="183">
        <v>119</v>
      </c>
      <c r="D10" s="183">
        <v>114</v>
      </c>
      <c r="E10" s="183">
        <v>118</v>
      </c>
      <c r="F10" s="183">
        <v>1</v>
      </c>
      <c r="G10" s="183">
        <v>1</v>
      </c>
      <c r="H10" s="196">
        <v>0</v>
      </c>
      <c r="I10" s="196">
        <v>0</v>
      </c>
      <c r="J10" s="183">
        <v>1</v>
      </c>
      <c r="K10" s="198">
        <v>1</v>
      </c>
      <c r="L10" s="220">
        <v>2017</v>
      </c>
    </row>
    <row r="11" spans="1:12" ht="17.100000000000001" customHeight="1">
      <c r="A11" s="210">
        <v>2018</v>
      </c>
      <c r="B11" s="183">
        <v>23</v>
      </c>
      <c r="C11" s="183">
        <v>31</v>
      </c>
      <c r="D11" s="183">
        <v>23</v>
      </c>
      <c r="E11" s="183">
        <v>31</v>
      </c>
      <c r="F11" s="196">
        <v>0</v>
      </c>
      <c r="G11" s="196">
        <v>0</v>
      </c>
      <c r="H11" s="196">
        <v>0</v>
      </c>
      <c r="I11" s="196">
        <v>0</v>
      </c>
      <c r="J11" s="196">
        <v>0</v>
      </c>
      <c r="K11" s="256">
        <v>0</v>
      </c>
      <c r="L11" s="220">
        <v>2018</v>
      </c>
    </row>
    <row r="12" spans="1:12" ht="17.100000000000001" customHeight="1">
      <c r="A12" s="210">
        <v>2019</v>
      </c>
      <c r="B12" s="183">
        <v>36</v>
      </c>
      <c r="C12" s="183">
        <v>62</v>
      </c>
      <c r="D12" s="183">
        <v>36</v>
      </c>
      <c r="E12" s="183">
        <v>62</v>
      </c>
      <c r="F12" s="196">
        <v>0</v>
      </c>
      <c r="G12" s="196">
        <v>0</v>
      </c>
      <c r="H12" s="196">
        <v>0</v>
      </c>
      <c r="I12" s="196">
        <v>0</v>
      </c>
      <c r="J12" s="196">
        <v>0</v>
      </c>
      <c r="K12" s="256">
        <v>0</v>
      </c>
      <c r="L12" s="220">
        <v>2019</v>
      </c>
    </row>
    <row r="13" spans="1:12" ht="17.100000000000001" customHeight="1">
      <c r="A13" s="210">
        <v>2020</v>
      </c>
      <c r="B13" s="183">
        <v>10</v>
      </c>
      <c r="C13" s="183">
        <v>7</v>
      </c>
      <c r="D13" s="183">
        <v>9</v>
      </c>
      <c r="E13" s="183">
        <v>7</v>
      </c>
      <c r="F13" s="196">
        <v>1</v>
      </c>
      <c r="G13" s="196">
        <v>0</v>
      </c>
      <c r="H13" s="196">
        <v>0</v>
      </c>
      <c r="I13" s="196">
        <v>0</v>
      </c>
      <c r="J13" s="196">
        <v>1</v>
      </c>
      <c r="K13" s="256">
        <v>0</v>
      </c>
      <c r="L13" s="220">
        <v>2020</v>
      </c>
    </row>
    <row r="14" spans="1:12" s="291" customFormat="1" ht="41.1" customHeight="1">
      <c r="A14" s="153">
        <f>A13+1</f>
        <v>2021</v>
      </c>
      <c r="B14" s="257">
        <v>35</v>
      </c>
      <c r="C14" s="257">
        <v>76</v>
      </c>
      <c r="D14" s="257">
        <v>30</v>
      </c>
      <c r="E14" s="257">
        <v>57</v>
      </c>
      <c r="F14" s="521">
        <v>5</v>
      </c>
      <c r="G14" s="521">
        <v>19</v>
      </c>
      <c r="H14" s="521">
        <v>0</v>
      </c>
      <c r="I14" s="521">
        <v>0</v>
      </c>
      <c r="J14" s="521">
        <v>5</v>
      </c>
      <c r="K14" s="521">
        <v>19</v>
      </c>
      <c r="L14" s="128">
        <f>$A$14</f>
        <v>2021</v>
      </c>
    </row>
    <row r="15" spans="1:12" ht="17.100000000000001" customHeight="1">
      <c r="A15" s="133" t="s">
        <v>250</v>
      </c>
      <c r="B15" s="196">
        <v>0</v>
      </c>
      <c r="C15" s="196">
        <v>0</v>
      </c>
      <c r="D15" s="196">
        <v>0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0</v>
      </c>
      <c r="K15" s="196">
        <v>0</v>
      </c>
      <c r="L15" s="134" t="s">
        <v>300</v>
      </c>
    </row>
    <row r="16" spans="1:12" ht="17.100000000000001" customHeight="1">
      <c r="A16" s="133" t="s">
        <v>201</v>
      </c>
      <c r="B16" s="183">
        <v>1</v>
      </c>
      <c r="C16" s="196">
        <v>2</v>
      </c>
      <c r="D16" s="196">
        <v>1</v>
      </c>
      <c r="E16" s="196">
        <v>2</v>
      </c>
      <c r="F16" s="196">
        <v>0</v>
      </c>
      <c r="G16" s="196">
        <v>0</v>
      </c>
      <c r="H16" s="196">
        <v>0</v>
      </c>
      <c r="I16" s="196">
        <v>0</v>
      </c>
      <c r="J16" s="196">
        <v>0</v>
      </c>
      <c r="K16" s="196">
        <v>0</v>
      </c>
      <c r="L16" s="134" t="s">
        <v>347</v>
      </c>
    </row>
    <row r="17" spans="1:12" ht="17.100000000000001" customHeight="1">
      <c r="A17" s="133" t="s">
        <v>233</v>
      </c>
      <c r="B17" s="183">
        <v>0</v>
      </c>
      <c r="C17" s="196">
        <v>0</v>
      </c>
      <c r="D17" s="196">
        <v>0</v>
      </c>
      <c r="E17" s="196">
        <v>0</v>
      </c>
      <c r="F17" s="196">
        <v>0</v>
      </c>
      <c r="G17" s="196">
        <v>0</v>
      </c>
      <c r="H17" s="196">
        <v>0</v>
      </c>
      <c r="I17" s="196">
        <v>0</v>
      </c>
      <c r="J17" s="196">
        <v>0</v>
      </c>
      <c r="K17" s="196">
        <v>0</v>
      </c>
      <c r="L17" s="134" t="s">
        <v>263</v>
      </c>
    </row>
    <row r="18" spans="1:12" ht="17.100000000000001" customHeight="1">
      <c r="A18" s="133" t="s">
        <v>204</v>
      </c>
      <c r="B18" s="183">
        <v>22</v>
      </c>
      <c r="C18" s="196">
        <v>48</v>
      </c>
      <c r="D18" s="196">
        <v>22</v>
      </c>
      <c r="E18" s="196">
        <v>48</v>
      </c>
      <c r="F18" s="196">
        <v>0</v>
      </c>
      <c r="G18" s="196">
        <v>0</v>
      </c>
      <c r="H18" s="196">
        <v>0</v>
      </c>
      <c r="I18" s="196">
        <v>0</v>
      </c>
      <c r="J18" s="196">
        <v>0</v>
      </c>
      <c r="K18" s="196">
        <v>0</v>
      </c>
      <c r="L18" s="134" t="s">
        <v>97</v>
      </c>
    </row>
    <row r="19" spans="1:12" ht="17.100000000000001" customHeight="1">
      <c r="A19" s="133" t="s">
        <v>245</v>
      </c>
      <c r="B19" s="183">
        <v>34</v>
      </c>
      <c r="C19" s="196">
        <v>74</v>
      </c>
      <c r="D19" s="196">
        <v>29</v>
      </c>
      <c r="E19" s="196">
        <v>55</v>
      </c>
      <c r="F19" s="196">
        <v>5</v>
      </c>
      <c r="G19" s="196">
        <v>19</v>
      </c>
      <c r="H19" s="196">
        <v>0</v>
      </c>
      <c r="I19" s="196">
        <v>0</v>
      </c>
      <c r="J19" s="196">
        <v>5</v>
      </c>
      <c r="K19" s="196">
        <v>19</v>
      </c>
      <c r="L19" s="134" t="s">
        <v>378</v>
      </c>
    </row>
    <row r="20" spans="1:12" ht="27" customHeight="1">
      <c r="A20" s="133" t="s">
        <v>210</v>
      </c>
      <c r="B20" s="183">
        <v>0</v>
      </c>
      <c r="C20" s="196">
        <v>0</v>
      </c>
      <c r="D20" s="196">
        <v>0</v>
      </c>
      <c r="E20" s="196">
        <v>0</v>
      </c>
      <c r="F20" s="196">
        <v>0</v>
      </c>
      <c r="G20" s="196">
        <v>0</v>
      </c>
      <c r="H20" s="196">
        <v>0</v>
      </c>
      <c r="I20" s="196">
        <v>0</v>
      </c>
      <c r="J20" s="196">
        <v>0</v>
      </c>
      <c r="K20" s="196">
        <v>0</v>
      </c>
      <c r="L20" s="134" t="s">
        <v>285</v>
      </c>
    </row>
    <row r="21" spans="1:12" ht="17.100000000000001" customHeight="1">
      <c r="A21" s="133" t="s">
        <v>171</v>
      </c>
      <c r="B21" s="183">
        <v>0</v>
      </c>
      <c r="C21" s="196">
        <v>0</v>
      </c>
      <c r="D21" s="196">
        <v>0</v>
      </c>
      <c r="E21" s="196">
        <v>0</v>
      </c>
      <c r="F21" s="196">
        <v>0</v>
      </c>
      <c r="G21" s="196">
        <v>0</v>
      </c>
      <c r="H21" s="196">
        <v>0</v>
      </c>
      <c r="I21" s="196">
        <v>0</v>
      </c>
      <c r="J21" s="196">
        <v>0</v>
      </c>
      <c r="K21" s="196">
        <v>0</v>
      </c>
      <c r="L21" s="134" t="s">
        <v>399</v>
      </c>
    </row>
    <row r="22" spans="1:12" ht="17.100000000000001" customHeight="1">
      <c r="A22" s="133" t="s">
        <v>186</v>
      </c>
      <c r="B22" s="183">
        <v>0</v>
      </c>
      <c r="C22" s="196">
        <v>0</v>
      </c>
      <c r="D22" s="196">
        <v>0</v>
      </c>
      <c r="E22" s="196">
        <v>0</v>
      </c>
      <c r="F22" s="196">
        <v>0</v>
      </c>
      <c r="G22" s="196">
        <v>0</v>
      </c>
      <c r="H22" s="196">
        <v>0</v>
      </c>
      <c r="I22" s="196">
        <v>0</v>
      </c>
      <c r="J22" s="196">
        <v>0</v>
      </c>
      <c r="K22" s="196">
        <v>0</v>
      </c>
      <c r="L22" s="134" t="s">
        <v>278</v>
      </c>
    </row>
    <row r="23" spans="1:12" ht="17.100000000000001" customHeight="1">
      <c r="A23" s="133" t="s">
        <v>244</v>
      </c>
      <c r="B23" s="183">
        <v>0</v>
      </c>
      <c r="C23" s="196">
        <v>0</v>
      </c>
      <c r="D23" s="196">
        <v>0</v>
      </c>
      <c r="E23" s="196">
        <v>0</v>
      </c>
      <c r="F23" s="196">
        <v>0</v>
      </c>
      <c r="G23" s="196">
        <v>0</v>
      </c>
      <c r="H23" s="196">
        <v>0</v>
      </c>
      <c r="I23" s="196">
        <v>0</v>
      </c>
      <c r="J23" s="196">
        <v>0</v>
      </c>
      <c r="K23" s="196">
        <v>0</v>
      </c>
      <c r="L23" s="134" t="s">
        <v>354</v>
      </c>
    </row>
    <row r="24" spans="1:12" ht="27" customHeight="1">
      <c r="A24" s="133" t="s">
        <v>212</v>
      </c>
      <c r="B24" s="183">
        <v>0</v>
      </c>
      <c r="C24" s="196">
        <v>0</v>
      </c>
      <c r="D24" s="196">
        <v>0</v>
      </c>
      <c r="E24" s="196">
        <v>0</v>
      </c>
      <c r="F24" s="196">
        <v>0</v>
      </c>
      <c r="G24" s="196">
        <v>0</v>
      </c>
      <c r="H24" s="196">
        <v>0</v>
      </c>
      <c r="I24" s="196">
        <v>0</v>
      </c>
      <c r="J24" s="196">
        <v>0</v>
      </c>
      <c r="K24" s="196">
        <v>0</v>
      </c>
      <c r="L24" s="134" t="s">
        <v>327</v>
      </c>
    </row>
    <row r="25" spans="1:12" ht="17.100000000000001" customHeight="1">
      <c r="A25" s="133" t="s">
        <v>215</v>
      </c>
      <c r="B25" s="183">
        <v>0</v>
      </c>
      <c r="C25" s="196">
        <v>0</v>
      </c>
      <c r="D25" s="196">
        <v>0</v>
      </c>
      <c r="E25" s="196">
        <v>0</v>
      </c>
      <c r="F25" s="196">
        <v>0</v>
      </c>
      <c r="G25" s="196">
        <v>0</v>
      </c>
      <c r="H25" s="196">
        <v>0</v>
      </c>
      <c r="I25" s="196">
        <v>0</v>
      </c>
      <c r="J25" s="196">
        <v>0</v>
      </c>
      <c r="K25" s="196">
        <v>0</v>
      </c>
      <c r="L25" s="134" t="s">
        <v>266</v>
      </c>
    </row>
    <row r="26" spans="1:12" ht="17.100000000000001" customHeight="1">
      <c r="A26" s="133" t="s">
        <v>174</v>
      </c>
      <c r="B26" s="183">
        <v>0</v>
      </c>
      <c r="C26" s="196">
        <v>0</v>
      </c>
      <c r="D26" s="19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196">
        <v>0</v>
      </c>
      <c r="K26" s="196">
        <v>0</v>
      </c>
      <c r="L26" s="134" t="s">
        <v>371</v>
      </c>
    </row>
    <row r="27" spans="1:12" ht="17.100000000000001" customHeight="1">
      <c r="A27" s="133" t="s">
        <v>235</v>
      </c>
      <c r="B27" s="183">
        <v>0</v>
      </c>
      <c r="C27" s="196">
        <v>0</v>
      </c>
      <c r="D27" s="196">
        <v>0</v>
      </c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6">
        <v>0</v>
      </c>
      <c r="L27" s="134" t="s">
        <v>309</v>
      </c>
    </row>
    <row r="28" spans="1:12" ht="27" customHeight="1">
      <c r="A28" s="133" t="s">
        <v>238</v>
      </c>
      <c r="B28" s="183">
        <v>0</v>
      </c>
      <c r="C28" s="196">
        <v>0</v>
      </c>
      <c r="D28" s="196">
        <v>0</v>
      </c>
      <c r="E28" s="196">
        <v>0</v>
      </c>
      <c r="F28" s="196">
        <v>0</v>
      </c>
      <c r="G28" s="196">
        <v>0</v>
      </c>
      <c r="H28" s="196">
        <v>0</v>
      </c>
      <c r="I28" s="196">
        <v>0</v>
      </c>
      <c r="J28" s="196">
        <v>0</v>
      </c>
      <c r="K28" s="196">
        <v>0</v>
      </c>
      <c r="L28" s="134" t="s">
        <v>260</v>
      </c>
    </row>
    <row r="29" spans="1:12" ht="17.100000000000001" customHeight="1">
      <c r="A29" s="133" t="s">
        <v>206</v>
      </c>
      <c r="B29" s="183">
        <v>0</v>
      </c>
      <c r="C29" s="196">
        <v>0</v>
      </c>
      <c r="D29" s="196">
        <v>0</v>
      </c>
      <c r="E29" s="196">
        <v>0</v>
      </c>
      <c r="F29" s="196">
        <v>0</v>
      </c>
      <c r="G29" s="196">
        <v>0</v>
      </c>
      <c r="H29" s="196">
        <v>0</v>
      </c>
      <c r="I29" s="196">
        <v>0</v>
      </c>
      <c r="J29" s="196">
        <v>0</v>
      </c>
      <c r="K29" s="196">
        <v>0</v>
      </c>
      <c r="L29" s="134" t="s">
        <v>358</v>
      </c>
    </row>
    <row r="30" spans="1:12" ht="17.100000000000001" customHeight="1">
      <c r="A30" s="133" t="s">
        <v>202</v>
      </c>
      <c r="B30" s="183">
        <v>0</v>
      </c>
      <c r="C30" s="196">
        <v>0</v>
      </c>
      <c r="D30" s="196">
        <v>0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0</v>
      </c>
      <c r="K30" s="196">
        <v>0</v>
      </c>
      <c r="L30" s="134" t="s">
        <v>325</v>
      </c>
    </row>
    <row r="31" spans="1:12" ht="17.100000000000001" customHeight="1">
      <c r="A31" s="133" t="s">
        <v>218</v>
      </c>
      <c r="B31" s="183">
        <v>0</v>
      </c>
      <c r="C31" s="196">
        <v>0</v>
      </c>
      <c r="D31" s="196">
        <v>0</v>
      </c>
      <c r="E31" s="196">
        <v>0</v>
      </c>
      <c r="F31" s="196">
        <v>0</v>
      </c>
      <c r="G31" s="196">
        <v>0</v>
      </c>
      <c r="H31" s="196">
        <v>0</v>
      </c>
      <c r="I31" s="196">
        <v>0</v>
      </c>
      <c r="J31" s="196">
        <v>0</v>
      </c>
      <c r="K31" s="196">
        <v>0</v>
      </c>
      <c r="L31" s="134" t="s">
        <v>381</v>
      </c>
    </row>
    <row r="32" spans="1:12" ht="27" customHeight="1">
      <c r="A32" s="133" t="s">
        <v>249</v>
      </c>
      <c r="B32" s="183">
        <v>0</v>
      </c>
      <c r="C32" s="196">
        <v>0</v>
      </c>
      <c r="D32" s="196">
        <v>0</v>
      </c>
      <c r="E32" s="196">
        <v>0</v>
      </c>
      <c r="F32" s="196">
        <v>0</v>
      </c>
      <c r="G32" s="196">
        <v>0</v>
      </c>
      <c r="H32" s="196">
        <v>0</v>
      </c>
      <c r="I32" s="196">
        <v>0</v>
      </c>
      <c r="J32" s="196">
        <v>0</v>
      </c>
      <c r="K32" s="196">
        <v>0</v>
      </c>
      <c r="L32" s="134" t="s">
        <v>402</v>
      </c>
    </row>
    <row r="33" spans="1:12" ht="17.100000000000001" customHeight="1">
      <c r="A33" s="133" t="s">
        <v>180</v>
      </c>
      <c r="B33" s="183">
        <v>0</v>
      </c>
      <c r="C33" s="196">
        <v>0</v>
      </c>
      <c r="D33" s="196">
        <v>0</v>
      </c>
      <c r="E33" s="196">
        <v>0</v>
      </c>
      <c r="F33" s="196">
        <v>0</v>
      </c>
      <c r="G33" s="196">
        <v>0</v>
      </c>
      <c r="H33" s="196">
        <v>0</v>
      </c>
      <c r="I33" s="196">
        <v>0</v>
      </c>
      <c r="J33" s="196">
        <v>0</v>
      </c>
      <c r="K33" s="196">
        <v>0</v>
      </c>
      <c r="L33" s="134" t="s">
        <v>391</v>
      </c>
    </row>
    <row r="34" spans="1:12" ht="17.100000000000001" customHeight="1">
      <c r="A34" s="133" t="s">
        <v>173</v>
      </c>
      <c r="B34" s="183">
        <v>0</v>
      </c>
      <c r="C34" s="196">
        <v>0</v>
      </c>
      <c r="D34" s="196">
        <v>0</v>
      </c>
      <c r="E34" s="196">
        <v>0</v>
      </c>
      <c r="F34" s="196">
        <v>0</v>
      </c>
      <c r="G34" s="196">
        <v>0</v>
      </c>
      <c r="H34" s="196">
        <v>0</v>
      </c>
      <c r="I34" s="196">
        <v>0</v>
      </c>
      <c r="J34" s="196">
        <v>0</v>
      </c>
      <c r="K34" s="196">
        <v>0</v>
      </c>
      <c r="L34" s="134" t="s">
        <v>344</v>
      </c>
    </row>
    <row r="35" spans="1:12" ht="17.100000000000001" customHeight="1">
      <c r="A35" s="133" t="s">
        <v>185</v>
      </c>
      <c r="B35" s="183">
        <v>0</v>
      </c>
      <c r="C35" s="196">
        <v>0</v>
      </c>
      <c r="D35" s="196">
        <v>0</v>
      </c>
      <c r="E35" s="196">
        <v>0</v>
      </c>
      <c r="F35" s="196">
        <v>0</v>
      </c>
      <c r="G35" s="196">
        <v>0</v>
      </c>
      <c r="H35" s="196">
        <v>0</v>
      </c>
      <c r="I35" s="196">
        <v>0</v>
      </c>
      <c r="J35" s="196">
        <v>0</v>
      </c>
      <c r="K35" s="196">
        <v>0</v>
      </c>
      <c r="L35" s="134" t="s">
        <v>351</v>
      </c>
    </row>
    <row r="36" spans="1:12" ht="17.100000000000001" customHeight="1">
      <c r="A36" s="133" t="s">
        <v>223</v>
      </c>
      <c r="B36" s="183">
        <v>0</v>
      </c>
      <c r="C36" s="196">
        <v>0</v>
      </c>
      <c r="D36" s="196">
        <v>0</v>
      </c>
      <c r="E36" s="196">
        <v>0</v>
      </c>
      <c r="F36" s="196">
        <v>0</v>
      </c>
      <c r="G36" s="196">
        <v>0</v>
      </c>
      <c r="H36" s="196">
        <v>0</v>
      </c>
      <c r="I36" s="196">
        <v>0</v>
      </c>
      <c r="J36" s="196">
        <v>0</v>
      </c>
      <c r="K36" s="196">
        <v>0</v>
      </c>
      <c r="L36" s="134" t="s">
        <v>286</v>
      </c>
    </row>
    <row r="37" spans="1:12" ht="6" customHeight="1">
      <c r="A37" s="258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7"/>
    </row>
    <row r="38" spans="1:12" ht="15" customHeight="1">
      <c r="A38" s="248" t="s">
        <v>707</v>
      </c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31" t="s">
        <v>708</v>
      </c>
    </row>
  </sheetData>
  <mergeCells count="8">
    <mergeCell ref="B6:C6"/>
    <mergeCell ref="D6:E6"/>
    <mergeCell ref="B5:C5"/>
    <mergeCell ref="D5:E5"/>
    <mergeCell ref="F5:K5"/>
    <mergeCell ref="F6:G6"/>
    <mergeCell ref="H6:I6"/>
    <mergeCell ref="J6:K6"/>
  </mergeCells>
  <phoneticPr fontId="10" type="noConversion"/>
  <printOptions horizontalCentered="1"/>
  <pageMargins left="0.39361110329627991" right="0.39361110329627991" top="0.55111110210418701" bottom="0.55111110210418701" header="0.51180553436279297" footer="0.51180553436279297"/>
  <pageSetup paperSize="9" pageOrder="overThenDown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16</vt:i4>
      </vt:variant>
    </vt:vector>
  </HeadingPairs>
  <TitlesOfParts>
    <vt:vector size="33" baseType="lpstr">
      <vt:lpstr>10(4)</vt:lpstr>
      <vt:lpstr>10-1주택현황및보급률</vt:lpstr>
      <vt:lpstr>10-2건축연도별 주택</vt:lpstr>
      <vt:lpstr>10-3연면적별주택</vt:lpstr>
      <vt:lpstr>10-4건축허가</vt:lpstr>
      <vt:lpstr>10-5시군별건축허가</vt:lpstr>
      <vt:lpstr>10-6 주택가격</vt:lpstr>
      <vt:lpstr>10-7 지가변동률</vt:lpstr>
      <vt:lpstr>10-8토지거래허가</vt:lpstr>
      <vt:lpstr>10-9토지거래현황</vt:lpstr>
      <vt:lpstr>10-10용도지역</vt:lpstr>
      <vt:lpstr>10-11용도지구</vt:lpstr>
      <vt:lpstr>10-12공원</vt:lpstr>
      <vt:lpstr>10-13도로</vt:lpstr>
      <vt:lpstr>10-13-1폭원별도로현황</vt:lpstr>
      <vt:lpstr>10-14 교량</vt:lpstr>
      <vt:lpstr>10-15건설장비</vt:lpstr>
      <vt:lpstr>'10(4)'!Print_Area</vt:lpstr>
      <vt:lpstr>'10-10용도지역'!Print_Area</vt:lpstr>
      <vt:lpstr>'10-11용도지구'!Print_Area</vt:lpstr>
      <vt:lpstr>'10-12공원'!Print_Area</vt:lpstr>
      <vt:lpstr>'10-13-1폭원별도로현황'!Print_Area</vt:lpstr>
      <vt:lpstr>'10-13도로'!Print_Area</vt:lpstr>
      <vt:lpstr>'10-14 교량'!Print_Area</vt:lpstr>
      <vt:lpstr>'10-15건설장비'!Print_Area</vt:lpstr>
      <vt:lpstr>'10-1주택현황및보급률'!Print_Area</vt:lpstr>
      <vt:lpstr>'10-3연면적별주택'!Print_Area</vt:lpstr>
      <vt:lpstr>'10-4건축허가'!Print_Area</vt:lpstr>
      <vt:lpstr>'10-5시군별건축허가'!Print_Area</vt:lpstr>
      <vt:lpstr>'10-6 주택가격'!Print_Area</vt:lpstr>
      <vt:lpstr>'10-7 지가변동률'!Print_Area</vt:lpstr>
      <vt:lpstr>'10-8토지거래허가'!Print_Area</vt:lpstr>
      <vt:lpstr>'10-9토지거래현황'!Print_Area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12</cp:revision>
  <cp:lastPrinted>2021-12-28T07:50:00Z</cp:lastPrinted>
  <dcterms:created xsi:type="dcterms:W3CDTF">2004-02-04T05:57:46Z</dcterms:created>
  <dcterms:modified xsi:type="dcterms:W3CDTF">2022-12-29T06:51:21Z</dcterms:modified>
</cp:coreProperties>
</file>