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0" yWindow="60" windowWidth="27795" windowHeight="12615" tabRatio="925" firstSheet="1" activeTab="8"/>
  </bookViews>
  <sheets>
    <sheet name="13(4·5)" sheetId="1" r:id="rId1"/>
    <sheet name="13-1환경오염배출사업장" sheetId="2" r:id="rId2"/>
    <sheet name="13-2환경오염배출사업장 단속및행정조치" sheetId="3" r:id="rId3"/>
    <sheet name="13-3배출부과금 부과 및 징수현황" sheetId="4" r:id="rId4"/>
    <sheet name="13-4대기오염" sheetId="5" r:id="rId5"/>
    <sheet name="13-5쓰레기수거" sheetId="6" r:id="rId6"/>
    <sheet name="13-6생활폐기물매립지" sheetId="7" r:id="rId7"/>
    <sheet name="13-7 폐기물재활용률" sheetId="8" r:id="rId8"/>
    <sheet name="13-8하수종말처리장" sheetId="13" r:id="rId9"/>
    <sheet name="13-9 시설녹지현황" sheetId="11" r:id="rId10"/>
  </sheets>
  <definedNames>
    <definedName name="_xlnm.Print_Area" localSheetId="0">'13(4·5)'!$A$1:$R$39</definedName>
    <definedName name="_xlnm.Print_Area" localSheetId="1">'13-1환경오염배출사업장'!$A$1:$O$39</definedName>
    <definedName name="_xlnm.Print_Area" localSheetId="4">'13-4대기오염'!$A$1:$H$28</definedName>
    <definedName name="_xlnm.Print_Area" localSheetId="5">'13-5쓰레기수거'!$A$1:$BC$40</definedName>
    <definedName name="_xlnm.Print_Area" localSheetId="6">'13-6생활폐기물매립지'!$A$1:$G$38</definedName>
    <definedName name="_xlnm.Print_Area" localSheetId="8">'13-8하수종말처리장'!$A$1:$X$115</definedName>
  </definedNames>
  <calcPr calcId="162913"/>
</workbook>
</file>

<file path=xl/calcChain.xml><?xml version="1.0" encoding="utf-8"?>
<calcChain xmlns="http://schemas.openxmlformats.org/spreadsheetml/2006/main">
  <c r="D16" i="8" l="1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15" i="8"/>
  <c r="F15" i="13" l="1"/>
  <c r="G15" i="13"/>
  <c r="H15" i="13"/>
  <c r="I15" i="13"/>
  <c r="J15" i="13"/>
  <c r="K15" i="13"/>
  <c r="E15" i="13"/>
  <c r="R15" i="13"/>
  <c r="H37" i="2" l="1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K16" i="8" l="1"/>
  <c r="C16" i="8" s="1"/>
  <c r="B16" i="8" s="1"/>
  <c r="K17" i="8"/>
  <c r="C17" i="8" s="1"/>
  <c r="B17" i="8" s="1"/>
  <c r="K18" i="8"/>
  <c r="C18" i="8" s="1"/>
  <c r="B18" i="8" s="1"/>
  <c r="K19" i="8"/>
  <c r="C19" i="8" s="1"/>
  <c r="B19" i="8" s="1"/>
  <c r="K20" i="8"/>
  <c r="C20" i="8" s="1"/>
  <c r="B20" i="8" s="1"/>
  <c r="K21" i="8"/>
  <c r="C21" i="8" s="1"/>
  <c r="B21" i="8" s="1"/>
  <c r="K22" i="8"/>
  <c r="C22" i="8" s="1"/>
  <c r="B22" i="8" s="1"/>
  <c r="K23" i="8"/>
  <c r="C23" i="8" s="1"/>
  <c r="B23" i="8" s="1"/>
  <c r="K24" i="8"/>
  <c r="C24" i="8" s="1"/>
  <c r="B24" i="8" s="1"/>
  <c r="K25" i="8"/>
  <c r="C25" i="8" s="1"/>
  <c r="B25" i="8" s="1"/>
  <c r="K26" i="8"/>
  <c r="C26" i="8" s="1"/>
  <c r="B26" i="8" s="1"/>
  <c r="K27" i="8"/>
  <c r="C27" i="8" s="1"/>
  <c r="B27" i="8" s="1"/>
  <c r="K28" i="8"/>
  <c r="C28" i="8" s="1"/>
  <c r="B28" i="8" s="1"/>
  <c r="K29" i="8"/>
  <c r="C29" i="8" s="1"/>
  <c r="B29" i="8" s="1"/>
  <c r="K30" i="8"/>
  <c r="C30" i="8" s="1"/>
  <c r="B30" i="8" s="1"/>
  <c r="K31" i="8"/>
  <c r="C31" i="8" s="1"/>
  <c r="B31" i="8" s="1"/>
  <c r="K32" i="8"/>
  <c r="C32" i="8" s="1"/>
  <c r="B32" i="8" s="1"/>
  <c r="K33" i="8"/>
  <c r="C33" i="8" s="1"/>
  <c r="B33" i="8" s="1"/>
  <c r="K34" i="8"/>
  <c r="C34" i="8" s="1"/>
  <c r="B34" i="8" s="1"/>
  <c r="K35" i="8"/>
  <c r="C35" i="8" s="1"/>
  <c r="B35" i="8" s="1"/>
  <c r="K36" i="8"/>
  <c r="C36" i="8" s="1"/>
  <c r="B36" i="8" s="1"/>
  <c r="K15" i="8"/>
  <c r="C15" i="8" s="1"/>
  <c r="B15" i="8" s="1"/>
  <c r="D14" i="8" l="1"/>
  <c r="E14" i="8"/>
  <c r="F14" i="8"/>
  <c r="G14" i="8"/>
  <c r="H14" i="8"/>
  <c r="I14" i="8"/>
  <c r="J14" i="8"/>
  <c r="K14" i="8"/>
  <c r="L14" i="8"/>
  <c r="M14" i="8"/>
  <c r="N14" i="8"/>
  <c r="C14" i="8"/>
  <c r="B14" i="8" l="1"/>
  <c r="C14" i="11"/>
  <c r="D14" i="11"/>
  <c r="E14" i="11"/>
  <c r="F14" i="11"/>
  <c r="G14" i="11"/>
  <c r="H14" i="11"/>
  <c r="I14" i="11"/>
  <c r="B14" i="11"/>
  <c r="C14" i="7"/>
  <c r="D14" i="7"/>
  <c r="E14" i="7"/>
  <c r="F14" i="7"/>
  <c r="B14" i="7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5" i="2"/>
  <c r="P15" i="13" l="1"/>
  <c r="O15" i="13"/>
  <c r="N15" i="13"/>
  <c r="M15" i="13"/>
  <c r="D15" i="13"/>
  <c r="A15" i="13"/>
  <c r="X15" i="13" s="1"/>
  <c r="C13" i="4" l="1"/>
  <c r="D13" i="4"/>
  <c r="E13" i="4"/>
  <c r="F13" i="4"/>
  <c r="G13" i="4"/>
  <c r="B13" i="4"/>
  <c r="M14" i="3"/>
  <c r="C14" i="3"/>
  <c r="D14" i="3"/>
  <c r="E14" i="3"/>
  <c r="F14" i="3"/>
  <c r="G14" i="3"/>
  <c r="H14" i="3"/>
  <c r="I14" i="3"/>
  <c r="J14" i="3"/>
  <c r="K14" i="3"/>
  <c r="L14" i="3"/>
  <c r="B14" i="3"/>
  <c r="C14" i="2"/>
  <c r="D14" i="2"/>
  <c r="E14" i="2"/>
  <c r="F14" i="2"/>
  <c r="G14" i="2"/>
  <c r="H14" i="2"/>
  <c r="I14" i="2"/>
  <c r="J14" i="2"/>
  <c r="K14" i="2"/>
  <c r="L14" i="2"/>
  <c r="M14" i="2"/>
  <c r="N14" i="2"/>
  <c r="B14" i="2"/>
  <c r="A14" i="11" l="1"/>
  <c r="J14" i="11" s="1"/>
  <c r="A14" i="8"/>
  <c r="O14" i="8" s="1"/>
  <c r="A14" i="7"/>
  <c r="G14" i="7" s="1"/>
  <c r="A16" i="6"/>
  <c r="AP16" i="6" s="1"/>
  <c r="A12" i="5"/>
  <c r="H12" i="5" s="1"/>
  <c r="A13" i="4"/>
  <c r="H13" i="4" s="1"/>
  <c r="A14" i="3"/>
  <c r="N14" i="3" s="1"/>
  <c r="A14" i="2"/>
  <c r="O14" i="2" s="1"/>
  <c r="BC16" i="6" l="1"/>
  <c r="P16" i="6"/>
  <c r="Q16" i="6"/>
  <c r="AO16" i="6"/>
</calcChain>
</file>

<file path=xl/sharedStrings.xml><?xml version="1.0" encoding="utf-8"?>
<sst xmlns="http://schemas.openxmlformats.org/spreadsheetml/2006/main" count="1878" uniqueCount="819">
  <si>
    <t>Air pollution(gas, dust, soot and bad smell)</t>
  </si>
  <si>
    <t xml:space="preserve"> Imposition &amp; Collection of Pollution Charges</t>
  </si>
  <si>
    <t>Administrative actions taken</t>
  </si>
  <si>
    <t>Sewage Treatment Plants(Cont'd)</t>
  </si>
  <si>
    <t>Waste Collection and Disposal</t>
  </si>
  <si>
    <t>Water pollution(waste water)</t>
  </si>
  <si>
    <t xml:space="preserve"> Waste Recycling Rate</t>
  </si>
  <si>
    <t>Sewage Treatment Plants</t>
  </si>
  <si>
    <t>Waste-collected area</t>
  </si>
  <si>
    <t>Administrative  area</t>
  </si>
  <si>
    <t>Self-managed workplace</t>
  </si>
  <si>
    <t>General Waste Landfill</t>
  </si>
  <si>
    <t xml:space="preserve">Inspection and Administrative Measures for </t>
  </si>
  <si>
    <t>Environmental Pollutant Emitting Facilities</t>
  </si>
  <si>
    <t>학적</t>
  </si>
  <si>
    <t>고도</t>
  </si>
  <si>
    <t>도</t>
  </si>
  <si>
    <t>pH</t>
  </si>
  <si>
    <t>이월양</t>
  </si>
  <si>
    <t>개시일</t>
  </si>
  <si>
    <t>본 류</t>
  </si>
  <si>
    <t>사업비</t>
  </si>
  <si>
    <t>축 산</t>
  </si>
  <si>
    <t>먼지</t>
  </si>
  <si>
    <t>침출수</t>
  </si>
  <si>
    <t>시설명</t>
  </si>
  <si>
    <t>오존</t>
  </si>
  <si>
    <t>인원</t>
  </si>
  <si>
    <t>(%)</t>
  </si>
  <si>
    <t>징수</t>
  </si>
  <si>
    <t>총징수</t>
  </si>
  <si>
    <t>전년도</t>
  </si>
  <si>
    <t>중장비</t>
  </si>
  <si>
    <t>운 영</t>
  </si>
  <si>
    <t>방 법</t>
  </si>
  <si>
    <t>보관량</t>
  </si>
  <si>
    <t>손수레</t>
  </si>
  <si>
    <t>매립</t>
  </si>
  <si>
    <t>산성비</t>
  </si>
  <si>
    <t>수 계</t>
  </si>
  <si>
    <t>방류수</t>
  </si>
  <si>
    <t>소각</t>
  </si>
  <si>
    <t>재활용</t>
  </si>
  <si>
    <t>물리적</t>
  </si>
  <si>
    <t>소재지</t>
  </si>
  <si>
    <t>지 류</t>
  </si>
  <si>
    <t>발생량</t>
  </si>
  <si>
    <t>차량</t>
  </si>
  <si>
    <t>분 뇨</t>
  </si>
  <si>
    <t>진동</t>
  </si>
  <si>
    <t>Air</t>
  </si>
  <si>
    <t>기 타</t>
  </si>
  <si>
    <t>총부과</t>
  </si>
  <si>
    <t>생물</t>
  </si>
  <si>
    <t>Aug.</t>
  </si>
  <si>
    <t>Nov.</t>
  </si>
  <si>
    <t>Dec.</t>
  </si>
  <si>
    <t>Others</t>
  </si>
  <si>
    <t>Feb.</t>
  </si>
  <si>
    <t>시 군 별</t>
  </si>
  <si>
    <t>Sep.</t>
  </si>
  <si>
    <t>Jul.</t>
  </si>
  <si>
    <t>Total</t>
  </si>
  <si>
    <t>Area</t>
  </si>
  <si>
    <t>Number</t>
  </si>
  <si>
    <t>경관녹지</t>
  </si>
  <si>
    <t>Mar.</t>
  </si>
  <si>
    <t>Jan.</t>
  </si>
  <si>
    <t>Jun.</t>
  </si>
  <si>
    <t>Oct.</t>
  </si>
  <si>
    <t>완충녹지</t>
  </si>
  <si>
    <t>Apr.</t>
  </si>
  <si>
    <t>(B/A)</t>
  </si>
  <si>
    <t>tion</t>
  </si>
  <si>
    <t>연결녹지</t>
  </si>
  <si>
    <t>Jangheung-gun</t>
  </si>
  <si>
    <t>1. 환경오염물질 배출사업장</t>
  </si>
  <si>
    <t>License revoked</t>
  </si>
  <si>
    <t>5. 쓰 레 기 수 거</t>
  </si>
  <si>
    <t>5. 쓰 레 기 수 거(속)</t>
  </si>
  <si>
    <t>Yeonggwang-gun</t>
  </si>
  <si>
    <t>Recycling rate</t>
  </si>
  <si>
    <t>in the waste-</t>
  </si>
  <si>
    <t>Jangseong-gun</t>
  </si>
  <si>
    <t>Dumping at sea</t>
  </si>
  <si>
    <t>Gwangyang-si</t>
  </si>
  <si>
    <t>(Million won)</t>
  </si>
  <si>
    <t>Disposal ratio</t>
  </si>
  <si>
    <t>administrative</t>
  </si>
  <si>
    <t>of landfills</t>
  </si>
  <si>
    <t>collected area</t>
  </si>
  <si>
    <t>Incineration</t>
  </si>
  <si>
    <t>Domestic wastes</t>
  </si>
  <si>
    <t>Total  landfill</t>
  </si>
  <si>
    <t>establishment</t>
  </si>
  <si>
    <t>Hampyeong-gun</t>
  </si>
  <si>
    <t>Gokseong-gun</t>
  </si>
  <si>
    <t>Accusation with</t>
  </si>
  <si>
    <t>Area of landfills</t>
  </si>
  <si>
    <t>Construction wastes</t>
  </si>
  <si>
    <t>Residual  landfill</t>
  </si>
  <si>
    <r>
      <t xml:space="preserve">Unit : number, </t>
    </r>
    <r>
      <rPr>
        <sz val="9"/>
        <color indexed="8"/>
        <rFont val="바탕체"/>
        <family val="1"/>
        <charset val="129"/>
      </rPr>
      <t>㎡</t>
    </r>
  </si>
  <si>
    <t>Total collection</t>
  </si>
  <si>
    <t>Scenery greenlands</t>
  </si>
  <si>
    <t xml:space="preserve"> Amount recycled</t>
  </si>
  <si>
    <t>Current  landfill</t>
  </si>
  <si>
    <t>Waters of disposal</t>
  </si>
  <si>
    <t xml:space="preserve">   Service company</t>
  </si>
  <si>
    <t>Total imposition</t>
  </si>
  <si>
    <t>Buffer greenlands</t>
  </si>
  <si>
    <t>Area of greenlands</t>
  </si>
  <si>
    <t>대기(가스·먼지·매연 및 악취)</t>
  </si>
  <si>
    <t>3. 배출부과금 부과 및 징수현황</t>
  </si>
  <si>
    <t xml:space="preserve"> Amount generated</t>
  </si>
  <si>
    <t>6. 생 활 폐 기 물 매 립 지</t>
  </si>
  <si>
    <t>Specified wastes</t>
  </si>
  <si>
    <t>Population ratio</t>
  </si>
  <si>
    <t>Industrial wastes</t>
  </si>
  <si>
    <t>Number of greenlands</t>
  </si>
  <si>
    <t>Connection greenlands</t>
  </si>
  <si>
    <t xml:space="preserve"> emitting facilities</t>
  </si>
  <si>
    <t>2. 환경오염배출사업장 단속 및 행정조치</t>
  </si>
  <si>
    <t>Air Pollutant Emission</t>
  </si>
  <si>
    <t xml:space="preserve"> </t>
  </si>
  <si>
    <t>여수시</t>
  </si>
  <si>
    <t>화순군</t>
  </si>
  <si>
    <t>함평군</t>
  </si>
  <si>
    <t>해남군</t>
  </si>
  <si>
    <t>보성군</t>
  </si>
  <si>
    <t>영암군</t>
  </si>
  <si>
    <t>구례군</t>
  </si>
  <si>
    <t>완도군</t>
  </si>
  <si>
    <t>영광군</t>
  </si>
  <si>
    <t>진도군</t>
  </si>
  <si>
    <t>목포시</t>
  </si>
  <si>
    <t>담양군</t>
  </si>
  <si>
    <t>May</t>
  </si>
  <si>
    <t>곡성군</t>
  </si>
  <si>
    <t>기타</t>
  </si>
  <si>
    <t>계</t>
  </si>
  <si>
    <t>장흥군</t>
  </si>
  <si>
    <t>무안군</t>
  </si>
  <si>
    <t>부과</t>
  </si>
  <si>
    <t>면적</t>
  </si>
  <si>
    <t>개소</t>
  </si>
  <si>
    <t>광양시</t>
  </si>
  <si>
    <t>시군별</t>
  </si>
  <si>
    <t>-</t>
  </si>
  <si>
    <t>장성군</t>
  </si>
  <si>
    <t>고흥군</t>
  </si>
  <si>
    <t>신안군</t>
  </si>
  <si>
    <t>강진군</t>
  </si>
  <si>
    <t>순천시</t>
  </si>
  <si>
    <t>나주시</t>
  </si>
  <si>
    <t>전년도이월량</t>
  </si>
  <si>
    <t>Class 2</t>
  </si>
  <si>
    <t>해역배출</t>
  </si>
  <si>
    <t>허가취소</t>
  </si>
  <si>
    <t>위반업소</t>
  </si>
  <si>
    <t>on use</t>
  </si>
  <si>
    <t>건설폐기물</t>
  </si>
  <si>
    <t>지정폐기물</t>
  </si>
  <si>
    <t>Naju-si</t>
  </si>
  <si>
    <t>Si, Gun</t>
  </si>
  <si>
    <t>Order</t>
  </si>
  <si>
    <t xml:space="preserve">
rcars</t>
  </si>
  <si>
    <t>Class 3</t>
  </si>
  <si>
    <t>월   별</t>
  </si>
  <si>
    <t>(CO)</t>
  </si>
  <si>
    <t>배출업소</t>
  </si>
  <si>
    <t>잔여매립</t>
  </si>
  <si>
    <t>소독방법</t>
  </si>
  <si>
    <t>아황산가스</t>
  </si>
  <si>
    <t>생활계폐기물</t>
  </si>
  <si>
    <t xml:space="preserve">Heavy </t>
  </si>
  <si>
    <t>총매립용량</t>
  </si>
  <si>
    <t>대행업체</t>
  </si>
  <si>
    <t>지방자치단체</t>
  </si>
  <si>
    <t>기매립량</t>
  </si>
  <si>
    <t>Main</t>
  </si>
  <si>
    <t>amount</t>
  </si>
  <si>
    <t>개선명령</t>
  </si>
  <si>
    <t>폐쇄명령</t>
  </si>
  <si>
    <t>Opera-</t>
  </si>
  <si>
    <t xml:space="preserve">
cars</t>
  </si>
  <si>
    <t>순수고발</t>
  </si>
  <si>
    <t>method</t>
  </si>
  <si>
    <t>(백만원)</t>
  </si>
  <si>
    <t>단속업소</t>
  </si>
  <si>
    <t>연  별</t>
  </si>
  <si>
    <t>연    별</t>
  </si>
  <si>
    <t>이산화질소</t>
  </si>
  <si>
    <t>Moto-</t>
  </si>
  <si>
    <t>Class 4</t>
  </si>
  <si>
    <t>Water</t>
  </si>
  <si>
    <t>(Dust)</t>
  </si>
  <si>
    <t>Branch</t>
  </si>
  <si>
    <t>start</t>
  </si>
  <si>
    <t>Year</t>
  </si>
  <si>
    <t>조업정지</t>
  </si>
  <si>
    <t>수거지인구율</t>
  </si>
  <si>
    <t>재활용률</t>
  </si>
  <si>
    <t>Class 1</t>
  </si>
  <si>
    <t>Class 5</t>
  </si>
  <si>
    <t>Custody</t>
  </si>
  <si>
    <t>Dumping</t>
  </si>
  <si>
    <t>당해년도발생량</t>
  </si>
  <si>
    <t>처리방법</t>
  </si>
  <si>
    <t>Abolish</t>
  </si>
  <si>
    <t>일산화탄소</t>
  </si>
  <si>
    <t>Incine-</t>
  </si>
  <si>
    <t>방류수역</t>
  </si>
  <si>
    <t>at sea</t>
  </si>
  <si>
    <t>Hand-</t>
  </si>
  <si>
    <t>expense</t>
  </si>
  <si>
    <t>System</t>
  </si>
  <si>
    <t>Workers</t>
  </si>
  <si>
    <r>
      <t>병과고발</t>
    </r>
    <r>
      <rPr>
        <sz val="10"/>
        <color indexed="8"/>
        <rFont val="Arial Narrow"/>
        <family val="2"/>
      </rPr>
      <t/>
    </r>
  </si>
  <si>
    <t xml:space="preserve"> Total</t>
  </si>
  <si>
    <t>ration</t>
  </si>
  <si>
    <t>Month</t>
  </si>
  <si>
    <t>waste</t>
  </si>
  <si>
    <t>stream</t>
  </si>
  <si>
    <t>Waste Collection and Disposal(Cont'd)</t>
  </si>
  <si>
    <t>Sub-total</t>
  </si>
  <si>
    <t>4. 대 기 오 염</t>
  </si>
  <si>
    <t xml:space="preserve">
equipment</t>
  </si>
  <si>
    <t>Generation</t>
  </si>
  <si>
    <t>Jindo-gun</t>
  </si>
  <si>
    <t>Damyang-gun</t>
  </si>
  <si>
    <t>7. 폐기물 재활용률</t>
  </si>
  <si>
    <t>Yeosu-si</t>
  </si>
  <si>
    <t>Advanced</t>
  </si>
  <si>
    <t>Landfill</t>
  </si>
  <si>
    <t>Imposition</t>
  </si>
  <si>
    <t>Boseong-gun</t>
  </si>
  <si>
    <t>Gurye-gun</t>
  </si>
  <si>
    <t>Treatment</t>
  </si>
  <si>
    <t xml:space="preserve"> Local gov.</t>
  </si>
  <si>
    <t>Population</t>
  </si>
  <si>
    <t>vibration</t>
  </si>
  <si>
    <t>Noise and</t>
  </si>
  <si>
    <t>violations</t>
  </si>
  <si>
    <t>Suncheon-si</t>
  </si>
  <si>
    <t>inspected</t>
  </si>
  <si>
    <t>discharged</t>
  </si>
  <si>
    <t>Wando-gun</t>
  </si>
  <si>
    <t>Warnings</t>
  </si>
  <si>
    <t>Hwasun-gun</t>
  </si>
  <si>
    <t>disposal</t>
  </si>
  <si>
    <t>suspension</t>
  </si>
  <si>
    <t>Province</t>
  </si>
  <si>
    <t>Number of</t>
  </si>
  <si>
    <t>Gangjin-gun</t>
  </si>
  <si>
    <t>Recycling</t>
  </si>
  <si>
    <t>Goheung-gun</t>
  </si>
  <si>
    <t>Yeongam-gun</t>
  </si>
  <si>
    <t xml:space="preserve"> of repair</t>
  </si>
  <si>
    <t>(Acid rain)</t>
  </si>
  <si>
    <t>Biological</t>
  </si>
  <si>
    <t>measures</t>
  </si>
  <si>
    <t>Muan-gun</t>
  </si>
  <si>
    <t>Accusation</t>
  </si>
  <si>
    <t>Facility</t>
  </si>
  <si>
    <t>Collection</t>
  </si>
  <si>
    <t>Amount of</t>
  </si>
  <si>
    <t>Shinan-gun</t>
  </si>
  <si>
    <t>Temporary</t>
  </si>
  <si>
    <t>Mokpo-si</t>
  </si>
  <si>
    <t>pollutant</t>
  </si>
  <si>
    <t>Mechanical</t>
  </si>
  <si>
    <t>Haenam-gun</t>
  </si>
  <si>
    <t xml:space="preserve">Location </t>
  </si>
  <si>
    <t>Operation</t>
  </si>
  <si>
    <t>capacity</t>
  </si>
  <si>
    <t>Carry-over</t>
  </si>
  <si>
    <t>Greenlands</t>
  </si>
  <si>
    <t>ppm / year</t>
  </si>
  <si>
    <t xml:space="preserve"> Amount carried from 
previous year</t>
  </si>
  <si>
    <t xml:space="preserve"> Amount generated 
in current year</t>
  </si>
  <si>
    <t>면  적</t>
  </si>
  <si>
    <r>
      <t>(</t>
    </r>
    <r>
      <rPr>
        <sz val="10"/>
        <color indexed="8"/>
        <rFont val="바탕"/>
        <family val="1"/>
        <charset val="129"/>
      </rPr>
      <t>㎡</t>
    </r>
    <r>
      <rPr>
        <sz val="10"/>
        <color indexed="8"/>
        <rFont val="Arial Narrow"/>
        <family val="2"/>
      </rPr>
      <t>)</t>
    </r>
  </si>
  <si>
    <r>
      <t>(</t>
    </r>
    <r>
      <rPr>
        <sz val="10"/>
        <color indexed="8"/>
        <rFont val="바탕"/>
        <family val="1"/>
        <charset val="129"/>
      </rPr>
      <t>㎥</t>
    </r>
    <r>
      <rPr>
        <sz val="10"/>
        <color indexed="8"/>
        <rFont val="Arial Narrow"/>
        <family val="2"/>
      </rPr>
      <t>)</t>
    </r>
  </si>
  <si>
    <t>가  동</t>
  </si>
  <si>
    <r>
      <t>Treatment amount(</t>
    </r>
    <r>
      <rPr>
        <sz val="10"/>
        <color indexed="8"/>
        <rFont val="돋움"/>
        <family val="3"/>
        <charset val="129"/>
      </rPr>
      <t>㎥</t>
    </r>
    <r>
      <rPr>
        <sz val="10"/>
        <color indexed="8"/>
        <rFont val="Arial Narrow"/>
        <family val="2"/>
      </rPr>
      <t>/day)</t>
    </r>
  </si>
  <si>
    <r>
      <t xml:space="preserve">518   </t>
    </r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경</t>
    </r>
    <phoneticPr fontId="15" type="noConversion"/>
  </si>
  <si>
    <t>기  타</t>
  </si>
  <si>
    <t>연   별</t>
  </si>
  <si>
    <r>
      <t xml:space="preserve">514   </t>
    </r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경</t>
    </r>
    <phoneticPr fontId="15" type="noConversion"/>
  </si>
  <si>
    <t>경고</t>
  </si>
  <si>
    <t>기   타</t>
  </si>
  <si>
    <t>Disinfection</t>
    <phoneticPr fontId="15" type="noConversion"/>
  </si>
  <si>
    <r>
      <rPr>
        <sz val="10"/>
        <rFont val="바탕"/>
        <family val="1"/>
        <charset val="129"/>
      </rPr>
      <t>ⅩⅢ</t>
    </r>
    <r>
      <rPr>
        <sz val="10"/>
        <rFont val="Arial Narrow"/>
        <family val="2"/>
      </rPr>
      <t>. Environment   509</t>
    </r>
    <phoneticPr fontId="15" type="noConversion"/>
  </si>
  <si>
    <r>
      <t xml:space="preserve">510   </t>
    </r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경</t>
    </r>
    <phoneticPr fontId="15" type="noConversion"/>
  </si>
  <si>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>. Environment   51</t>
    </r>
    <r>
      <rPr>
        <sz val="10"/>
        <color indexed="8"/>
        <rFont val="Arial Narrow"/>
        <family val="2"/>
      </rPr>
      <t>1</t>
    </r>
    <phoneticPr fontId="15" type="noConversion"/>
  </si>
  <si>
    <r>
      <t xml:space="preserve">512   </t>
    </r>
    <r>
      <rPr>
        <sz val="10"/>
        <color indexed="8"/>
        <rFont val="바탕체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체"/>
        <family val="1"/>
        <charset val="129"/>
      </rPr>
      <t>경</t>
    </r>
    <phoneticPr fontId="15" type="noConversion"/>
  </si>
  <si>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>. Environment   51</t>
    </r>
    <r>
      <rPr>
        <sz val="10"/>
        <color indexed="8"/>
        <rFont val="Arial Narrow"/>
        <family val="2"/>
      </rPr>
      <t>3</t>
    </r>
    <phoneticPr fontId="15" type="noConversion"/>
  </si>
  <si>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>. Environment   51</t>
    </r>
    <r>
      <rPr>
        <sz val="10"/>
        <color indexed="8"/>
        <rFont val="Arial Narrow"/>
        <family val="2"/>
      </rPr>
      <t>5</t>
    </r>
    <phoneticPr fontId="15" type="noConversion"/>
  </si>
  <si>
    <r>
      <t xml:space="preserve">516   </t>
    </r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"/>
        <family val="1"/>
        <charset val="129"/>
      </rPr>
      <t>경</t>
    </r>
    <phoneticPr fontId="15" type="noConversion"/>
  </si>
  <si>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>. Environment   51</t>
    </r>
    <r>
      <rPr>
        <sz val="10"/>
        <color indexed="8"/>
        <rFont val="Arial Narrow"/>
        <family val="2"/>
      </rPr>
      <t>7</t>
    </r>
    <phoneticPr fontId="15" type="noConversion"/>
  </si>
  <si>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>. Environment   5</t>
    </r>
    <r>
      <rPr>
        <sz val="10"/>
        <color indexed="8"/>
        <rFont val="Arial Narrow"/>
        <family val="2"/>
      </rPr>
      <t>19</t>
    </r>
    <phoneticPr fontId="15" type="noConversion"/>
  </si>
  <si>
    <r>
      <t xml:space="preserve">520   </t>
    </r>
    <r>
      <rPr>
        <sz val="10"/>
        <color indexed="8"/>
        <rFont val="바탕체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체"/>
        <family val="1"/>
        <charset val="129"/>
      </rPr>
      <t>경</t>
    </r>
    <phoneticPr fontId="15" type="noConversion"/>
  </si>
  <si>
    <r>
      <t>ⅩⅢ</t>
    </r>
    <r>
      <rPr>
        <sz val="10"/>
        <color indexed="8"/>
        <rFont val="Arial Narrow"/>
        <family val="2"/>
      </rPr>
      <t>. Environment   52</t>
    </r>
    <r>
      <rPr>
        <sz val="10"/>
        <color indexed="8"/>
        <rFont val="Arial Narrow"/>
        <family val="2"/>
      </rPr>
      <t>1</t>
    </r>
    <phoneticPr fontId="15" type="noConversion"/>
  </si>
  <si>
    <r>
      <t xml:space="preserve">526   </t>
    </r>
    <r>
      <rPr>
        <sz val="10"/>
        <color indexed="8"/>
        <rFont val="바탕체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체"/>
        <family val="1"/>
        <charset val="129"/>
      </rPr>
      <t>경</t>
    </r>
    <phoneticPr fontId="15" type="noConversion"/>
  </si>
  <si>
    <r>
      <t xml:space="preserve">528   </t>
    </r>
    <r>
      <rPr>
        <sz val="10"/>
        <color indexed="8"/>
        <rFont val="바탕체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color indexed="8"/>
        <rFont val="바탕체"/>
        <family val="1"/>
        <charset val="129"/>
      </rPr>
      <t>경</t>
    </r>
    <phoneticPr fontId="15" type="noConversion"/>
  </si>
  <si>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>. Environment   5</t>
    </r>
    <r>
      <rPr>
        <sz val="10"/>
        <color indexed="8"/>
        <rFont val="Arial Narrow"/>
        <family val="2"/>
      </rPr>
      <t>29</t>
    </r>
    <phoneticPr fontId="15" type="noConversion"/>
  </si>
  <si>
    <r>
      <t xml:space="preserve">530   </t>
    </r>
    <r>
      <rPr>
        <sz val="10"/>
        <rFont val="바탕체"/>
        <family val="1"/>
        <charset val="129"/>
      </rPr>
      <t>ⅩⅢ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환</t>
    </r>
    <r>
      <rPr>
        <sz val="10"/>
        <color indexed="8"/>
        <rFont val="Arial Narrow"/>
        <family val="2"/>
      </rPr>
      <t xml:space="preserve">    </t>
    </r>
    <r>
      <rPr>
        <sz val="10"/>
        <rFont val="바탕체"/>
        <family val="1"/>
        <charset val="129"/>
      </rPr>
      <t>경</t>
    </r>
    <phoneticPr fontId="15" type="noConversion"/>
  </si>
  <si>
    <t xml:space="preserve">
Si, Gun</t>
    <phoneticPr fontId="15" type="noConversion"/>
  </si>
  <si>
    <t>Goheung-gun</t>
    <phoneticPr fontId="15" type="noConversion"/>
  </si>
  <si>
    <t>삼학로222-2</t>
  </si>
  <si>
    <t>남악로40</t>
  </si>
  <si>
    <t>청호로220번길33</t>
  </si>
  <si>
    <t>마산면 사도리879</t>
  </si>
  <si>
    <t>산동면 탑정리395</t>
  </si>
  <si>
    <t xml:space="preserve">ⅩⅢ. 환        경   
Environment </t>
    <phoneticPr fontId="15" type="noConversion"/>
  </si>
  <si>
    <t>수   질(폐수)</t>
  </si>
  <si>
    <r>
      <t>소음 및</t>
    </r>
    <r>
      <rPr>
        <sz val="10"/>
        <color indexed="8"/>
        <rFont val="Arial Narrow"/>
        <family val="2"/>
      </rPr>
      <t/>
    </r>
  </si>
  <si>
    <r>
      <t>1</t>
    </r>
    <r>
      <rPr>
        <sz val="10"/>
        <rFont val="-윤고딕320"/>
        <family val="1"/>
        <charset val="129"/>
      </rPr>
      <t>종</t>
    </r>
    <phoneticPr fontId="15" type="noConversion"/>
  </si>
  <si>
    <r>
      <t>2</t>
    </r>
    <r>
      <rPr>
        <sz val="10"/>
        <rFont val="-윤고딕320"/>
        <family val="1"/>
        <charset val="129"/>
      </rPr>
      <t>종</t>
    </r>
    <phoneticPr fontId="15" type="noConversion"/>
  </si>
  <si>
    <r>
      <t>3</t>
    </r>
    <r>
      <rPr>
        <sz val="10"/>
        <rFont val="-윤고딕320"/>
        <family val="1"/>
        <charset val="129"/>
      </rPr>
      <t>종</t>
    </r>
    <phoneticPr fontId="15" type="noConversion"/>
  </si>
  <si>
    <r>
      <t>4</t>
    </r>
    <r>
      <rPr>
        <sz val="10"/>
        <rFont val="-윤고딕320"/>
        <family val="1"/>
        <charset val="129"/>
      </rPr>
      <t>종</t>
    </r>
    <phoneticPr fontId="15" type="noConversion"/>
  </si>
  <si>
    <r>
      <t>5</t>
    </r>
    <r>
      <rPr>
        <sz val="10"/>
        <rFont val="-윤고딕320"/>
        <family val="1"/>
        <charset val="129"/>
      </rPr>
      <t>종</t>
    </r>
    <phoneticPr fontId="15" type="noConversion"/>
  </si>
  <si>
    <r>
      <t>연</t>
    </r>
    <r>
      <rPr>
        <sz val="10"/>
        <color indexed="8"/>
        <rFont val="-윤고딕320"/>
        <family val="1"/>
        <charset val="129"/>
      </rPr>
      <t xml:space="preserve">    별</t>
    </r>
  </si>
  <si>
    <r>
      <t>시</t>
    </r>
    <r>
      <rPr>
        <sz val="10"/>
        <color indexed="8"/>
        <rFont val="-윤고딕320"/>
        <family val="1"/>
        <charset val="129"/>
      </rPr>
      <t xml:space="preserve"> 군 별</t>
    </r>
  </si>
  <si>
    <r>
      <t>대</t>
    </r>
    <r>
      <rPr>
        <sz val="10"/>
        <color indexed="8"/>
        <rFont val="-윤고딕320"/>
        <family val="1"/>
        <charset val="129"/>
      </rPr>
      <t xml:space="preserve">  기</t>
    </r>
  </si>
  <si>
    <r>
      <t>수</t>
    </r>
    <r>
      <rPr>
        <sz val="10"/>
        <color indexed="8"/>
        <rFont val="-윤고딕320"/>
        <family val="1"/>
        <charset val="129"/>
      </rPr>
      <t xml:space="preserve">  질</t>
    </r>
  </si>
  <si>
    <r>
      <rPr>
        <sz val="10"/>
        <color theme="1"/>
        <rFont val="Arial Narrow"/>
        <family val="2"/>
      </rPr>
      <t>1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</si>
  <si>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2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</si>
  <si>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3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</si>
  <si>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4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</si>
  <si>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5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</si>
  <si>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6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</si>
  <si>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7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</si>
  <si>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8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</si>
  <si>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9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</si>
  <si>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10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</si>
  <si>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11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</si>
  <si>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Arial Narrow"/>
        <family val="2"/>
      </rPr>
      <t>12</t>
    </r>
    <r>
      <rPr>
        <sz val="10"/>
        <color theme="1"/>
        <rFont val="-윤고딕320"/>
        <family val="1"/>
        <charset val="129"/>
      </rPr>
      <t>월</t>
    </r>
    <phoneticPr fontId="15" type="noConversion"/>
  </si>
  <si>
    <r>
      <rPr>
        <sz val="10"/>
        <color theme="1"/>
        <rFont val="-윤고딕320"/>
        <family val="1"/>
        <charset val="129"/>
      </rPr>
      <t>행정구역</t>
    </r>
    <r>
      <rPr>
        <sz val="10"/>
        <color indexed="8"/>
        <rFont val="Arial Narrow"/>
        <family val="2"/>
      </rPr>
      <t>(A)</t>
    </r>
    <phoneticPr fontId="15" type="noConversion"/>
  </si>
  <si>
    <r>
      <t>면</t>
    </r>
    <r>
      <rPr>
        <sz val="10"/>
        <color indexed="8"/>
        <rFont val="-윤고딕320"/>
        <family val="1"/>
        <charset val="129"/>
      </rPr>
      <t xml:space="preserve"> 적</t>
    </r>
  </si>
  <si>
    <r>
      <t>인</t>
    </r>
    <r>
      <rPr>
        <sz val="10"/>
        <color indexed="8"/>
        <rFont val="-윤고딕320"/>
        <family val="1"/>
        <charset val="129"/>
      </rPr>
      <t xml:space="preserve"> 구</t>
    </r>
  </si>
  <si>
    <r>
      <rPr>
        <sz val="10"/>
        <color theme="1"/>
        <rFont val="-윤고딕320"/>
        <family val="1"/>
        <charset val="129"/>
      </rPr>
      <t>청소구역</t>
    </r>
    <r>
      <rPr>
        <sz val="10"/>
        <color indexed="8"/>
        <rFont val="Arial Narrow"/>
        <family val="2"/>
      </rPr>
      <t>(B)</t>
    </r>
    <phoneticPr fontId="15" type="noConversion"/>
  </si>
  <si>
    <r>
      <rPr>
        <sz val="10"/>
        <color theme="1"/>
        <rFont val="-윤고딕320"/>
        <family val="1"/>
        <charset val="129"/>
      </rPr>
      <t>배출량</t>
    </r>
    <r>
      <rPr>
        <sz val="10"/>
        <color indexed="8"/>
        <rFont val="Arial Narrow"/>
        <family val="2"/>
      </rPr>
      <t>(C)</t>
    </r>
    <phoneticPr fontId="15" type="noConversion"/>
  </si>
  <si>
    <r>
      <rPr>
        <sz val="10"/>
        <color theme="1"/>
        <rFont val="-윤고딕320"/>
        <family val="1"/>
        <charset val="129"/>
      </rPr>
      <t>처리량</t>
    </r>
    <r>
      <rPr>
        <sz val="10"/>
        <color indexed="8"/>
        <rFont val="Arial Narrow"/>
        <family val="2"/>
      </rPr>
      <t>(D)</t>
    </r>
    <phoneticPr fontId="15" type="noConversion"/>
  </si>
  <si>
    <r>
      <rPr>
        <sz val="10"/>
        <color theme="1"/>
        <rFont val="-윤고딕320"/>
        <family val="1"/>
        <charset val="129"/>
      </rPr>
      <t>수거율</t>
    </r>
    <r>
      <rPr>
        <sz val="10"/>
        <color indexed="8"/>
        <rFont val="Arial Narrow"/>
        <family val="2"/>
      </rPr>
      <t>(D/C)</t>
    </r>
    <phoneticPr fontId="15" type="noConversion"/>
  </si>
  <si>
    <r>
      <rPr>
        <sz val="10"/>
        <color theme="1"/>
        <rFont val="-윤고딕320"/>
        <family val="1"/>
        <charset val="129"/>
      </rPr>
      <t>폐</t>
    </r>
    <r>
      <rPr>
        <sz val="10"/>
        <color indexed="8"/>
        <rFont val="-윤고딕320"/>
        <family val="1"/>
        <charset val="129"/>
      </rPr>
      <t xml:space="preserve">        기        물</t>
    </r>
    <r>
      <rPr>
        <sz val="10"/>
        <color indexed="8"/>
        <rFont val="Arial Narrow"/>
        <family val="2"/>
      </rPr>
      <t xml:space="preserve">           Wastes</t>
    </r>
    <phoneticPr fontId="15" type="noConversion"/>
  </si>
  <si>
    <r>
      <rPr>
        <sz val="10"/>
        <color theme="1"/>
        <rFont val="-윤고딕320"/>
        <family val="1"/>
        <charset val="129"/>
      </rPr>
      <t xml:space="preserve">생활폐기물 </t>
    </r>
    <r>
      <rPr>
        <sz val="10"/>
        <color theme="1"/>
        <rFont val="바탕체"/>
        <family val="1"/>
        <charset val="129"/>
      </rPr>
      <t xml:space="preserve">    </t>
    </r>
    <r>
      <rPr>
        <sz val="10"/>
        <color indexed="8"/>
        <rFont val="Arial Narrow"/>
        <family val="2"/>
      </rPr>
      <t>Domestic wastes</t>
    </r>
    <phoneticPr fontId="15" type="noConversion"/>
  </si>
  <si>
    <r>
      <rPr>
        <sz val="10"/>
        <color theme="1"/>
        <rFont val="-윤고딕320"/>
        <family val="1"/>
        <charset val="129"/>
      </rPr>
      <t>폐</t>
    </r>
    <r>
      <rPr>
        <sz val="10"/>
        <color indexed="8"/>
        <rFont val="-윤고딕320"/>
        <family val="1"/>
        <charset val="129"/>
      </rPr>
      <t xml:space="preserve">        기        물</t>
    </r>
    <r>
      <rPr>
        <sz val="10"/>
        <color indexed="8"/>
        <rFont val="Arial Narrow"/>
        <family val="2"/>
      </rPr>
      <t xml:space="preserve">           Wastes </t>
    </r>
    <phoneticPr fontId="15" type="noConversion"/>
  </si>
  <si>
    <r>
      <rPr>
        <sz val="10"/>
        <color theme="1"/>
        <rFont val="-윤고딕320"/>
        <family val="1"/>
        <charset val="129"/>
      </rPr>
      <t xml:space="preserve">건설폐기물 </t>
    </r>
    <r>
      <rPr>
        <sz val="10"/>
        <color theme="1"/>
        <rFont val="바탕체"/>
        <family val="1"/>
        <charset val="129"/>
      </rPr>
      <t xml:space="preserve">    </t>
    </r>
    <r>
      <rPr>
        <sz val="10"/>
        <color indexed="8"/>
        <rFont val="Arial Narrow"/>
        <family val="2"/>
      </rPr>
      <t>Construction wastes</t>
    </r>
    <phoneticPr fontId="15" type="noConversion"/>
  </si>
  <si>
    <r>
      <rPr>
        <sz val="10"/>
        <color theme="1"/>
        <rFont val="-윤고딕320"/>
        <family val="1"/>
        <charset val="129"/>
      </rPr>
      <t xml:space="preserve">지정폐기물 </t>
    </r>
    <r>
      <rPr>
        <sz val="10"/>
        <color theme="1"/>
        <rFont val="바탕체"/>
        <family val="1"/>
        <charset val="129"/>
      </rPr>
      <t xml:space="preserve">    </t>
    </r>
    <r>
      <rPr>
        <sz val="10"/>
        <color indexed="8"/>
        <rFont val="Arial Narrow"/>
        <family val="2"/>
      </rPr>
      <t>Specified wastes</t>
    </r>
    <phoneticPr fontId="15" type="noConversion"/>
  </si>
  <si>
    <t>연  별</t>
    <phoneticPr fontId="15" type="noConversion"/>
  </si>
  <si>
    <r>
      <t xml:space="preserve"> </t>
    </r>
    <r>
      <rPr>
        <sz val="10"/>
        <color indexed="8"/>
        <rFont val="-윤고딕320"/>
        <family val="1"/>
        <charset val="129"/>
      </rPr>
      <t>자가처리업소</t>
    </r>
  </si>
  <si>
    <r>
      <t>인</t>
    </r>
    <r>
      <rPr>
        <sz val="10"/>
        <color indexed="8"/>
        <rFont val="-윤고딕320"/>
        <family val="1"/>
        <charset val="129"/>
      </rPr>
      <t xml:space="preserve"> 원</t>
    </r>
  </si>
  <si>
    <r>
      <rPr>
        <sz val="10"/>
        <color theme="1"/>
        <rFont val="-윤고딕320"/>
        <family val="1"/>
        <charset val="129"/>
      </rPr>
      <t>장</t>
    </r>
    <r>
      <rPr>
        <sz val="10"/>
        <color indexed="8"/>
        <rFont val="-윤고딕320"/>
        <family val="1"/>
        <charset val="129"/>
      </rPr>
      <t xml:space="preserve"> 비</t>
    </r>
    <r>
      <rPr>
        <sz val="10"/>
        <color indexed="8"/>
        <rFont val="Arial Narrow"/>
        <family val="2"/>
      </rPr>
      <t xml:space="preserve">  Equipment</t>
    </r>
    <phoneticPr fontId="15" type="noConversion"/>
  </si>
  <si>
    <r>
      <t>장</t>
    </r>
    <r>
      <rPr>
        <sz val="10"/>
        <color indexed="8"/>
        <rFont val="-윤고딕320"/>
        <family val="1"/>
        <charset val="129"/>
      </rPr>
      <t xml:space="preserve"> 비</t>
    </r>
  </si>
  <si>
    <r>
      <t>개</t>
    </r>
    <r>
      <rPr>
        <sz val="10"/>
        <color indexed="8"/>
        <rFont val="-윤고딕320"/>
        <family val="1"/>
        <charset val="129"/>
      </rPr>
      <t xml:space="preserve">   소</t>
    </r>
  </si>
  <si>
    <r>
      <rPr>
        <sz val="10"/>
        <color theme="1"/>
        <rFont val="-윤고딕320"/>
        <family val="1"/>
        <charset val="129"/>
      </rPr>
      <t>가능량</t>
    </r>
    <r>
      <rPr>
        <sz val="10"/>
        <color indexed="8"/>
        <rFont val="Arial Narrow"/>
        <family val="2"/>
      </rPr>
      <t>(</t>
    </r>
    <r>
      <rPr>
        <sz val="10"/>
        <color indexed="8"/>
        <rFont val="바탕"/>
        <family val="1"/>
        <charset val="129"/>
      </rPr>
      <t>㎥</t>
    </r>
    <r>
      <rPr>
        <sz val="10"/>
        <color indexed="8"/>
        <rFont val="Arial Narrow"/>
        <family val="2"/>
      </rPr>
      <t>)</t>
    </r>
    <phoneticPr fontId="15" type="noConversion"/>
  </si>
  <si>
    <t>연    별</t>
    <phoneticPr fontId="15" type="noConversion"/>
  </si>
  <si>
    <r>
      <t>합계</t>
    </r>
    <r>
      <rPr>
        <sz val="10"/>
        <color indexed="8"/>
        <rFont val="-윤고딕320"/>
        <family val="1"/>
        <charset val="129"/>
      </rPr>
      <t xml:space="preserve">  </t>
    </r>
  </si>
  <si>
    <r>
      <t>사업장</t>
    </r>
    <r>
      <rPr>
        <sz val="10"/>
        <color indexed="8"/>
        <rFont val="-윤고딕320"/>
        <family val="1"/>
        <charset val="129"/>
      </rPr>
      <t xml:space="preserve"> 배출시설계 폐기물</t>
    </r>
  </si>
  <si>
    <r>
      <t>연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별</t>
    </r>
  </si>
  <si>
    <r>
      <t>Capacity of plants(</t>
    </r>
    <r>
      <rPr>
        <sz val="10"/>
        <color indexed="8"/>
        <rFont val="돋움"/>
        <family val="3"/>
        <charset val="129"/>
      </rPr>
      <t>㎥</t>
    </r>
    <r>
      <rPr>
        <sz val="10"/>
        <color indexed="8"/>
        <rFont val="Arial Narrow"/>
        <family val="2"/>
      </rPr>
      <t>/day)</t>
    </r>
    <phoneticPr fontId="15" type="noConversion"/>
  </si>
  <si>
    <r>
      <t>연계처리량</t>
    </r>
    <r>
      <rPr>
        <sz val="10"/>
        <color indexed="8"/>
        <rFont val="-윤고딕320"/>
        <family val="1"/>
        <charset val="129"/>
      </rPr>
      <t>(㎥/일)</t>
    </r>
    <phoneticPr fontId="15" type="noConversion"/>
  </si>
  <si>
    <r>
      <t>Relative treatment plants(</t>
    </r>
    <r>
      <rPr>
        <sz val="10"/>
        <color indexed="8"/>
        <rFont val="돋움"/>
        <family val="3"/>
        <charset val="129"/>
      </rPr>
      <t>㎥</t>
    </r>
    <r>
      <rPr>
        <sz val="10"/>
        <color indexed="8"/>
        <rFont val="Arial Narrow"/>
        <family val="2"/>
      </rPr>
      <t>/day)</t>
    </r>
    <phoneticPr fontId="15" type="noConversion"/>
  </si>
  <si>
    <r>
      <rPr>
        <sz val="10"/>
        <color theme="1"/>
        <rFont val="-윤고딕320"/>
        <family val="1"/>
        <charset val="129"/>
      </rPr>
      <t>연계처리량</t>
    </r>
    <r>
      <rPr>
        <sz val="10"/>
        <color indexed="8"/>
        <rFont val="Arial Narrow"/>
        <family val="2"/>
      </rPr>
      <t>(</t>
    </r>
    <r>
      <rPr>
        <sz val="10"/>
        <color indexed="8"/>
        <rFont val="돋움"/>
        <family val="3"/>
        <charset val="129"/>
      </rPr>
      <t>㎥</t>
    </r>
    <r>
      <rPr>
        <sz val="10"/>
        <color indexed="8"/>
        <rFont val="Arial Narrow"/>
        <family val="2"/>
      </rPr>
      <t>/</t>
    </r>
    <r>
      <rPr>
        <sz val="10"/>
        <color indexed="8"/>
        <rFont val="-윤고딕320"/>
        <family val="1"/>
        <charset val="129"/>
      </rPr>
      <t>일</t>
    </r>
    <r>
      <rPr>
        <sz val="10"/>
        <color indexed="8"/>
        <rFont val="Arial Narrow"/>
        <family val="2"/>
      </rPr>
      <t>)</t>
    </r>
    <phoneticPr fontId="15" type="noConversion"/>
  </si>
  <si>
    <t>Biological</t>
    <phoneticPr fontId="15" type="noConversion"/>
  </si>
  <si>
    <r>
      <rPr>
        <sz val="10"/>
        <color theme="1"/>
        <rFont val="-윤고딕320"/>
        <family val="1"/>
        <charset val="129"/>
      </rPr>
      <t>시설용량</t>
    </r>
    <r>
      <rPr>
        <sz val="10"/>
        <color theme="1"/>
        <rFont val="Arial Narrow"/>
        <family val="2"/>
      </rPr>
      <t>(</t>
    </r>
    <r>
      <rPr>
        <sz val="10"/>
        <color theme="1"/>
        <rFont val="돋움"/>
        <family val="3"/>
        <charset val="129"/>
      </rPr>
      <t>㎥</t>
    </r>
    <r>
      <rPr>
        <sz val="10"/>
        <color theme="1"/>
        <rFont val="Arial Narrow"/>
        <family val="2"/>
      </rPr>
      <t>/</t>
    </r>
    <r>
      <rPr>
        <sz val="10"/>
        <color theme="1"/>
        <rFont val="-윤고딕320"/>
        <family val="1"/>
        <charset val="129"/>
      </rPr>
      <t>일</t>
    </r>
    <r>
      <rPr>
        <sz val="10"/>
        <color theme="1"/>
        <rFont val="Arial Narrow"/>
        <family val="2"/>
      </rPr>
      <t>)</t>
    </r>
    <phoneticPr fontId="15" type="noConversion"/>
  </si>
  <si>
    <r>
      <t>(</t>
    </r>
    <r>
      <rPr>
        <sz val="10"/>
        <color theme="1"/>
        <rFont val="-윤고딕320"/>
        <family val="1"/>
        <charset val="129"/>
      </rPr>
      <t>백만원</t>
    </r>
    <r>
      <rPr>
        <sz val="10"/>
        <color theme="1"/>
        <rFont val="Arial Narrow"/>
        <family val="2"/>
      </rPr>
      <t>)</t>
    </r>
    <phoneticPr fontId="15" type="noConversion"/>
  </si>
  <si>
    <r>
      <t xml:space="preserve">
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  <phoneticPr fontId="15" type="noConversion"/>
  </si>
  <si>
    <r>
      <t>단위</t>
    </r>
    <r>
      <rPr>
        <sz val="9"/>
        <color indexed="8"/>
        <rFont val="Arial Narrow"/>
        <family val="2"/>
      </rPr>
      <t xml:space="preserve"> : </t>
    </r>
    <r>
      <rPr>
        <sz val="9"/>
        <color indexed="8"/>
        <rFont val="바탕체"/>
        <family val="1"/>
        <charset val="129"/>
      </rPr>
      <t>개소</t>
    </r>
    <r>
      <rPr>
        <sz val="9"/>
        <color indexed="8"/>
        <rFont val="Arial Narrow"/>
        <family val="2"/>
      </rPr>
      <t xml:space="preserve">, </t>
    </r>
    <r>
      <rPr>
        <sz val="9"/>
        <color indexed="8"/>
        <rFont val="바탕체"/>
        <family val="1"/>
        <charset val="129"/>
      </rPr>
      <t>㎡</t>
    </r>
    <phoneticPr fontId="15" type="noConversion"/>
  </si>
  <si>
    <t>행 정 처 분 내 역</t>
  </si>
  <si>
    <r>
      <rPr>
        <sz val="10"/>
        <color indexed="8"/>
        <rFont val="바탕"/>
        <family val="1"/>
        <charset val="129"/>
      </rPr>
      <t>ⅩⅢ</t>
    </r>
    <r>
      <rPr>
        <sz val="10"/>
        <color indexed="8"/>
        <rFont val="Arial Narrow"/>
        <family val="2"/>
      </rPr>
      <t>. Environment   5</t>
    </r>
    <r>
      <rPr>
        <sz val="10"/>
        <color indexed="8"/>
        <rFont val="Arial Narrow"/>
        <family val="2"/>
      </rPr>
      <t>27</t>
    </r>
    <phoneticPr fontId="15" type="noConversion"/>
  </si>
  <si>
    <t xml:space="preserve"> Mokpo-si </t>
  </si>
  <si>
    <t xml:space="preserve"> Yeosu-si </t>
  </si>
  <si>
    <t xml:space="preserve"> Suncheon-si </t>
  </si>
  <si>
    <t xml:space="preserve"> Naju-si </t>
  </si>
  <si>
    <t xml:space="preserve"> Gwangyang-si </t>
  </si>
  <si>
    <t xml:space="preserve"> Damyang-gun </t>
  </si>
  <si>
    <t xml:space="preserve"> Gokseong-gun </t>
  </si>
  <si>
    <t xml:space="preserve"> Gurye-gun </t>
  </si>
  <si>
    <t xml:space="preserve"> Goheung-gun </t>
  </si>
  <si>
    <t>도</t>
    <phoneticPr fontId="15" type="noConversion"/>
  </si>
  <si>
    <t xml:space="preserve"> Province</t>
    <phoneticPr fontId="15" type="noConversion"/>
  </si>
  <si>
    <t>단위: 개소</t>
    <phoneticPr fontId="15" type="noConversion"/>
  </si>
  <si>
    <t>Unit: number(place)</t>
    <phoneticPr fontId="15" type="noConversion"/>
  </si>
  <si>
    <t>단위: 개소, 건</t>
    <phoneticPr fontId="15" type="noConversion"/>
  </si>
  <si>
    <t>Unit: place, case</t>
    <phoneticPr fontId="15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</si>
  <si>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백만원</t>
    </r>
    <phoneticPr fontId="15" type="noConversion"/>
  </si>
  <si>
    <t>Unit: million won</t>
    <phoneticPr fontId="15" type="noConversion"/>
  </si>
  <si>
    <t>단위: 명, 톤/일, 대</t>
    <phoneticPr fontId="15" type="noConversion"/>
  </si>
  <si>
    <t>Unit: person, ton/day, each</t>
    <phoneticPr fontId="15" type="noConversion"/>
  </si>
  <si>
    <t>단위: 명, 톤/일, 대</t>
    <phoneticPr fontId="15" type="noConversion"/>
  </si>
  <si>
    <r>
      <t>단위</t>
    </r>
    <r>
      <rPr>
        <sz val="9"/>
        <color indexed="8"/>
        <rFont val="Arial Narrow"/>
        <family val="2"/>
      </rPr>
      <t xml:space="preserve">: </t>
    </r>
    <r>
      <rPr>
        <sz val="9"/>
        <color indexed="8"/>
        <rFont val="바탕체"/>
        <family val="1"/>
        <charset val="129"/>
      </rPr>
      <t>개소</t>
    </r>
    <r>
      <rPr>
        <sz val="9"/>
        <color indexed="8"/>
        <rFont val="Arial Narrow"/>
        <family val="2"/>
      </rPr>
      <t xml:space="preserve">, </t>
    </r>
    <r>
      <rPr>
        <sz val="9"/>
        <color indexed="8"/>
        <rFont val="바탕체"/>
        <family val="1"/>
        <charset val="129"/>
      </rPr>
      <t>㎡</t>
    </r>
    <phoneticPr fontId="15" type="noConversion"/>
  </si>
  <si>
    <r>
      <t xml:space="preserve">Unit: number, </t>
    </r>
    <r>
      <rPr>
        <sz val="9"/>
        <color indexed="8"/>
        <rFont val="바탕체"/>
        <family val="1"/>
        <charset val="129"/>
      </rPr>
      <t>㎡</t>
    </r>
    <phoneticPr fontId="15" type="noConversion"/>
  </si>
  <si>
    <t>단위: %, 톤</t>
    <phoneticPr fontId="15" type="noConversion"/>
  </si>
  <si>
    <t>Unit: %, ton</t>
    <phoneticPr fontId="15" type="noConversion"/>
  </si>
  <si>
    <t>(SO₂)</t>
  </si>
  <si>
    <t>(NO₂)</t>
  </si>
  <si>
    <t>(O₃)</t>
  </si>
  <si>
    <t>(㎍/㎥) / year</t>
  </si>
  <si>
    <t>자료: 전라남도보건환경연구원 *산성강하물 자료는 산술평균임</t>
    <phoneticPr fontId="15" type="noConversion"/>
  </si>
  <si>
    <t xml:space="preserve">  남해  </t>
  </si>
  <si>
    <t xml:space="preserve">  북항  </t>
  </si>
  <si>
    <t xml:space="preserve">  구례  </t>
  </si>
  <si>
    <t xml:space="preserve">  지리산온천  </t>
  </si>
  <si>
    <t>압해</t>
  </si>
  <si>
    <t>Source: Water and Environment Division</t>
    <phoneticPr fontId="15" type="noConversion"/>
  </si>
  <si>
    <t>Source: Jeollanamdo Institute of Health and Environment</t>
    <phoneticPr fontId="15" type="noConversion"/>
  </si>
  <si>
    <t>Source : Water and Environment Division</t>
    <phoneticPr fontId="15" type="noConversion"/>
  </si>
  <si>
    <t>suspension</t>
    <phoneticPr fontId="15" type="noConversion"/>
  </si>
  <si>
    <t>사용중지</t>
    <phoneticPr fontId="15" type="noConversion"/>
  </si>
  <si>
    <t>Other</t>
    <phoneticPr fontId="15" type="noConversion"/>
  </si>
  <si>
    <r>
      <t>시설용량(하수/마을)(</t>
    </r>
    <r>
      <rPr>
        <sz val="10"/>
        <color theme="1"/>
        <rFont val="돋움"/>
        <family val="3"/>
        <charset val="129"/>
      </rPr>
      <t>㎥</t>
    </r>
    <r>
      <rPr>
        <sz val="10"/>
        <color theme="1"/>
        <rFont val="-윤고딕320"/>
        <family val="1"/>
        <charset val="129"/>
      </rPr>
      <t>/일)</t>
    </r>
    <phoneticPr fontId="15" type="noConversion"/>
  </si>
  <si>
    <t>Counted</t>
    <phoneticPr fontId="15" type="noConversion"/>
  </si>
  <si>
    <t xml:space="preserve"> Stoc</t>
    <phoneticPr fontId="15" type="noConversion"/>
  </si>
  <si>
    <t>Raising</t>
    <phoneticPr fontId="15" type="noConversion"/>
  </si>
  <si>
    <t xml:space="preserve"> Leachate</t>
    <phoneticPr fontId="15" type="noConversion"/>
  </si>
  <si>
    <t>Others</t>
    <phoneticPr fontId="15" type="noConversion"/>
  </si>
  <si>
    <t xml:space="preserve">  남악  </t>
    <phoneticPr fontId="15" type="noConversion"/>
  </si>
  <si>
    <t>학산</t>
  </si>
  <si>
    <t>영암군</t>
    <phoneticPr fontId="15" type="noConversion"/>
  </si>
  <si>
    <t xml:space="preserve"> Boseong-gun </t>
  </si>
  <si>
    <t xml:space="preserve"> Hwasun-gun </t>
  </si>
  <si>
    <t xml:space="preserve"> Jangheung-gun </t>
  </si>
  <si>
    <t xml:space="preserve"> Gangjin-gun </t>
  </si>
  <si>
    <t xml:space="preserve"> Haenam-gun </t>
  </si>
  <si>
    <t xml:space="preserve"> Yeongam-gun </t>
  </si>
  <si>
    <t xml:space="preserve"> Muan-gun </t>
  </si>
  <si>
    <t xml:space="preserve"> Hampyeong-gun </t>
  </si>
  <si>
    <t xml:space="preserve"> Yeonggwang-gun </t>
  </si>
  <si>
    <t xml:space="preserve"> Jangseong-gun </t>
  </si>
  <si>
    <t xml:space="preserve"> Wando-gun </t>
  </si>
  <si>
    <t xml:space="preserve"> Jindo-gun </t>
  </si>
  <si>
    <t xml:space="preserve"> Shinan-gun </t>
  </si>
  <si>
    <t>자료: 지역계획과</t>
    <phoneticPr fontId="15" type="noConversion"/>
  </si>
  <si>
    <t>Source: Regional Planning Division</t>
    <phoneticPr fontId="15" type="noConversion"/>
  </si>
  <si>
    <t>8.  하 수 종 말 처 리 장</t>
    <phoneticPr fontId="15" type="noConversion"/>
  </si>
  <si>
    <t>8. 하 수 종 말 처 리 장(속)</t>
    <phoneticPr fontId="15" type="noConversion"/>
  </si>
  <si>
    <t>9. 시설녹지현황</t>
    <phoneticPr fontId="15" type="noConversion"/>
  </si>
  <si>
    <t xml:space="preserve">Mokpo-si </t>
    <phoneticPr fontId="15" type="noConversion"/>
  </si>
  <si>
    <t xml:space="preserve">Yeosu-si </t>
    <phoneticPr fontId="15" type="noConversion"/>
  </si>
  <si>
    <t xml:space="preserve">Suncheon-si </t>
    <phoneticPr fontId="15" type="noConversion"/>
  </si>
  <si>
    <t xml:space="preserve">Naju-si </t>
    <phoneticPr fontId="15" type="noConversion"/>
  </si>
  <si>
    <t xml:space="preserve">Gwangyang-si </t>
    <phoneticPr fontId="15" type="noConversion"/>
  </si>
  <si>
    <t xml:space="preserve">Damyang-gun </t>
    <phoneticPr fontId="15" type="noConversion"/>
  </si>
  <si>
    <t xml:space="preserve">Gokseong-gun </t>
    <phoneticPr fontId="15" type="noConversion"/>
  </si>
  <si>
    <t xml:space="preserve">Gurye-gun </t>
    <phoneticPr fontId="15" type="noConversion"/>
  </si>
  <si>
    <t xml:space="preserve">Goheung-gun </t>
    <phoneticPr fontId="15" type="noConversion"/>
  </si>
  <si>
    <t xml:space="preserve">Goheung-gun  </t>
    <phoneticPr fontId="15" type="noConversion"/>
  </si>
  <si>
    <t xml:space="preserve">Boseong-gun  </t>
    <phoneticPr fontId="15" type="noConversion"/>
  </si>
  <si>
    <t xml:space="preserve">Hwasun-gun  </t>
    <phoneticPr fontId="15" type="noConversion"/>
  </si>
  <si>
    <t xml:space="preserve">Jangheung-gun  </t>
    <phoneticPr fontId="15" type="noConversion"/>
  </si>
  <si>
    <t xml:space="preserve">Gangjin-gun  </t>
    <phoneticPr fontId="15" type="noConversion"/>
  </si>
  <si>
    <t xml:space="preserve">Haenam-gun  </t>
    <phoneticPr fontId="15" type="noConversion"/>
  </si>
  <si>
    <t xml:space="preserve">Yeongam-gun  </t>
    <phoneticPr fontId="15" type="noConversion"/>
  </si>
  <si>
    <t xml:space="preserve">Muan-gun  </t>
    <phoneticPr fontId="15" type="noConversion"/>
  </si>
  <si>
    <t xml:space="preserve">Hampyeong-gun  </t>
    <phoneticPr fontId="15" type="noConversion"/>
  </si>
  <si>
    <t xml:space="preserve">Yeonggwang-gun  </t>
    <phoneticPr fontId="15" type="noConversion"/>
  </si>
  <si>
    <t xml:space="preserve">Jangseong-gun  </t>
    <phoneticPr fontId="15" type="noConversion"/>
  </si>
  <si>
    <t xml:space="preserve">Wando-gun  </t>
    <phoneticPr fontId="15" type="noConversion"/>
  </si>
  <si>
    <t xml:space="preserve">Jindo-gun  </t>
    <phoneticPr fontId="15" type="noConversion"/>
  </si>
  <si>
    <t xml:space="preserve">Shinan-gun  </t>
    <phoneticPr fontId="15" type="noConversion"/>
  </si>
  <si>
    <t>자료: 환경관리과</t>
    <phoneticPr fontId="15" type="noConversion"/>
  </si>
  <si>
    <t>NPR공법</t>
  </si>
  <si>
    <t>자체(직영)</t>
  </si>
  <si>
    <t>자외선</t>
  </si>
  <si>
    <t>A2O</t>
  </si>
  <si>
    <t>DNR</t>
  </si>
  <si>
    <t>MSBR</t>
  </si>
  <si>
    <t>민간위탁</t>
  </si>
  <si>
    <t>동천+이사천</t>
  </si>
  <si>
    <t>순천동천</t>
  </si>
  <si>
    <t>섬진강</t>
  </si>
  <si>
    <t>벌교천</t>
  </si>
  <si>
    <t>남해서부</t>
  </si>
  <si>
    <t>송광천</t>
  </si>
  <si>
    <t>주암댐</t>
  </si>
  <si>
    <t>이사천</t>
  </si>
  <si>
    <t>보성강</t>
  </si>
  <si>
    <t>황전천</t>
  </si>
  <si>
    <t>섬진강하류</t>
  </si>
  <si>
    <t>만봉천</t>
  </si>
  <si>
    <t>영산강</t>
  </si>
  <si>
    <t>서해</t>
  </si>
  <si>
    <t>지석천</t>
  </si>
  <si>
    <t>삼포천</t>
  </si>
  <si>
    <t>KIMAS</t>
  </si>
  <si>
    <t>월산천</t>
  </si>
  <si>
    <t>자체</t>
  </si>
  <si>
    <t>BSTS-Ⅱ</t>
  </si>
  <si>
    <t>증암천</t>
  </si>
  <si>
    <t>대전천</t>
  </si>
  <si>
    <t>장기포기법SBR계열(KIDEA)</t>
    <phoneticPr fontId="15" type="noConversion"/>
  </si>
  <si>
    <t>곡성천</t>
  </si>
  <si>
    <t>남해</t>
  </si>
  <si>
    <t>옥과천</t>
  </si>
  <si>
    <t>석곡천</t>
  </si>
  <si>
    <t>FNR</t>
  </si>
  <si>
    <t>입천</t>
  </si>
  <si>
    <t>SBR</t>
  </si>
  <si>
    <t>TEC-BNR</t>
  </si>
  <si>
    <t>ECO-SBR</t>
  </si>
  <si>
    <t>KSMBR</t>
  </si>
  <si>
    <t>산화구</t>
  </si>
  <si>
    <t>주암호</t>
  </si>
  <si>
    <t>ACS</t>
  </si>
  <si>
    <t>여자만</t>
  </si>
  <si>
    <t>득량만</t>
  </si>
  <si>
    <t xml:space="preserve">득량만 </t>
  </si>
  <si>
    <t>민간</t>
  </si>
  <si>
    <t>표준활성슬러지법</t>
  </si>
  <si>
    <t>화순천</t>
  </si>
  <si>
    <t>외남천</t>
  </si>
  <si>
    <t>선회와류식 SBR</t>
  </si>
  <si>
    <t>탐진강중류</t>
  </si>
  <si>
    <t>탐진강</t>
  </si>
  <si>
    <t>고읍천</t>
  </si>
  <si>
    <t>섬진강서남해</t>
  </si>
  <si>
    <t>대덕천</t>
  </si>
  <si>
    <t>서남해</t>
  </si>
  <si>
    <t>용정천</t>
  </si>
  <si>
    <t>해남천</t>
  </si>
  <si>
    <t>산정천</t>
  </si>
  <si>
    <t>호동천</t>
  </si>
  <si>
    <t>영암천</t>
  </si>
  <si>
    <t xml:space="preserve"> 영산강 </t>
  </si>
  <si>
    <t>망월천</t>
  </si>
  <si>
    <t>무안천</t>
  </si>
  <si>
    <t>덕돈천</t>
  </si>
  <si>
    <t>용계천</t>
  </si>
  <si>
    <t>양간천</t>
  </si>
  <si>
    <t>함평천</t>
  </si>
  <si>
    <t>PSBR</t>
  </si>
  <si>
    <t>고막원천</t>
  </si>
  <si>
    <t>와탄천</t>
  </si>
  <si>
    <t>구암천</t>
  </si>
  <si>
    <t>황룡강</t>
  </si>
  <si>
    <t>삼계천</t>
  </si>
  <si>
    <t xml:space="preserve"> 자외선 </t>
  </si>
  <si>
    <r>
      <t>처리량(하수/마을)(</t>
    </r>
    <r>
      <rPr>
        <sz val="10"/>
        <color theme="1"/>
        <rFont val="돋움"/>
        <family val="3"/>
        <charset val="129"/>
      </rPr>
      <t>㎥</t>
    </r>
    <r>
      <rPr>
        <sz val="10"/>
        <color theme="1"/>
        <rFont val="-윤고딕320"/>
        <family val="1"/>
        <charset val="129"/>
      </rPr>
      <t>/일)</t>
    </r>
    <r>
      <rPr>
        <vertAlign val="superscript"/>
        <sz val="10"/>
        <color theme="1"/>
        <rFont val="-윤고딕320"/>
        <family val="1"/>
        <charset val="129"/>
      </rPr>
      <t>1)</t>
    </r>
    <phoneticPr fontId="15" type="noConversion"/>
  </si>
  <si>
    <t>1998-07-01</t>
  </si>
  <si>
    <t>자체</t>
    <phoneticPr fontId="52" type="noConversion"/>
  </si>
  <si>
    <t>영산강</t>
    <phoneticPr fontId="52" type="noConversion"/>
  </si>
  <si>
    <t>2008-07-28</t>
  </si>
  <si>
    <t>2004-03-30</t>
  </si>
  <si>
    <t>여수</t>
    <phoneticPr fontId="52" type="noConversion"/>
  </si>
  <si>
    <t xml:space="preserve">웅천동 1558-2 </t>
    <phoneticPr fontId="52" type="noConversion"/>
  </si>
  <si>
    <t>2005-01-01</t>
  </si>
  <si>
    <t>민간(대행)</t>
  </si>
  <si>
    <t xml:space="preserve">자외선 </t>
  </si>
  <si>
    <t>여수시</t>
    <phoneticPr fontId="52" type="noConversion"/>
  </si>
  <si>
    <t>율촌</t>
    <phoneticPr fontId="52" type="noConversion"/>
  </si>
  <si>
    <t xml:space="preserve">율촌면 조화리 830 </t>
    <phoneticPr fontId="52" type="noConversion"/>
  </si>
  <si>
    <t>2018-06-19</t>
  </si>
  <si>
    <t>자외선 오존 기타</t>
  </si>
  <si>
    <t>순천</t>
  </si>
  <si>
    <t xml:space="preserve">순천시 강변로 77 </t>
  </si>
  <si>
    <t>DeNiPho</t>
  </si>
  <si>
    <t>2011-09-24</t>
  </si>
  <si>
    <t>승주</t>
  </si>
  <si>
    <t xml:space="preserve">승주읍 선암사길 75 </t>
    <phoneticPr fontId="52" type="noConversion"/>
  </si>
  <si>
    <t>1999-11-06</t>
  </si>
  <si>
    <t>낙안</t>
  </si>
  <si>
    <t xml:space="preserve">낙안면 조정래길 367-33 </t>
    <phoneticPr fontId="52" type="noConversion"/>
  </si>
  <si>
    <t>2006-03-20</t>
  </si>
  <si>
    <t>황전</t>
  </si>
  <si>
    <t xml:space="preserve">황전면 삽재팔동길 43-7 </t>
    <phoneticPr fontId="52" type="noConversion"/>
  </si>
  <si>
    <t>CASS</t>
  </si>
  <si>
    <t>2008-09-16</t>
  </si>
  <si>
    <t>신평</t>
  </si>
  <si>
    <t xml:space="preserve">송광면 송광사길 310 </t>
    <phoneticPr fontId="52" type="noConversion"/>
  </si>
  <si>
    <t>2004-11-11</t>
  </si>
  <si>
    <t>송광</t>
  </si>
  <si>
    <t xml:space="preserve">송광면 쌍향수길 1391 </t>
    <phoneticPr fontId="52" type="noConversion"/>
  </si>
  <si>
    <t>2001-07-01</t>
  </si>
  <si>
    <t>주암</t>
  </si>
  <si>
    <t xml:space="preserve">주암면 구산강변길 227 </t>
    <phoneticPr fontId="52" type="noConversion"/>
  </si>
  <si>
    <t>2006-06-15</t>
  </si>
  <si>
    <t>나주</t>
  </si>
  <si>
    <t>가야길 55</t>
    <phoneticPr fontId="52" type="noConversion"/>
  </si>
  <si>
    <t>CNR</t>
  </si>
  <si>
    <t>1994-05-01</t>
  </si>
  <si>
    <t>수질복원센터</t>
    <phoneticPr fontId="52" type="noConversion"/>
  </si>
  <si>
    <t xml:space="preserve">빛가람동 497-1 </t>
    <phoneticPr fontId="52" type="noConversion"/>
  </si>
  <si>
    <t>2016-04-01</t>
  </si>
  <si>
    <t>산포</t>
  </si>
  <si>
    <t>영산로 6187-61   나주시 산포면 내리기 915</t>
    <phoneticPr fontId="52" type="noConversion"/>
  </si>
  <si>
    <t>RBC,Symbio,KSMBR</t>
  </si>
  <si>
    <t>1999-06-30</t>
  </si>
  <si>
    <t>공산</t>
  </si>
  <si>
    <t>마한로 2208-15   나주시 공산면 금곡리 19</t>
    <phoneticPr fontId="52" type="noConversion"/>
  </si>
  <si>
    <t>RBC,Symbio</t>
  </si>
  <si>
    <t>1999-07-20</t>
  </si>
  <si>
    <t>중앙</t>
  </si>
  <si>
    <t xml:space="preserve">중동 308-133 </t>
    <phoneticPr fontId="52" type="noConversion"/>
  </si>
  <si>
    <t>2004-07-30</t>
  </si>
  <si>
    <t>섬진강</t>
    <phoneticPr fontId="52" type="noConversion"/>
  </si>
  <si>
    <t>광양</t>
  </si>
  <si>
    <t xml:space="preserve">광양읍 세풍리 2172 </t>
    <phoneticPr fontId="52" type="noConversion"/>
  </si>
  <si>
    <t>2002-06-11</t>
  </si>
  <si>
    <t>광영</t>
  </si>
  <si>
    <t xml:space="preserve">광영동 655-6 </t>
    <phoneticPr fontId="52" type="noConversion"/>
  </si>
  <si>
    <t>SAM</t>
  </si>
  <si>
    <t>1993-02-04</t>
  </si>
  <si>
    <t>진월</t>
  </si>
  <si>
    <t xml:space="preserve">진월면 망덕1길 33-39 </t>
    <phoneticPr fontId="52" type="noConversion"/>
  </si>
  <si>
    <t>2011-06-01</t>
  </si>
  <si>
    <t>담양</t>
  </si>
  <si>
    <t xml:space="preserve">담양읍 강쟁리 1294 </t>
    <phoneticPr fontId="52" type="noConversion"/>
  </si>
  <si>
    <t>1999-10-01</t>
  </si>
  <si>
    <t>고서</t>
  </si>
  <si>
    <t xml:space="preserve">가사문학로 121-48   </t>
    <phoneticPr fontId="52" type="noConversion"/>
  </si>
  <si>
    <t>2010-09-01</t>
  </si>
  <si>
    <t>대전</t>
  </si>
  <si>
    <t xml:space="preserve">대전면 대전로 78-13 </t>
    <phoneticPr fontId="52" type="noConversion"/>
  </si>
  <si>
    <t>2010-10-01</t>
  </si>
  <si>
    <t>곡성</t>
  </si>
  <si>
    <t xml:space="preserve">오곡면 기차마을로 150-108 </t>
    <phoneticPr fontId="52" type="noConversion"/>
  </si>
  <si>
    <t>2003-07-01</t>
  </si>
  <si>
    <t>옥과</t>
  </si>
  <si>
    <t>옥과면 죽림리    175-3</t>
    <phoneticPr fontId="52" type="noConversion"/>
  </si>
  <si>
    <t>2006-09-15</t>
  </si>
  <si>
    <t>석곡</t>
  </si>
  <si>
    <t>석곡면 덕흥리    203</t>
    <phoneticPr fontId="52" type="noConversion"/>
  </si>
  <si>
    <t>입면</t>
  </si>
  <si>
    <t xml:space="preserve">입면 서봉리 870-1 </t>
    <phoneticPr fontId="52" type="noConversion"/>
  </si>
  <si>
    <t>2015-04-01</t>
  </si>
  <si>
    <t>산화구,MLE</t>
  </si>
  <si>
    <t>2003-02-01</t>
  </si>
  <si>
    <t>민간(대행)</t>
    <phoneticPr fontId="52" type="noConversion"/>
  </si>
  <si>
    <t>1996-03-01</t>
  </si>
  <si>
    <t>고흥</t>
  </si>
  <si>
    <t xml:space="preserve">고흥읍 호형리 661 </t>
    <phoneticPr fontId="52" type="noConversion"/>
  </si>
  <si>
    <t>Omniflo SBR</t>
  </si>
  <si>
    <t>2003-09-01</t>
  </si>
  <si>
    <t>도양</t>
  </si>
  <si>
    <t xml:space="preserve">도양읍 봉암리 1000-1 </t>
    <phoneticPr fontId="52" type="noConversion"/>
  </si>
  <si>
    <t>2005-05-01</t>
  </si>
  <si>
    <t>도화</t>
  </si>
  <si>
    <t xml:space="preserve">도화면 땅끝로 164-67 (사덕리) </t>
    <phoneticPr fontId="52" type="noConversion"/>
  </si>
  <si>
    <t>2018-03-13</t>
  </si>
  <si>
    <t>과역</t>
  </si>
  <si>
    <t xml:space="preserve">고흥로 2939-1   </t>
    <phoneticPr fontId="52" type="noConversion"/>
  </si>
  <si>
    <t>2009-03-31</t>
  </si>
  <si>
    <t>주1) 처리량 = 유입하수량 - 방류량</t>
    <phoneticPr fontId="52" type="noConversion"/>
  </si>
  <si>
    <t>Source: Ministry of Environment</t>
    <phoneticPr fontId="15" type="noConversion"/>
  </si>
  <si>
    <t>풍양</t>
  </si>
  <si>
    <t xml:space="preserve">풍양면 보천리 622 </t>
    <phoneticPr fontId="52" type="noConversion"/>
  </si>
  <si>
    <t>금산면</t>
  </si>
  <si>
    <t xml:space="preserve">금산면 신전리 996-4 </t>
    <phoneticPr fontId="52" type="noConversion"/>
  </si>
  <si>
    <t>2016-08-05</t>
  </si>
  <si>
    <t>고흥군</t>
    <phoneticPr fontId="52" type="noConversion"/>
  </si>
  <si>
    <t>포두</t>
  </si>
  <si>
    <t xml:space="preserve">포두면 길두리 1772 </t>
    <phoneticPr fontId="52" type="noConversion"/>
  </si>
  <si>
    <t>자외선</t>
    <phoneticPr fontId="52" type="noConversion"/>
  </si>
  <si>
    <t>벌교</t>
  </si>
  <si>
    <t xml:space="preserve">벌교읍 장양리 1437 </t>
    <phoneticPr fontId="52" type="noConversion"/>
  </si>
  <si>
    <t>2007-01-01</t>
  </si>
  <si>
    <t>보성</t>
  </si>
  <si>
    <t xml:space="preserve">보성강로 107-58   </t>
    <phoneticPr fontId="52" type="noConversion"/>
  </si>
  <si>
    <t>산화구변법</t>
  </si>
  <si>
    <t>2000-06-03</t>
  </si>
  <si>
    <t>회천</t>
  </si>
  <si>
    <t xml:space="preserve">회천면 벽교리 830-12 </t>
    <phoneticPr fontId="52" type="noConversion"/>
  </si>
  <si>
    <t>화순읍</t>
  </si>
  <si>
    <t xml:space="preserve">도곡면 죽청리 104   </t>
    <phoneticPr fontId="52" type="noConversion"/>
  </si>
  <si>
    <t>RBC,SEIL-BIO-SYSTEM</t>
  </si>
  <si>
    <t>1999-12-21</t>
  </si>
  <si>
    <t>도곡온천</t>
  </si>
  <si>
    <t xml:space="preserve">도곡면 천암리 133   </t>
    <phoneticPr fontId="52" type="noConversion"/>
  </si>
  <si>
    <t>고도접촉산화법,FNR</t>
  </si>
  <si>
    <t>1995-01-01</t>
  </si>
  <si>
    <t>화순온천</t>
  </si>
  <si>
    <t xml:space="preserve">북면 옥리 299-4 </t>
    <phoneticPr fontId="52" type="noConversion"/>
  </si>
  <si>
    <t>1995-10-07</t>
  </si>
  <si>
    <t>남면</t>
  </si>
  <si>
    <t xml:space="preserve">사평면 사평리 1-1 </t>
    <phoneticPr fontId="52" type="noConversion"/>
  </si>
  <si>
    <t>2006-09-21</t>
  </si>
  <si>
    <t>장흥</t>
  </si>
  <si>
    <t xml:space="preserve">장흥읍 외평길 84   </t>
    <phoneticPr fontId="52" type="noConversion"/>
  </si>
  <si>
    <t>2011-03-18</t>
  </si>
  <si>
    <t>대덕</t>
  </si>
  <si>
    <t xml:space="preserve">대덕읍 도동4길 47-48   </t>
    <phoneticPr fontId="52" type="noConversion"/>
  </si>
  <si>
    <t>관산</t>
  </si>
  <si>
    <t>정남진로 41-34   254-1</t>
    <phoneticPr fontId="52" type="noConversion"/>
  </si>
  <si>
    <t>회진</t>
  </si>
  <si>
    <t xml:space="preserve">회진면 관흥회진로  238-1   </t>
    <phoneticPr fontId="52" type="noConversion"/>
  </si>
  <si>
    <t>강진</t>
  </si>
  <si>
    <t xml:space="preserve">초지길 109-62   </t>
    <phoneticPr fontId="52" type="noConversion"/>
  </si>
  <si>
    <t>2003-03-01</t>
  </si>
  <si>
    <t>강진군</t>
    <phoneticPr fontId="52" type="noConversion"/>
  </si>
  <si>
    <t>성전</t>
  </si>
  <si>
    <t xml:space="preserve">성전면 성전리 315-1 </t>
    <phoneticPr fontId="52" type="noConversion"/>
  </si>
  <si>
    <t>2017-08-24</t>
  </si>
  <si>
    <t>염소 자외선 오존 기타</t>
  </si>
  <si>
    <t>마량</t>
  </si>
  <si>
    <t xml:space="preserve">마량면 마량리 537 </t>
    <phoneticPr fontId="52" type="noConversion"/>
  </si>
  <si>
    <t>2010-06-22</t>
  </si>
  <si>
    <t>해남</t>
  </si>
  <si>
    <t xml:space="preserve">남각길 53   </t>
    <phoneticPr fontId="52" type="noConversion"/>
  </si>
  <si>
    <t>KIDEA</t>
  </si>
  <si>
    <t>2003-03-21</t>
  </si>
  <si>
    <t>황산</t>
  </si>
  <si>
    <t xml:space="preserve">황산면 호동리 1042-3 </t>
    <phoneticPr fontId="52" type="noConversion"/>
  </si>
  <si>
    <t>2009-01-01</t>
  </si>
  <si>
    <t>문내</t>
  </si>
  <si>
    <t xml:space="preserve">문내면 학동길 40-7(문내면 학동리 1196번지) </t>
    <phoneticPr fontId="52" type="noConversion"/>
  </si>
  <si>
    <t>Symbio</t>
  </si>
  <si>
    <t>2013-05-15</t>
  </si>
  <si>
    <t>송지</t>
  </si>
  <si>
    <t xml:space="preserve"> 송지면 산정리 1107-1 </t>
    <phoneticPr fontId="52" type="noConversion"/>
  </si>
  <si>
    <t>대불</t>
  </si>
  <si>
    <t xml:space="preserve">삼호읍 난전리 1687-4 </t>
    <phoneticPr fontId="52" type="noConversion"/>
  </si>
  <si>
    <t>1997-07-01</t>
  </si>
  <si>
    <t>영암</t>
  </si>
  <si>
    <t xml:space="preserve">영암읍 망호리 1105-19 </t>
    <phoneticPr fontId="52" type="noConversion"/>
  </si>
  <si>
    <t>총인 총질소의 제거효율이 향상된 처리공법</t>
  </si>
  <si>
    <t>1999-11-01</t>
  </si>
  <si>
    <t>군서</t>
  </si>
  <si>
    <t xml:space="preserve">군서면 서구림리 1254-2 </t>
    <phoneticPr fontId="52" type="noConversion"/>
  </si>
  <si>
    <t>Y-PNR</t>
  </si>
  <si>
    <t>2017-02-16</t>
  </si>
  <si>
    <t>신북</t>
  </si>
  <si>
    <t xml:space="preserve">신북면 월평리 649 </t>
    <phoneticPr fontId="52" type="noConversion"/>
  </si>
  <si>
    <t>2012-07-13</t>
  </si>
  <si>
    <t>영암군</t>
    <phoneticPr fontId="52" type="noConversion"/>
  </si>
  <si>
    <t xml:space="preserve">학산면 독천리 1020-6 </t>
    <phoneticPr fontId="52" type="noConversion"/>
  </si>
  <si>
    <t>2014-09-18</t>
  </si>
  <si>
    <t>무안</t>
  </si>
  <si>
    <t xml:space="preserve">영산로 3061-60   </t>
    <phoneticPr fontId="52" type="noConversion"/>
  </si>
  <si>
    <t>1999-09-01</t>
  </si>
  <si>
    <t>일로</t>
  </si>
  <si>
    <t xml:space="preserve">일로읍 의산리 18-1 </t>
    <phoneticPr fontId="52" type="noConversion"/>
  </si>
  <si>
    <t>청계</t>
  </si>
  <si>
    <t xml:space="preserve">청계면 청계리 847-1번지 </t>
    <phoneticPr fontId="52" type="noConversion"/>
  </si>
  <si>
    <t>2013-04-01</t>
  </si>
  <si>
    <t>해제</t>
  </si>
  <si>
    <t xml:space="preserve">해제면 신정리 1169-6 </t>
    <phoneticPr fontId="52" type="noConversion"/>
  </si>
  <si>
    <t>2013-07-22</t>
  </si>
  <si>
    <t>함평</t>
  </si>
  <si>
    <t xml:space="preserve">엄다면 학야리 322-1 </t>
    <phoneticPr fontId="52" type="noConversion"/>
  </si>
  <si>
    <t>간헐포기식 산화구</t>
  </si>
  <si>
    <t>2000-02-18</t>
  </si>
  <si>
    <t>해보</t>
  </si>
  <si>
    <t xml:space="preserve">해보면 용산리 1146-13 </t>
    <phoneticPr fontId="52" type="noConversion"/>
  </si>
  <si>
    <t>2009-01-02</t>
  </si>
  <si>
    <t>손불</t>
  </si>
  <si>
    <t xml:space="preserve">손불면 산남리 2687-3 </t>
    <phoneticPr fontId="52" type="noConversion"/>
  </si>
  <si>
    <t>2016-03-10</t>
  </si>
  <si>
    <t>나산</t>
  </si>
  <si>
    <t xml:space="preserve">나산면 월봉리 96-11 </t>
    <phoneticPr fontId="52" type="noConversion"/>
  </si>
  <si>
    <t>2010-12-18</t>
  </si>
  <si>
    <t>영광</t>
  </si>
  <si>
    <t xml:space="preserve">영광읍 양평리 522-2 </t>
    <phoneticPr fontId="52" type="noConversion"/>
  </si>
  <si>
    <t>ICEAS</t>
  </si>
  <si>
    <t>2004-05-25</t>
  </si>
  <si>
    <t>홍농법성</t>
  </si>
  <si>
    <t xml:space="preserve">법성면 연우로4길 51 </t>
    <phoneticPr fontId="52" type="noConversion"/>
  </si>
  <si>
    <t>ICEAS, KSMBR</t>
  </si>
  <si>
    <t>2009-08-01</t>
  </si>
  <si>
    <t>영광군</t>
    <phoneticPr fontId="52" type="noConversion"/>
  </si>
  <si>
    <t>백수</t>
  </si>
  <si>
    <t xml:space="preserve">백수읍 지산길 180 </t>
    <phoneticPr fontId="52" type="noConversion"/>
  </si>
  <si>
    <t>JASSFR</t>
  </si>
  <si>
    <t>2017-03-01</t>
  </si>
  <si>
    <t>염산</t>
  </si>
  <si>
    <t xml:space="preserve">염산면 봉남리 1221-5 </t>
    <phoneticPr fontId="52" type="noConversion"/>
  </si>
  <si>
    <t>2017-10-12</t>
  </si>
  <si>
    <t>장성</t>
  </si>
  <si>
    <t xml:space="preserve">황룡면 강변로 377 </t>
    <phoneticPr fontId="52" type="noConversion"/>
  </si>
  <si>
    <t>BSTS-II</t>
  </si>
  <si>
    <t>1998-12-01</t>
  </si>
  <si>
    <t>삼계</t>
  </si>
  <si>
    <t xml:space="preserve">영장로 1628   </t>
    <phoneticPr fontId="52" type="noConversion"/>
  </si>
  <si>
    <t>2011-10-12</t>
  </si>
  <si>
    <t>완도읍</t>
  </si>
  <si>
    <t xml:space="preserve">완도읍 가용리 1091-3 </t>
    <phoneticPr fontId="52" type="noConversion"/>
  </si>
  <si>
    <t>2008-03-11</t>
  </si>
  <si>
    <t>신지</t>
  </si>
  <si>
    <t xml:space="preserve">신지면 신리 153-12 </t>
    <phoneticPr fontId="52" type="noConversion"/>
  </si>
  <si>
    <t>2007-09-27</t>
  </si>
  <si>
    <t>진도</t>
  </si>
  <si>
    <t>지도길 52-32</t>
    <phoneticPr fontId="52" type="noConversion"/>
  </si>
  <si>
    <t>2003-04-02</t>
  </si>
  <si>
    <t>임회</t>
  </si>
  <si>
    <t>지산면 삼당리    산106-1</t>
    <phoneticPr fontId="52" type="noConversion"/>
  </si>
  <si>
    <t>2008-11-20</t>
  </si>
  <si>
    <t>의신</t>
  </si>
  <si>
    <t>의신면 연주리 942번지</t>
    <phoneticPr fontId="52" type="noConversion"/>
  </si>
  <si>
    <t>2008-08-02</t>
  </si>
  <si>
    <t xml:space="preserve">압해읍 신장리 44-14 </t>
    <phoneticPr fontId="52" type="noConversion"/>
  </si>
  <si>
    <t>2017-04-01</t>
  </si>
  <si>
    <t>임자</t>
  </si>
  <si>
    <t xml:space="preserve">임자면 진리 184-9 </t>
    <phoneticPr fontId="52" type="noConversion"/>
  </si>
  <si>
    <t>2011-08-26</t>
  </si>
  <si>
    <t>지도</t>
  </si>
  <si>
    <t xml:space="preserve">지도읍 읍내리 13-16 </t>
    <phoneticPr fontId="52" type="noConversion"/>
  </si>
  <si>
    <t>KSBNR</t>
  </si>
  <si>
    <t>2006-04-05</t>
  </si>
  <si>
    <t>흑산</t>
  </si>
  <si>
    <t>2005-03-20</t>
  </si>
  <si>
    <r>
      <t>주) 시설용량이 500</t>
    </r>
    <r>
      <rPr>
        <sz val="10"/>
        <color theme="1"/>
        <rFont val="맑은 고딕"/>
        <family val="3"/>
        <charset val="129"/>
      </rPr>
      <t>㎥</t>
    </r>
    <r>
      <rPr>
        <sz val="10"/>
        <color theme="1"/>
        <rFont val="-윤고딕320"/>
        <family val="1"/>
        <charset val="129"/>
      </rPr>
      <t>/일 이상인 시설명 기재</t>
    </r>
    <phoneticPr fontId="15" type="noConversion"/>
  </si>
  <si>
    <r>
      <rPr>
        <sz val="10"/>
        <color theme="1"/>
        <rFont val="-윤고딕320"/>
        <family val="1"/>
        <charset val="129"/>
      </rPr>
      <t>처</t>
    </r>
    <r>
      <rPr>
        <sz val="10"/>
        <color theme="1"/>
        <rFont val="바탕체"/>
        <family val="1"/>
        <charset val="129"/>
      </rPr>
      <t xml:space="preserve"> </t>
    </r>
    <r>
      <rPr>
        <sz val="10"/>
        <color theme="1"/>
        <rFont val="-윤고딕320"/>
        <family val="1"/>
        <charset val="129"/>
      </rPr>
      <t>리</t>
    </r>
    <r>
      <rPr>
        <sz val="10"/>
        <color theme="1"/>
        <rFont val="바탕체"/>
        <family val="1"/>
        <charset val="129"/>
      </rPr>
      <t xml:space="preserve"> </t>
    </r>
    <r>
      <rPr>
        <sz val="10"/>
        <color theme="1"/>
        <rFont val="-윤고딕320"/>
        <family val="1"/>
        <charset val="129"/>
      </rPr>
      <t>방</t>
    </r>
    <r>
      <rPr>
        <sz val="10"/>
        <color theme="1"/>
        <rFont val="바탕체"/>
        <family val="1"/>
        <charset val="129"/>
      </rPr>
      <t xml:space="preserve"> </t>
    </r>
    <r>
      <rPr>
        <sz val="10"/>
        <color theme="1"/>
        <rFont val="-윤고딕320"/>
        <family val="1"/>
        <charset val="129"/>
      </rPr>
      <t xml:space="preserve">법   </t>
    </r>
    <r>
      <rPr>
        <sz val="10"/>
        <color theme="1"/>
        <rFont val="바탕체"/>
        <family val="1"/>
        <charset val="129"/>
      </rPr>
      <t xml:space="preserve">      </t>
    </r>
    <r>
      <rPr>
        <sz val="10"/>
        <color indexed="8"/>
        <rFont val="Arial Narrow"/>
        <family val="2"/>
      </rPr>
      <t>By type of waste disposal</t>
    </r>
    <phoneticPr fontId="15" type="noConversion"/>
  </si>
  <si>
    <r>
      <rPr>
        <sz val="10"/>
        <color theme="1"/>
        <rFont val="-윤고딕320"/>
        <family val="1"/>
        <charset val="129"/>
      </rPr>
      <t>처</t>
    </r>
    <r>
      <rPr>
        <sz val="10"/>
        <color theme="1"/>
        <rFont val="바탕체"/>
        <family val="1"/>
        <charset val="129"/>
      </rPr>
      <t xml:space="preserve"> 리 방 법</t>
    </r>
    <r>
      <rPr>
        <sz val="10"/>
        <color theme="1"/>
        <rFont val="-윤고딕320"/>
        <family val="1"/>
        <charset val="129"/>
      </rPr>
      <t xml:space="preserve">  </t>
    </r>
    <r>
      <rPr>
        <sz val="10"/>
        <color theme="1"/>
        <rFont val="바탕체"/>
        <family val="1"/>
        <charset val="129"/>
      </rPr>
      <t xml:space="preserve">       </t>
    </r>
    <r>
      <rPr>
        <sz val="10"/>
        <color indexed="8"/>
        <rFont val="Arial Narrow"/>
        <family val="2"/>
      </rPr>
      <t>By type of waste disposal</t>
    </r>
    <phoneticPr fontId="15" type="noConversion"/>
  </si>
  <si>
    <r>
      <t>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체"/>
        <family val="1"/>
        <charset val="129"/>
      </rPr>
      <t>리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체"/>
        <family val="1"/>
        <charset val="129"/>
      </rPr>
      <t>방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바탕체"/>
        <family val="1"/>
        <charset val="129"/>
      </rPr>
      <t xml:space="preserve">법        </t>
    </r>
    <r>
      <rPr>
        <sz val="10"/>
        <color indexed="8"/>
        <rFont val="Arial Narrow"/>
        <family val="2"/>
      </rPr>
      <t>By type of waste disposal</t>
    </r>
    <phoneticPr fontId="15" type="noConversion"/>
  </si>
  <si>
    <t>자료: 물환경과  * 2020년 자료는 2022년에 수록</t>
    <phoneticPr fontId="15" type="noConversion"/>
  </si>
  <si>
    <t>기타</t>
    <phoneticPr fontId="15" type="noConversion"/>
  </si>
  <si>
    <t>Others</t>
    <phoneticPr fontId="15" type="noConversion"/>
  </si>
  <si>
    <r>
      <rPr>
        <sz val="10"/>
        <color theme="1"/>
        <rFont val="-윤고딕320"/>
        <family val="1"/>
        <charset val="129"/>
      </rPr>
      <t>사업장배출시설</t>
    </r>
    <r>
      <rPr>
        <sz val="10"/>
        <color theme="1"/>
        <rFont val="바탕체"/>
        <family val="1"/>
        <charset val="129"/>
      </rPr>
      <t xml:space="preserve"> 폐</t>
    </r>
    <r>
      <rPr>
        <sz val="10"/>
        <color theme="1"/>
        <rFont val="-윤고딕320"/>
        <family val="1"/>
        <charset val="129"/>
      </rPr>
      <t>기물</t>
    </r>
    <r>
      <rPr>
        <sz val="10"/>
        <color theme="1"/>
        <rFont val="바탕체"/>
        <family val="1"/>
        <charset val="129"/>
      </rPr>
      <t xml:space="preserve">    </t>
    </r>
    <r>
      <rPr>
        <sz val="10"/>
        <color indexed="8"/>
        <rFont val="Arial Narrow"/>
        <family val="2"/>
      </rPr>
      <t xml:space="preserve"> Industrial wastes</t>
    </r>
    <phoneticPr fontId="15" type="noConversion"/>
  </si>
  <si>
    <t>자료: 물환경과  * 2019년 자료는 2021년에 수록</t>
    <phoneticPr fontId="15" type="noConversion"/>
  </si>
  <si>
    <t xml:space="preserve"> * 지정폐기물 단위변경(2018년까지 톤/년, 2019년부터 톤/일)</t>
    <phoneticPr fontId="15" type="noConversion"/>
  </si>
  <si>
    <t>ppm / 8hours</t>
    <phoneticPr fontId="15" type="noConversion"/>
  </si>
  <si>
    <t>* 2021년 자료는 국립환경과학원 최종자료확정 후 2023년에 수록</t>
    <phoneticPr fontId="15" type="noConversion"/>
  </si>
  <si>
    <t xml:space="preserve">염소 자외선 </t>
  </si>
  <si>
    <t>Source: Environmental Management Division</t>
    <phoneticPr fontId="15" type="noConversion"/>
  </si>
  <si>
    <t>자료: 환경관리과</t>
  </si>
  <si>
    <t>Source: Environmental Management Division</t>
  </si>
  <si>
    <t>자료: 물환경과  * 2021년 자료는 2023년에 수록</t>
    <phoneticPr fontId="15" type="noConversion"/>
  </si>
  <si>
    <r>
      <t xml:space="preserve">자료: 환경부 </t>
    </r>
    <r>
      <rPr>
        <sz val="9"/>
        <color theme="1"/>
        <rFont val="맑은 고딕"/>
        <family val="3"/>
        <charset val="129"/>
      </rPr>
      <t>「하수도통계」</t>
    </r>
    <r>
      <rPr>
        <sz val="9"/>
        <color theme="1"/>
        <rFont val="바탕체"/>
        <family val="1"/>
        <charset val="129"/>
      </rPr>
      <t xml:space="preserve"> *2021 자료는 2023년 통계연보에 수록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</si>
</sst>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176" formatCode="_ * #,##0_ ;_ * \-#,##0_ ;_ * &quot;-&quot;_ ;_ @_ "/>
    <numFmt numFmtId="177" formatCode="_ * #,##0.0_ ;_ * \-#,##0.0_ ;_ * &quot;-&quot;_ ;_ @_ "/>
    <numFmt numFmtId="178" formatCode="_ * #,##0.00_ ;_ * \-#,##0.00_ ;_ * &quot;-&quot;_ ;_ @_ "/>
    <numFmt numFmtId="179" formatCode="_ * #,##0.000_ ;_ * \-#,##0.000_ ;_ * &quot;-&quot;_ ;_ @_ "/>
    <numFmt numFmtId="180" formatCode="#,##0_);[Red]\(#,##0\)"/>
    <numFmt numFmtId="181" formatCode="_-* #,##0.0_-;\-* #,##0.0_-;_-* &quot;-&quot;_-;_-@_-"/>
    <numFmt numFmtId="182" formatCode="0_ "/>
    <numFmt numFmtId="183" formatCode="#,##0_ "/>
    <numFmt numFmtId="184" formatCode="0.000_);[Red]\(0.000\)"/>
    <numFmt numFmtId="185" formatCode="#,##0.0_ "/>
    <numFmt numFmtId="186" formatCode="_-* #,##0.0_-;\-* #,##0.0_-;_-* &quot;-&quot;???_-;_-@_-"/>
    <numFmt numFmtId="187" formatCode="#,##0.00_);[Red]\(#,##0.00\)"/>
    <numFmt numFmtId="188" formatCode="0.0_);[Red]\(0.0\)"/>
    <numFmt numFmtId="189" formatCode="#,##0.000_ "/>
    <numFmt numFmtId="190" formatCode="#,##0.0_);\(#,##0.0\)"/>
  </numFmts>
  <fonts count="57">
    <font>
      <sz val="10"/>
      <name val="바탕체"/>
      <family val="1"/>
      <charset val="129"/>
    </font>
    <font>
      <sz val="10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Arial Narrow"/>
      <family val="2"/>
    </font>
    <font>
      <sz val="10"/>
      <color indexed="8"/>
      <name val="돋움"/>
      <family val="3"/>
      <charset val="129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b/>
      <sz val="20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바탕"/>
      <family val="1"/>
      <charset val="129"/>
    </font>
    <font>
      <b/>
      <sz val="24"/>
      <color indexed="8"/>
      <name val="바탕체"/>
      <family val="1"/>
      <charset val="129"/>
    </font>
    <font>
      <b/>
      <sz val="26"/>
      <color indexed="8"/>
      <name val="Times New Roman"/>
      <family val="1"/>
    </font>
    <font>
      <sz val="12"/>
      <color indexed="8"/>
      <name val="Arial Narrow"/>
      <family val="2"/>
    </font>
    <font>
      <sz val="20"/>
      <color indexed="8"/>
      <name val="Arial Narrow"/>
      <family val="2"/>
    </font>
    <font>
      <sz val="20"/>
      <color indexed="8"/>
      <name val="HY견명조"/>
      <family val="1"/>
      <charset val="129"/>
    </font>
    <font>
      <sz val="8"/>
      <name val="돋움"/>
      <family val="3"/>
      <charset val="129"/>
    </font>
    <font>
      <sz val="10"/>
      <color indexed="8"/>
      <name val="바탕체"/>
      <family val="1"/>
      <charset val="129"/>
    </font>
    <font>
      <sz val="10"/>
      <name val="Arial Narrow"/>
      <family val="2"/>
    </font>
    <font>
      <sz val="18"/>
      <name val="Arial Narrow"/>
      <family val="2"/>
    </font>
    <font>
      <sz val="20"/>
      <name val="돋움"/>
      <family val="3"/>
      <charset val="129"/>
    </font>
    <font>
      <sz val="10"/>
      <name val="바탕"/>
      <family val="1"/>
      <charset val="129"/>
    </font>
    <font>
      <sz val="20"/>
      <name val="HY견명조"/>
      <family val="1"/>
      <charset val="129"/>
    </font>
    <font>
      <sz val="10"/>
      <name val="HY견명조"/>
      <family val="1"/>
      <charset val="129"/>
    </font>
    <font>
      <b/>
      <sz val="20"/>
      <name val="Arial Narrow"/>
      <family val="2"/>
    </font>
    <font>
      <sz val="20"/>
      <name val="바탕체"/>
      <family val="1"/>
      <charset val="129"/>
    </font>
    <font>
      <sz val="9"/>
      <name val="바탕체"/>
      <family val="1"/>
      <charset val="129"/>
    </font>
    <font>
      <sz val="9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8"/>
      <color theme="1"/>
      <name val="Arial Narrow"/>
      <family val="2"/>
    </font>
    <font>
      <sz val="20"/>
      <color theme="1"/>
      <name val="HY견명조"/>
      <family val="1"/>
      <charset val="129"/>
    </font>
    <font>
      <sz val="10"/>
      <color theme="1"/>
      <name val="바탕체"/>
      <family val="1"/>
      <charset val="129"/>
    </font>
    <font>
      <b/>
      <sz val="20"/>
      <color theme="1"/>
      <name val="Arial Narrow"/>
      <family val="2"/>
    </font>
    <font>
      <sz val="20"/>
      <color theme="1"/>
      <name val="바탕체"/>
      <family val="1"/>
      <charset val="129"/>
    </font>
    <font>
      <sz val="10"/>
      <color theme="1"/>
      <name val="바탕"/>
      <family val="1"/>
      <charset val="129"/>
    </font>
    <font>
      <b/>
      <sz val="10"/>
      <color theme="1"/>
      <name val="Arial Narrow"/>
      <family val="2"/>
    </font>
    <font>
      <sz val="10"/>
      <color theme="1"/>
      <name val="돋움"/>
      <family val="3"/>
      <charset val="129"/>
    </font>
    <font>
      <sz val="9"/>
      <color theme="1"/>
      <name val="Arial Narrow"/>
      <family val="2"/>
    </font>
    <font>
      <sz val="9"/>
      <color theme="1"/>
      <name val="바탕체"/>
      <family val="1"/>
      <charset val="129"/>
    </font>
    <font>
      <sz val="20"/>
      <color theme="1"/>
      <name val="Arial Narrow"/>
      <family val="2"/>
    </font>
    <font>
      <sz val="20"/>
      <color theme="1"/>
      <name val="돋움"/>
      <family val="3"/>
      <charset val="129"/>
    </font>
    <font>
      <b/>
      <sz val="20"/>
      <color theme="1"/>
      <name val="바탕체"/>
      <family val="1"/>
      <charset val="129"/>
    </font>
    <font>
      <b/>
      <sz val="20"/>
      <color theme="1"/>
      <name val="HY견명조"/>
      <family val="1"/>
      <charset val="129"/>
    </font>
    <font>
      <sz val="12"/>
      <color theme="1"/>
      <name val="Arial Narrow"/>
      <family val="2"/>
    </font>
    <font>
      <b/>
      <sz val="10"/>
      <color theme="1"/>
      <name val="굴림체"/>
      <family val="3"/>
      <charset val="129"/>
    </font>
    <font>
      <sz val="10"/>
      <color theme="1"/>
      <name val="HY견명조"/>
      <family val="1"/>
      <charset val="129"/>
    </font>
    <font>
      <sz val="22"/>
      <color indexed="8"/>
      <name val="-윤명조340"/>
      <family val="1"/>
      <charset val="129"/>
    </font>
    <font>
      <sz val="10"/>
      <name val="-윤고딕320"/>
      <family val="1"/>
      <charset val="129"/>
    </font>
    <font>
      <sz val="10"/>
      <color theme="1"/>
      <name val="-윤고딕320"/>
      <family val="1"/>
      <charset val="129"/>
    </font>
    <font>
      <sz val="10"/>
      <color indexed="8"/>
      <name val="-윤고딕320"/>
      <family val="1"/>
      <charset val="129"/>
    </font>
    <font>
      <sz val="9"/>
      <color theme="1"/>
      <name val="-윤고딕320"/>
      <family val="1"/>
      <charset val="129"/>
    </font>
    <font>
      <sz val="10"/>
      <name val="돋움"/>
      <family val="3"/>
      <charset val="129"/>
    </font>
    <font>
      <sz val="8"/>
      <name val="바탕체"/>
      <family val="1"/>
      <charset val="129"/>
    </font>
    <font>
      <vertAlign val="superscript"/>
      <sz val="10"/>
      <color theme="1"/>
      <name val="-윤고딕320"/>
      <family val="1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6" fillId="0" borderId="0">
      <alignment vertical="center"/>
    </xf>
  </cellStyleXfs>
  <cellXfs count="573">
    <xf numFmtId="0" fontId="0" fillId="0" borderId="0" xfId="0" applyNumberFormat="1"/>
    <xf numFmtId="0" fontId="3" fillId="0" borderId="0" xfId="0" applyNumberFormat="1" applyFont="1" applyFill="1" applyAlignment="1"/>
    <xf numFmtId="0" fontId="5" fillId="0" borderId="0" xfId="0" applyNumberFormat="1" applyFont="1" applyFill="1"/>
    <xf numFmtId="0" fontId="6" fillId="0" borderId="0" xfId="0" applyNumberFormat="1" applyFont="1" applyFill="1"/>
    <xf numFmtId="0" fontId="10" fillId="0" borderId="0" xfId="0" applyNumberFormat="1" applyFont="1" applyBorder="1"/>
    <xf numFmtId="0" fontId="2" fillId="0" borderId="0" xfId="0" applyNumberFormat="1" applyFont="1"/>
    <xf numFmtId="0" fontId="11" fillId="0" borderId="0" xfId="0" applyNumberFormat="1" applyFont="1"/>
    <xf numFmtId="0" fontId="3" fillId="0" borderId="0" xfId="0" applyNumberFormat="1" applyFont="1" applyFill="1" applyAlignment="1">
      <alignment vertical="top"/>
    </xf>
    <xf numFmtId="0" fontId="12" fillId="0" borderId="0" xfId="0" applyNumberFormat="1" applyFont="1"/>
    <xf numFmtId="0" fontId="28" fillId="0" borderId="0" xfId="0" applyNumberFormat="1" applyFont="1" applyFill="1" applyAlignment="1">
      <alignment vertical="top"/>
    </xf>
    <xf numFmtId="0" fontId="31" fillId="0" borderId="0" xfId="0" applyNumberFormat="1" applyFont="1" applyFill="1" applyAlignment="1">
      <alignment vertical="center"/>
    </xf>
    <xf numFmtId="0" fontId="33" fillId="0" borderId="0" xfId="0" applyNumberFormat="1" applyFont="1" applyFill="1"/>
    <xf numFmtId="0" fontId="31" fillId="0" borderId="0" xfId="0" applyNumberFormat="1" applyFont="1" applyFill="1"/>
    <xf numFmtId="176" fontId="28" fillId="0" borderId="0" xfId="0" applyNumberFormat="1" applyFont="1" applyFill="1"/>
    <xf numFmtId="0" fontId="28" fillId="0" borderId="0" xfId="0" applyNumberFormat="1" applyFont="1" applyFill="1" applyAlignment="1">
      <alignment vertical="center"/>
    </xf>
    <xf numFmtId="176" fontId="28" fillId="0" borderId="0" xfId="0" applyNumberFormat="1" applyFont="1" applyFill="1" applyAlignment="1">
      <alignment vertical="center"/>
    </xf>
    <xf numFmtId="0" fontId="36" fillId="0" borderId="0" xfId="0" applyNumberFormat="1" applyFont="1" applyFill="1"/>
    <xf numFmtId="0" fontId="36" fillId="0" borderId="0" xfId="0" applyNumberFormat="1" applyFont="1" applyFill="1" applyAlignment="1"/>
    <xf numFmtId="176" fontId="28" fillId="0" borderId="0" xfId="0" applyNumberFormat="1" applyFont="1" applyFill="1" applyAlignment="1">
      <alignment wrapText="1"/>
    </xf>
    <xf numFmtId="0" fontId="37" fillId="0" borderId="0" xfId="0" applyNumberFormat="1" applyFont="1" applyFill="1" applyAlignment="1"/>
    <xf numFmtId="176" fontId="37" fillId="0" borderId="0" xfId="0" applyNumberFormat="1" applyFont="1" applyFill="1" applyAlignment="1"/>
    <xf numFmtId="0" fontId="31" fillId="0" borderId="0" xfId="0" applyNumberFormat="1" applyFont="1" applyFill="1" applyAlignment="1"/>
    <xf numFmtId="176" fontId="31" fillId="0" borderId="0" xfId="0" applyNumberFormat="1" applyFont="1" applyFill="1"/>
    <xf numFmtId="0" fontId="38" fillId="0" borderId="0" xfId="0" applyNumberFormat="1" applyFont="1" applyFill="1" applyProtection="1">
      <protection locked="0"/>
    </xf>
    <xf numFmtId="0" fontId="37" fillId="0" borderId="0" xfId="0" applyNumberFormat="1" applyFont="1" applyFill="1"/>
    <xf numFmtId="0" fontId="28" fillId="0" borderId="0" xfId="0" applyNumberFormat="1" applyFont="1" applyFill="1" applyBorder="1" applyAlignment="1" applyProtection="1">
      <alignment horizontal="left"/>
    </xf>
    <xf numFmtId="0" fontId="28" fillId="0" borderId="0" xfId="0" applyNumberFormat="1" applyFont="1" applyFill="1" applyProtection="1"/>
    <xf numFmtId="0" fontId="28" fillId="0" borderId="0" xfId="0" applyNumberFormat="1" applyFont="1" applyFill="1" applyAlignment="1" applyProtection="1">
      <alignment horizontal="right"/>
    </xf>
    <xf numFmtId="0" fontId="38" fillId="0" borderId="0" xfId="0" applyNumberFormat="1" applyFont="1" applyFill="1"/>
    <xf numFmtId="176" fontId="28" fillId="0" borderId="0" xfId="0" applyNumberFormat="1" applyFont="1" applyFill="1" applyAlignment="1" applyProtection="1">
      <alignment horizontal="center" shrinkToFit="1"/>
    </xf>
    <xf numFmtId="0" fontId="28" fillId="0" borderId="0" xfId="0" applyNumberFormat="1" applyFont="1" applyFill="1" applyBorder="1" applyAlignment="1"/>
    <xf numFmtId="0" fontId="28" fillId="0" borderId="0" xfId="0" applyNumberFormat="1" applyFont="1" applyFill="1" applyAlignment="1" applyProtection="1"/>
    <xf numFmtId="0" fontId="28" fillId="0" borderId="0" xfId="0" applyNumberFormat="1" applyFont="1" applyFill="1" applyAlignment="1" applyProtection="1">
      <alignment vertical="top"/>
      <protection locked="0"/>
    </xf>
    <xf numFmtId="0" fontId="31" fillId="0" borderId="0" xfId="0" applyNumberFormat="1" applyFont="1" applyFill="1" applyAlignment="1" applyProtection="1">
      <alignment vertical="center"/>
      <protection locked="0"/>
    </xf>
    <xf numFmtId="0" fontId="33" fillId="0" borderId="0" xfId="0" applyNumberFormat="1" applyFont="1" applyFill="1" applyProtection="1">
      <protection locked="0"/>
    </xf>
    <xf numFmtId="0" fontId="28" fillId="0" borderId="0" xfId="0" applyNumberFormat="1" applyFont="1" applyFill="1" applyAlignment="1" applyProtection="1">
      <alignment vertical="center"/>
      <protection locked="0"/>
    </xf>
    <xf numFmtId="0" fontId="35" fillId="0" borderId="0" xfId="0" applyNumberFormat="1" applyFont="1" applyFill="1" applyAlignment="1" applyProtection="1">
      <alignment vertical="center"/>
      <protection locked="0"/>
    </xf>
    <xf numFmtId="0" fontId="28" fillId="0" borderId="0" xfId="0" applyNumberFormat="1" applyFont="1" applyFill="1" applyAlignment="1" applyProtection="1">
      <protection locked="0"/>
    </xf>
    <xf numFmtId="0" fontId="31" fillId="0" borderId="0" xfId="0" applyNumberFormat="1" applyFont="1" applyFill="1" applyProtection="1">
      <protection locked="0"/>
    </xf>
    <xf numFmtId="176" fontId="28" fillId="0" borderId="0" xfId="0" applyNumberFormat="1" applyFont="1" applyFill="1" applyAlignment="1" applyProtection="1">
      <alignment shrinkToFit="1"/>
      <protection locked="0"/>
    </xf>
    <xf numFmtId="176" fontId="28" fillId="0" borderId="0" xfId="0" applyNumberFormat="1" applyFont="1" applyFill="1" applyBorder="1" applyProtection="1">
      <protection locked="0"/>
    </xf>
    <xf numFmtId="0" fontId="44" fillId="0" borderId="0" xfId="0" applyNumberFormat="1" applyFont="1" applyFill="1"/>
    <xf numFmtId="0" fontId="37" fillId="0" borderId="0" xfId="0" applyNumberFormat="1" applyFont="1" applyFill="1" applyAlignment="1">
      <alignment horizontal="left" vertical="center"/>
    </xf>
    <xf numFmtId="0" fontId="31" fillId="0" borderId="0" xfId="0" applyNumberFormat="1" applyFont="1" applyFill="1" applyProtection="1"/>
    <xf numFmtId="176" fontId="28" fillId="0" borderId="0" xfId="0" applyNumberFormat="1" applyFont="1" applyFill="1" applyAlignment="1">
      <alignment vertical="top"/>
    </xf>
    <xf numFmtId="0" fontId="39" fillId="0" borderId="0" xfId="0" applyNumberFormat="1" applyFont="1" applyFill="1"/>
    <xf numFmtId="176" fontId="39" fillId="0" borderId="0" xfId="0" applyNumberFormat="1" applyFont="1" applyFill="1"/>
    <xf numFmtId="176" fontId="37" fillId="0" borderId="0" xfId="0" applyNumberFormat="1" applyFont="1" applyFill="1"/>
    <xf numFmtId="0" fontId="31" fillId="0" borderId="0" xfId="0" applyNumberFormat="1" applyFont="1" applyFill="1" applyBorder="1" applyAlignment="1" applyProtection="1">
      <alignment horizontal="left"/>
    </xf>
    <xf numFmtId="0" fontId="31" fillId="0" borderId="0" xfId="0" applyNumberFormat="1" applyFont="1" applyFill="1" applyAlignment="1" applyProtection="1">
      <alignment horizontal="right"/>
    </xf>
    <xf numFmtId="0" fontId="17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vertical="center"/>
    </xf>
    <xf numFmtId="0" fontId="24" fillId="0" borderId="0" xfId="0" applyNumberFormat="1" applyFont="1" applyFill="1"/>
    <xf numFmtId="0" fontId="25" fillId="0" borderId="0" xfId="0" applyNumberFormat="1" applyFont="1" applyFill="1"/>
    <xf numFmtId="0" fontId="17" fillId="0" borderId="0" xfId="0" applyNumberFormat="1" applyFont="1" applyFill="1" applyAlignment="1">
      <alignment vertical="center"/>
    </xf>
    <xf numFmtId="0" fontId="17" fillId="0" borderId="0" xfId="0" applyNumberFormat="1" applyFont="1" applyFill="1"/>
    <xf numFmtId="176" fontId="27" fillId="0" borderId="0" xfId="0" applyNumberFormat="1" applyFont="1" applyFill="1" applyAlignment="1">
      <alignment vertical="center"/>
    </xf>
    <xf numFmtId="0" fontId="27" fillId="0" borderId="0" xfId="0" applyNumberFormat="1" applyFont="1" applyFill="1" applyAlignment="1">
      <alignment vertical="center"/>
    </xf>
    <xf numFmtId="176" fontId="17" fillId="0" borderId="0" xfId="0" applyNumberFormat="1" applyFont="1" applyFill="1" applyAlignment="1"/>
    <xf numFmtId="0" fontId="17" fillId="0" borderId="0" xfId="0" applyNumberFormat="1" applyFont="1" applyFill="1" applyAlignment="1"/>
    <xf numFmtId="0" fontId="26" fillId="0" borderId="0" xfId="0" applyNumberFormat="1" applyFont="1" applyFill="1"/>
    <xf numFmtId="0" fontId="1" fillId="0" borderId="0" xfId="0" applyNumberFormat="1" applyFont="1" applyFill="1"/>
    <xf numFmtId="41" fontId="17" fillId="0" borderId="0" xfId="0" applyNumberFormat="1" applyFont="1" applyFill="1" applyBorder="1" applyAlignment="1">
      <alignment horizontal="right" shrinkToFit="1"/>
    </xf>
    <xf numFmtId="49" fontId="17" fillId="0" borderId="0" xfId="0" applyNumberFormat="1" applyFont="1" applyFill="1" applyBorder="1" applyAlignment="1">
      <alignment horizontal="left" shrinkToFit="1"/>
    </xf>
    <xf numFmtId="176" fontId="47" fillId="0" borderId="0" xfId="0" applyNumberFormat="1" applyFont="1" applyFill="1" applyBorder="1" applyAlignment="1" applyProtection="1">
      <alignment horizontal="center" shrinkToFit="1"/>
      <protection locked="0"/>
    </xf>
    <xf numFmtId="0" fontId="47" fillId="0" borderId="0" xfId="0" applyNumberFormat="1" applyFont="1" applyFill="1" applyBorder="1" applyAlignment="1">
      <alignment horizontal="left" shrinkToFit="1"/>
    </xf>
    <xf numFmtId="0" fontId="47" fillId="0" borderId="0" xfId="0" applyNumberFormat="1" applyFont="1" applyFill="1" applyBorder="1" applyAlignment="1" applyProtection="1">
      <alignment horizontal="center" shrinkToFit="1"/>
    </xf>
    <xf numFmtId="0" fontId="17" fillId="0" borderId="0" xfId="0" applyNumberFormat="1" applyFont="1" applyFill="1" applyBorder="1" applyAlignment="1">
      <alignment horizontal="left" shrinkToFit="1"/>
    </xf>
    <xf numFmtId="0" fontId="28" fillId="0" borderId="0" xfId="0" applyNumberFormat="1" applyFont="1" applyFill="1"/>
    <xf numFmtId="0" fontId="35" fillId="0" borderId="0" xfId="0" applyNumberFormat="1" applyFont="1" applyFill="1" applyAlignment="1">
      <alignment vertical="center"/>
    </xf>
    <xf numFmtId="176" fontId="35" fillId="0" borderId="0" xfId="0" applyNumberFormat="1" applyFont="1" applyFill="1" applyAlignment="1">
      <alignment vertical="center"/>
    </xf>
    <xf numFmtId="176" fontId="28" fillId="0" borderId="0" xfId="0" applyNumberFormat="1" applyFont="1" applyFill="1" applyAlignment="1"/>
    <xf numFmtId="0" fontId="28" fillId="0" borderId="0" xfId="0" applyNumberFormat="1" applyFont="1" applyFill="1" applyAlignment="1"/>
    <xf numFmtId="0" fontId="51" fillId="0" borderId="0" xfId="0" applyNumberFormat="1" applyFont="1" applyFill="1" applyBorder="1" applyAlignment="1">
      <alignment horizontal="center" shrinkToFit="1"/>
    </xf>
    <xf numFmtId="0" fontId="47" fillId="0" borderId="0" xfId="0" applyNumberFormat="1" applyFont="1" applyFill="1" applyBorder="1" applyAlignment="1">
      <alignment horizontal="center" shrinkToFit="1"/>
    </xf>
    <xf numFmtId="0" fontId="18" fillId="0" borderId="0" xfId="0" applyNumberFormat="1" applyFont="1" applyFill="1" applyAlignment="1" applyProtection="1">
      <alignment vertical="top"/>
      <protection locked="0"/>
    </xf>
    <xf numFmtId="0" fontId="19" fillId="0" borderId="0" xfId="0" applyNumberFormat="1" applyFont="1" applyFill="1" applyAlignment="1" applyProtection="1">
      <alignment vertical="top"/>
      <protection locked="0"/>
    </xf>
    <xf numFmtId="0" fontId="17" fillId="0" borderId="0" xfId="0" applyNumberFormat="1" applyFont="1" applyFill="1" applyAlignment="1">
      <alignment horizontal="right" vertical="top"/>
    </xf>
    <xf numFmtId="0" fontId="21" fillId="0" borderId="0" xfId="0" applyNumberFormat="1" applyFont="1" applyFill="1" applyAlignment="1">
      <alignment horizontal="centerContinuous" vertical="center"/>
    </xf>
    <xf numFmtId="0" fontId="22" fillId="0" borderId="0" xfId="0" applyNumberFormat="1" applyFont="1" applyFill="1" applyAlignment="1">
      <alignment horizontal="centerContinuous" vertical="center"/>
    </xf>
    <xf numFmtId="0" fontId="26" fillId="0" borderId="0" xfId="0" applyNumberFormat="1" applyFont="1" applyFill="1" applyAlignment="1">
      <alignment horizontal="right"/>
    </xf>
    <xf numFmtId="0" fontId="47" fillId="0" borderId="11" xfId="0" applyNumberFormat="1" applyFont="1" applyFill="1" applyBorder="1" applyAlignment="1">
      <alignment horizontal="center" vertical="center"/>
    </xf>
    <xf numFmtId="0" fontId="47" fillId="0" borderId="6" xfId="0" applyNumberFormat="1" applyFont="1" applyFill="1" applyBorder="1" applyAlignment="1">
      <alignment horizontal="center" vertical="center" shrinkToFit="1"/>
    </xf>
    <xf numFmtId="0" fontId="17" fillId="0" borderId="12" xfId="0" applyNumberFormat="1" applyFont="1" applyFill="1" applyBorder="1" applyAlignment="1">
      <alignment horizontal="centerContinuous" vertical="center"/>
    </xf>
    <xf numFmtId="0" fontId="47" fillId="0" borderId="2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 shrinkToFit="1"/>
    </xf>
    <xf numFmtId="0" fontId="17" fillId="0" borderId="7" xfId="0" applyNumberFormat="1" applyFont="1" applyFill="1" applyBorder="1" applyAlignment="1">
      <alignment horizontal="centerContinuous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7" fillId="0" borderId="2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2" xfId="0" applyNumberFormat="1" applyFont="1" applyFill="1" applyBorder="1" applyAlignment="1">
      <alignment horizontal="center" vertical="center" shrinkToFit="1"/>
    </xf>
    <xf numFmtId="0" fontId="17" fillId="0" borderId="7" xfId="0" applyNumberFormat="1" applyFont="1" applyFill="1" applyBorder="1" applyAlignment="1">
      <alignment horizontal="center" vertical="center"/>
    </xf>
    <xf numFmtId="0" fontId="47" fillId="0" borderId="9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 shrinkToFit="1"/>
    </xf>
    <xf numFmtId="0" fontId="17" fillId="0" borderId="9" xfId="0" applyNumberFormat="1" applyFont="1" applyFill="1" applyBorder="1" applyAlignment="1">
      <alignment horizontal="center" vertical="center" shrinkToFit="1"/>
    </xf>
    <xf numFmtId="0" fontId="17" fillId="0" borderId="3" xfId="0" applyNumberFormat="1" applyFont="1" applyFill="1" applyBorder="1" applyAlignment="1">
      <alignment horizontal="centerContinuous" vertical="center"/>
    </xf>
    <xf numFmtId="0" fontId="28" fillId="0" borderId="2" xfId="0" applyNumberFormat="1" applyFont="1" applyFill="1" applyBorder="1" applyAlignment="1" applyProtection="1">
      <alignment horizontal="center" shrinkToFit="1"/>
    </xf>
    <xf numFmtId="41" fontId="28" fillId="0" borderId="0" xfId="0" applyNumberFormat="1" applyFont="1" applyFill="1" applyBorder="1" applyAlignment="1">
      <alignment horizontal="right"/>
    </xf>
    <xf numFmtId="0" fontId="28" fillId="0" borderId="7" xfId="0" applyNumberFormat="1" applyFont="1" applyFill="1" applyBorder="1" applyAlignment="1" applyProtection="1">
      <alignment horizontal="center" shrinkToFit="1"/>
    </xf>
    <xf numFmtId="0" fontId="35" fillId="0" borderId="2" xfId="0" applyNumberFormat="1" applyFont="1" applyFill="1" applyBorder="1" applyAlignment="1">
      <alignment horizontal="center" vertical="center" shrinkToFit="1"/>
    </xf>
    <xf numFmtId="41" fontId="35" fillId="0" borderId="0" xfId="0" applyNumberFormat="1" applyFont="1" applyFill="1" applyBorder="1" applyAlignment="1">
      <alignment horizontal="right" vertical="center"/>
    </xf>
    <xf numFmtId="0" fontId="35" fillId="0" borderId="7" xfId="0" applyNumberFormat="1" applyFont="1" applyFill="1" applyBorder="1" applyAlignment="1">
      <alignment horizontal="center" vertical="center" shrinkToFit="1"/>
    </xf>
    <xf numFmtId="0" fontId="48" fillId="0" borderId="2" xfId="0" applyNumberFormat="1" applyFont="1" applyFill="1" applyBorder="1" applyAlignment="1">
      <alignment horizontal="center" shrinkToFit="1"/>
    </xf>
    <xf numFmtId="41" fontId="28" fillId="0" borderId="0" xfId="0" applyNumberFormat="1" applyFont="1" applyFill="1" applyAlignment="1" applyProtection="1">
      <alignment horizontal="right"/>
    </xf>
    <xf numFmtId="41" fontId="28" fillId="0" borderId="0" xfId="0" applyNumberFormat="1" applyFont="1" applyFill="1" applyAlignment="1" applyProtection="1">
      <alignment horizontal="right"/>
      <protection locked="0"/>
    </xf>
    <xf numFmtId="41" fontId="28" fillId="0" borderId="7" xfId="0" applyNumberFormat="1" applyFont="1" applyFill="1" applyBorder="1" applyAlignment="1">
      <alignment shrinkToFit="1"/>
    </xf>
    <xf numFmtId="0" fontId="48" fillId="0" borderId="2" xfId="0" applyNumberFormat="1" applyFont="1" applyFill="1" applyBorder="1" applyAlignment="1" applyProtection="1">
      <alignment horizontal="center" shrinkToFit="1"/>
    </xf>
    <xf numFmtId="0" fontId="48" fillId="0" borderId="9" xfId="0" applyNumberFormat="1" applyFont="1" applyFill="1" applyBorder="1" applyAlignment="1" applyProtection="1">
      <alignment horizontal="center"/>
    </xf>
    <xf numFmtId="176" fontId="28" fillId="0" borderId="5" xfId="0" applyNumberFormat="1" applyFont="1" applyFill="1" applyBorder="1" applyAlignment="1" applyProtection="1">
      <alignment vertical="center"/>
    </xf>
    <xf numFmtId="176" fontId="28" fillId="0" borderId="3" xfId="0" applyNumberFormat="1" applyFont="1" applyFill="1" applyBorder="1" applyAlignment="1" applyProtection="1">
      <alignment vertical="center"/>
      <protection locked="0"/>
    </xf>
    <xf numFmtId="176" fontId="28" fillId="0" borderId="3" xfId="0" applyNumberFormat="1" applyFont="1" applyFill="1" applyBorder="1" applyAlignment="1" applyProtection="1">
      <alignment vertical="center"/>
    </xf>
    <xf numFmtId="176" fontId="28" fillId="0" borderId="9" xfId="0" applyNumberFormat="1" applyFont="1" applyFill="1" applyBorder="1" applyAlignment="1" applyProtection="1">
      <alignment vertical="center"/>
      <protection locked="0"/>
    </xf>
    <xf numFmtId="0" fontId="28" fillId="0" borderId="5" xfId="0" applyNumberFormat="1" applyFont="1" applyFill="1" applyBorder="1" applyAlignment="1" applyProtection="1"/>
    <xf numFmtId="176" fontId="37" fillId="0" borderId="0" xfId="0" applyNumberFormat="1" applyFont="1" applyFill="1" applyBorder="1" applyProtection="1"/>
    <xf numFmtId="176" fontId="37" fillId="0" borderId="0" xfId="0" applyNumberFormat="1" applyFont="1" applyFill="1" applyBorder="1" applyAlignment="1" applyProtection="1">
      <alignment horizontal="right"/>
    </xf>
    <xf numFmtId="0" fontId="37" fillId="0" borderId="0" xfId="0" applyNumberFormat="1" applyFont="1" applyFill="1" applyAlignment="1">
      <alignment horizontal="right"/>
    </xf>
    <xf numFmtId="0" fontId="29" fillId="0" borderId="0" xfId="0" applyNumberFormat="1" applyFont="1" applyFill="1" applyAlignment="1" applyProtection="1">
      <alignment vertical="top"/>
      <protection locked="0"/>
    </xf>
    <xf numFmtId="0" fontId="40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>
      <alignment horizontal="right" vertical="top"/>
    </xf>
    <xf numFmtId="0" fontId="32" fillId="0" borderId="0" xfId="0" applyNumberFormat="1" applyFont="1" applyFill="1" applyAlignment="1">
      <alignment horizontal="centerContinuous"/>
    </xf>
    <xf numFmtId="0" fontId="33" fillId="0" borderId="0" xfId="0" applyNumberFormat="1" applyFont="1" applyFill="1" applyAlignment="1">
      <alignment horizontal="centerContinuous"/>
    </xf>
    <xf numFmtId="0" fontId="48" fillId="0" borderId="11" xfId="0" applyNumberFormat="1" applyFont="1" applyFill="1" applyBorder="1" applyAlignment="1">
      <alignment horizontal="center" vertical="center"/>
    </xf>
    <xf numFmtId="0" fontId="48" fillId="0" borderId="18" xfId="0" applyNumberFormat="1" applyFont="1" applyFill="1" applyBorder="1" applyAlignment="1">
      <alignment horizontal="centerContinuous" vertical="center"/>
    </xf>
    <xf numFmtId="0" fontId="28" fillId="0" borderId="18" xfId="0" applyNumberFormat="1" applyFont="1" applyFill="1" applyBorder="1" applyAlignment="1">
      <alignment horizontal="centerContinuous" vertical="center"/>
    </xf>
    <xf numFmtId="0" fontId="28" fillId="0" borderId="19" xfId="0" applyNumberFormat="1" applyFont="1" applyFill="1" applyBorder="1" applyAlignment="1">
      <alignment horizontal="centerContinuous" vertical="center"/>
    </xf>
    <xf numFmtId="0" fontId="48" fillId="0" borderId="16" xfId="0" applyNumberFormat="1" applyFont="1" applyFill="1" applyBorder="1" applyAlignment="1">
      <alignment horizontal="centerContinuous" vertical="center"/>
    </xf>
    <xf numFmtId="0" fontId="28" fillId="0" borderId="6" xfId="0" applyNumberFormat="1" applyFont="1" applyFill="1" applyBorder="1" applyAlignment="1">
      <alignment horizontal="centerContinuous" vertical="center"/>
    </xf>
    <xf numFmtId="0" fontId="48" fillId="0" borderId="2" xfId="0" applyNumberFormat="1" applyFont="1" applyFill="1" applyBorder="1" applyAlignment="1">
      <alignment horizontal="center" vertical="center"/>
    </xf>
    <xf numFmtId="0" fontId="28" fillId="0" borderId="2" xfId="0" applyNumberFormat="1" applyFont="1" applyFill="1" applyBorder="1" applyAlignment="1">
      <alignment horizontal="center" vertical="center"/>
    </xf>
    <xf numFmtId="0" fontId="36" fillId="0" borderId="2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" vertical="center"/>
    </xf>
    <xf numFmtId="0" fontId="48" fillId="0" borderId="14" xfId="0" applyNumberFormat="1" applyFont="1" applyFill="1" applyBorder="1" applyAlignment="1">
      <alignment horizontal="center" vertical="center"/>
    </xf>
    <xf numFmtId="0" fontId="28" fillId="0" borderId="8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centerContinuous" vertical="center"/>
    </xf>
    <xf numFmtId="0" fontId="28" fillId="0" borderId="0" xfId="0" applyNumberFormat="1" applyFont="1" applyFill="1" applyBorder="1" applyAlignment="1">
      <alignment horizontal="center" vertical="center"/>
    </xf>
    <xf numFmtId="0" fontId="28" fillId="0" borderId="7" xfId="0" applyNumberFormat="1" applyFont="1" applyFill="1" applyBorder="1" applyAlignment="1">
      <alignment horizontal="center" vertical="center"/>
    </xf>
    <xf numFmtId="0" fontId="48" fillId="0" borderId="9" xfId="0" applyNumberFormat="1" applyFont="1" applyFill="1" applyBorder="1" applyAlignment="1">
      <alignment horizontal="center" vertical="center"/>
    </xf>
    <xf numFmtId="0" fontId="28" fillId="0" borderId="9" xfId="0" applyNumberFormat="1" applyFont="1" applyFill="1" applyBorder="1" applyAlignment="1">
      <alignment horizontal="center" vertical="center"/>
    </xf>
    <xf numFmtId="0" fontId="28" fillId="0" borderId="3" xfId="0" applyNumberFormat="1" applyFont="1" applyFill="1" applyBorder="1" applyAlignment="1">
      <alignment horizontal="center" vertical="center"/>
    </xf>
    <xf numFmtId="0" fontId="28" fillId="0" borderId="5" xfId="0" applyNumberFormat="1" applyFont="1" applyFill="1" applyBorder="1" applyAlignment="1">
      <alignment horizontal="center" vertical="center"/>
    </xf>
    <xf numFmtId="0" fontId="28" fillId="0" borderId="4" xfId="0" applyNumberFormat="1" applyFont="1" applyFill="1" applyBorder="1" applyAlignment="1">
      <alignment horizontal="center" vertical="center"/>
    </xf>
    <xf numFmtId="0" fontId="28" fillId="0" borderId="3" xfId="0" applyNumberFormat="1" applyFont="1" applyFill="1" applyBorder="1" applyAlignment="1">
      <alignment horizontal="centerContinuous" vertical="center"/>
    </xf>
    <xf numFmtId="41" fontId="28" fillId="0" borderId="0" xfId="0" applyNumberFormat="1" applyFont="1" applyFill="1" applyAlignment="1" applyProtection="1">
      <alignment shrinkToFit="1"/>
    </xf>
    <xf numFmtId="41" fontId="28" fillId="0" borderId="0" xfId="0" applyNumberFormat="1" applyFont="1" applyFill="1" applyAlignment="1" applyProtection="1">
      <alignment horizontal="right" shrinkToFit="1"/>
    </xf>
    <xf numFmtId="41" fontId="28" fillId="0" borderId="0" xfId="0" applyNumberFormat="1" applyFont="1" applyFill="1" applyAlignment="1"/>
    <xf numFmtId="41" fontId="28" fillId="0" borderId="0" xfId="0" applyNumberFormat="1" applyFont="1" applyFill="1" applyAlignment="1">
      <alignment horizontal="right"/>
    </xf>
    <xf numFmtId="41" fontId="28" fillId="0" borderId="2" xfId="0" applyNumberFormat="1" applyFont="1" applyFill="1" applyBorder="1" applyAlignment="1" applyProtection="1">
      <alignment horizontal="right" shrinkToFit="1"/>
    </xf>
    <xf numFmtId="0" fontId="28" fillId="0" borderId="2" xfId="0" applyNumberFormat="1" applyFont="1" applyFill="1" applyBorder="1" applyAlignment="1">
      <alignment horizontal="center" shrinkToFit="1"/>
    </xf>
    <xf numFmtId="41" fontId="28" fillId="0" borderId="0" xfId="0" applyNumberFormat="1" applyFont="1" applyFill="1" applyAlignment="1" applyProtection="1">
      <alignment horizontal="right" shrinkToFit="1"/>
    </xf>
    <xf numFmtId="0" fontId="28" fillId="0" borderId="7" xfId="0" applyNumberFormat="1" applyFont="1" applyFill="1" applyBorder="1" applyAlignment="1">
      <alignment horizontal="center" shrinkToFit="1"/>
    </xf>
    <xf numFmtId="41" fontId="35" fillId="0" borderId="0" xfId="0" applyNumberFormat="1" applyFont="1" applyFill="1" applyAlignment="1" applyProtection="1">
      <alignment horizontal="right" vertical="center" shrinkToFit="1"/>
    </xf>
    <xf numFmtId="41" fontId="28" fillId="0" borderId="0" xfId="0" applyNumberFormat="1" applyFont="1" applyFill="1" applyAlignment="1" applyProtection="1">
      <alignment horizontal="right" shrinkToFit="1"/>
      <protection locked="0"/>
    </xf>
    <xf numFmtId="41" fontId="28" fillId="0" borderId="2" xfId="0" applyNumberFormat="1" applyFont="1" applyFill="1" applyBorder="1" applyAlignment="1" applyProtection="1">
      <alignment horizontal="right" shrinkToFit="1"/>
      <protection locked="0"/>
    </xf>
    <xf numFmtId="41" fontId="28" fillId="0" borderId="0" xfId="0" applyNumberFormat="1" applyFont="1" applyFill="1" applyBorder="1" applyAlignment="1" applyProtection="1">
      <alignment horizontal="right" shrinkToFit="1"/>
      <protection locked="0"/>
    </xf>
    <xf numFmtId="41" fontId="28" fillId="0" borderId="0" xfId="0" applyNumberFormat="1" applyFont="1" applyFill="1" applyBorder="1" applyAlignment="1" applyProtection="1">
      <alignment horizontal="right"/>
      <protection locked="0"/>
    </xf>
    <xf numFmtId="41" fontId="28" fillId="0" borderId="0" xfId="0" applyNumberFormat="1" applyFont="1" applyFill="1" applyBorder="1" applyAlignment="1" applyProtection="1">
      <alignment horizontal="right" shrinkToFit="1"/>
    </xf>
    <xf numFmtId="176" fontId="28" fillId="0" borderId="5" xfId="0" applyNumberFormat="1" applyFont="1" applyFill="1" applyBorder="1" applyProtection="1"/>
    <xf numFmtId="41" fontId="28" fillId="0" borderId="9" xfId="0" quotePrefix="1" applyNumberFormat="1" applyFont="1" applyFill="1" applyBorder="1" applyAlignment="1" applyProtection="1">
      <alignment horizontal="right" vertical="center"/>
      <protection locked="0"/>
    </xf>
    <xf numFmtId="0" fontId="28" fillId="0" borderId="0" xfId="0" applyNumberFormat="1" applyFont="1" applyFill="1" applyAlignment="1">
      <alignment horizontal="right" vertical="top"/>
    </xf>
    <xf numFmtId="0" fontId="30" fillId="0" borderId="0" xfId="0" applyNumberFormat="1" applyFont="1" applyFill="1" applyAlignment="1">
      <alignment horizontal="centerContinuous" vertical="center"/>
    </xf>
    <xf numFmtId="0" fontId="28" fillId="0" borderId="0" xfId="0" applyNumberFormat="1" applyFont="1" applyFill="1" applyAlignment="1">
      <alignment horizontal="centerContinuous" vertical="center"/>
    </xf>
    <xf numFmtId="0" fontId="39" fillId="0" borderId="0" xfId="0" applyNumberFormat="1" applyFont="1" applyFill="1" applyAlignment="1">
      <alignment horizontal="centerContinuous"/>
    </xf>
    <xf numFmtId="0" fontId="48" fillId="0" borderId="11" xfId="0" applyNumberFormat="1" applyFont="1" applyFill="1" applyBorder="1" applyAlignment="1">
      <alignment horizontal="center" vertical="center" shrinkToFit="1"/>
    </xf>
    <xf numFmtId="0" fontId="48" fillId="0" borderId="16" xfId="0" applyNumberFormat="1" applyFont="1" applyFill="1" applyBorder="1" applyAlignment="1">
      <alignment horizontal="center" vertical="center" shrinkToFit="1"/>
    </xf>
    <xf numFmtId="0" fontId="48" fillId="0" borderId="11" xfId="0" applyNumberFormat="1" applyFont="1" applyFill="1" applyBorder="1" applyAlignment="1">
      <alignment horizontal="centerContinuous" vertical="center" shrinkToFit="1"/>
    </xf>
    <xf numFmtId="0" fontId="28" fillId="0" borderId="12" xfId="0" applyNumberFormat="1" applyFont="1" applyFill="1" applyBorder="1" applyAlignment="1">
      <alignment horizontal="centerContinuous" vertical="center" shrinkToFit="1"/>
    </xf>
    <xf numFmtId="0" fontId="48" fillId="0" borderId="2" xfId="0" applyNumberFormat="1" applyFont="1" applyFill="1" applyBorder="1" applyAlignment="1">
      <alignment horizontal="center" vertical="center" shrinkToFit="1"/>
    </xf>
    <xf numFmtId="0" fontId="28" fillId="0" borderId="8" xfId="0" applyNumberFormat="1" applyFont="1" applyFill="1" applyBorder="1" applyAlignment="1">
      <alignment horizontal="center" vertical="center" shrinkToFit="1"/>
    </xf>
    <xf numFmtId="0" fontId="28" fillId="0" borderId="2" xfId="0" applyNumberFormat="1" applyFont="1" applyFill="1" applyBorder="1" applyAlignment="1">
      <alignment horizontal="center" vertical="center" shrinkToFit="1"/>
    </xf>
    <xf numFmtId="0" fontId="28" fillId="0" borderId="2" xfId="0" applyNumberFormat="1" applyFont="1" applyFill="1" applyBorder="1" applyAlignment="1">
      <alignment horizontal="centerContinuous" vertical="center" shrinkToFit="1"/>
    </xf>
    <xf numFmtId="0" fontId="48" fillId="0" borderId="13" xfId="0" applyNumberFormat="1" applyFont="1" applyFill="1" applyBorder="1" applyAlignment="1">
      <alignment horizontal="center" vertical="center" shrinkToFit="1"/>
    </xf>
    <xf numFmtId="0" fontId="48" fillId="0" borderId="15" xfId="0" applyNumberFormat="1" applyFont="1" applyFill="1" applyBorder="1" applyAlignment="1">
      <alignment horizontal="center" vertical="center" shrinkToFit="1"/>
    </xf>
    <xf numFmtId="0" fontId="48" fillId="0" borderId="9" xfId="0" applyNumberFormat="1" applyFont="1" applyFill="1" applyBorder="1" applyAlignment="1">
      <alignment horizontal="center" vertical="center" shrinkToFit="1"/>
    </xf>
    <xf numFmtId="0" fontId="28" fillId="0" borderId="4" xfId="0" applyNumberFormat="1" applyFont="1" applyFill="1" applyBorder="1" applyAlignment="1">
      <alignment horizontal="center" vertical="center" shrinkToFit="1"/>
    </xf>
    <xf numFmtId="0" fontId="28" fillId="0" borderId="9" xfId="0" applyNumberFormat="1" applyFont="1" applyFill="1" applyBorder="1" applyAlignment="1">
      <alignment horizontal="center" vertical="center" shrinkToFit="1"/>
    </xf>
    <xf numFmtId="0" fontId="28" fillId="0" borderId="3" xfId="0" applyNumberFormat="1" applyFont="1" applyFill="1" applyBorder="1" applyAlignment="1">
      <alignment horizontal="centerContinuous" vertical="center" shrinkToFit="1"/>
    </xf>
    <xf numFmtId="181" fontId="28" fillId="0" borderId="7" xfId="0" applyNumberFormat="1" applyFont="1" applyFill="1" applyBorder="1" applyAlignment="1">
      <alignment horizontal="right" shrinkToFit="1"/>
    </xf>
    <xf numFmtId="181" fontId="28" fillId="0" borderId="0" xfId="0" applyNumberFormat="1" applyFont="1" applyFill="1" applyBorder="1" applyAlignment="1">
      <alignment horizontal="right" shrinkToFit="1"/>
    </xf>
    <xf numFmtId="181" fontId="28" fillId="0" borderId="2" xfId="0" applyNumberFormat="1" applyFont="1" applyFill="1" applyBorder="1" applyAlignment="1">
      <alignment horizontal="right" shrinkToFit="1"/>
    </xf>
    <xf numFmtId="0" fontId="28" fillId="0" borderId="0" xfId="0" applyNumberFormat="1" applyFont="1" applyFill="1" applyBorder="1" applyAlignment="1">
      <alignment horizontal="center" shrinkToFit="1"/>
    </xf>
    <xf numFmtId="181" fontId="28" fillId="0" borderId="0" xfId="0" applyNumberFormat="1" applyFont="1" applyFill="1" applyBorder="1" applyAlignment="1" applyProtection="1">
      <alignment horizontal="right" shrinkToFit="1"/>
      <protection locked="0"/>
    </xf>
    <xf numFmtId="181" fontId="28" fillId="0" borderId="2" xfId="0" applyNumberFormat="1" applyFont="1" applyFill="1" applyBorder="1" applyAlignment="1" applyProtection="1">
      <alignment horizontal="right" shrinkToFit="1"/>
      <protection locked="0"/>
    </xf>
    <xf numFmtId="181" fontId="35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36" fillId="0" borderId="2" xfId="0" applyNumberFormat="1" applyFont="1" applyFill="1" applyBorder="1" applyAlignment="1">
      <alignment horizontal="center" shrinkToFit="1"/>
    </xf>
    <xf numFmtId="0" fontId="28" fillId="0" borderId="7" xfId="0" applyNumberFormat="1" applyFont="1" applyFill="1" applyBorder="1" applyAlignment="1">
      <alignment horizontal="left" shrinkToFit="1"/>
    </xf>
    <xf numFmtId="181" fontId="28" fillId="0" borderId="2" xfId="0" applyNumberFormat="1" applyFont="1" applyFill="1" applyBorder="1" applyAlignment="1" applyProtection="1">
      <alignment horizontal="right" shrinkToFit="1"/>
    </xf>
    <xf numFmtId="181" fontId="28" fillId="0" borderId="0" xfId="0" applyNumberFormat="1" applyFont="1" applyFill="1" applyAlignment="1" applyProtection="1">
      <alignment horizontal="right" shrinkToFit="1"/>
    </xf>
    <xf numFmtId="176" fontId="28" fillId="0" borderId="5" xfId="0" applyNumberFormat="1" applyFont="1" applyFill="1" applyBorder="1" applyAlignment="1" applyProtection="1">
      <alignment vertical="center"/>
      <protection locked="0"/>
    </xf>
    <xf numFmtId="176" fontId="28" fillId="0" borderId="9" xfId="0" applyNumberFormat="1" applyFont="1" applyFill="1" applyBorder="1" applyAlignment="1" applyProtection="1">
      <alignment vertical="center"/>
    </xf>
    <xf numFmtId="0" fontId="38" fillId="0" borderId="10" xfId="0" applyNumberFormat="1" applyFont="1" applyFill="1" applyBorder="1" applyAlignment="1"/>
    <xf numFmtId="0" fontId="44" fillId="0" borderId="0" xfId="0" applyNumberFormat="1" applyFont="1" applyFill="1" applyAlignment="1" applyProtection="1">
      <alignment horizontal="left"/>
    </xf>
    <xf numFmtId="0" fontId="35" fillId="0" borderId="0" xfId="0" applyNumberFormat="1" applyFont="1" applyFill="1" applyAlignment="1">
      <alignment horizontal="right"/>
    </xf>
    <xf numFmtId="0" fontId="48" fillId="0" borderId="6" xfId="0" applyNumberFormat="1" applyFont="1" applyFill="1" applyBorder="1" applyAlignment="1" applyProtection="1">
      <alignment horizontal="center" vertical="center" shrinkToFit="1"/>
    </xf>
    <xf numFmtId="0" fontId="48" fillId="0" borderId="6" xfId="0" applyNumberFormat="1" applyFont="1" applyFill="1" applyBorder="1" applyAlignment="1">
      <alignment horizontal="center" vertical="center" shrinkToFit="1"/>
    </xf>
    <xf numFmtId="0" fontId="28" fillId="0" borderId="12" xfId="0" applyNumberFormat="1" applyFont="1" applyFill="1" applyBorder="1" applyAlignment="1" applyProtection="1">
      <alignment horizontal="center" vertical="center" shrinkToFit="1"/>
    </xf>
    <xf numFmtId="0" fontId="48" fillId="0" borderId="0" xfId="0" applyNumberFormat="1" applyFont="1" applyFill="1" applyBorder="1" applyAlignment="1" applyProtection="1">
      <alignment horizontal="center" vertical="center" shrinkToFit="1"/>
    </xf>
    <xf numFmtId="0" fontId="28" fillId="0" borderId="0" xfId="0" applyNumberFormat="1" applyFont="1" applyFill="1" applyBorder="1" applyAlignment="1">
      <alignment horizontal="center" vertical="center" shrinkToFit="1"/>
    </xf>
    <xf numFmtId="0" fontId="28" fillId="0" borderId="7" xfId="0" applyNumberFormat="1" applyFont="1" applyFill="1" applyBorder="1" applyAlignment="1" applyProtection="1">
      <alignment horizontal="center" vertical="center" shrinkToFit="1"/>
    </xf>
    <xf numFmtId="0" fontId="48" fillId="0" borderId="3" xfId="0" applyNumberFormat="1" applyFont="1" applyFill="1" applyBorder="1" applyAlignment="1" applyProtection="1">
      <alignment horizontal="center" vertical="center" shrinkToFit="1"/>
    </xf>
    <xf numFmtId="0" fontId="28" fillId="0" borderId="3" xfId="0" applyNumberFormat="1" applyFont="1" applyFill="1" applyBorder="1" applyAlignment="1">
      <alignment horizontal="center" vertical="center" shrinkToFit="1"/>
    </xf>
    <xf numFmtId="0" fontId="28" fillId="0" borderId="5" xfId="0" applyNumberFormat="1" applyFont="1" applyFill="1" applyBorder="1" applyAlignment="1" applyProtection="1">
      <alignment horizontal="center" vertical="center" shrinkToFit="1"/>
    </xf>
    <xf numFmtId="189" fontId="28" fillId="0" borderId="0" xfId="0" applyNumberFormat="1" applyFont="1" applyFill="1" applyAlignment="1" applyProtection="1">
      <alignment horizontal="center" shrinkToFit="1"/>
    </xf>
    <xf numFmtId="185" fontId="28" fillId="0" borderId="0" xfId="0" applyNumberFormat="1" applyFont="1" applyFill="1" applyAlignment="1" applyProtection="1">
      <alignment horizontal="center" shrinkToFit="1"/>
    </xf>
    <xf numFmtId="184" fontId="28" fillId="0" borderId="0" xfId="0" applyNumberFormat="1" applyFont="1" applyFill="1" applyAlignment="1" applyProtection="1">
      <alignment horizontal="center" shrinkToFit="1"/>
    </xf>
    <xf numFmtId="183" fontId="28" fillId="0" borderId="0" xfId="0" applyNumberFormat="1" applyFont="1" applyFill="1" applyAlignment="1" applyProtection="1">
      <alignment horizontal="center" shrinkToFit="1"/>
    </xf>
    <xf numFmtId="188" fontId="28" fillId="0" borderId="0" xfId="0" applyNumberFormat="1" applyFont="1" applyFill="1" applyAlignment="1" applyProtection="1">
      <alignment horizontal="center" shrinkToFit="1"/>
    </xf>
    <xf numFmtId="0" fontId="35" fillId="0" borderId="2" xfId="0" applyNumberFormat="1" applyFont="1" applyFill="1" applyBorder="1" applyAlignment="1" applyProtection="1">
      <alignment horizontal="center" shrinkToFit="1"/>
    </xf>
    <xf numFmtId="0" fontId="35" fillId="0" borderId="7" xfId="0" applyNumberFormat="1" applyFont="1" applyFill="1" applyBorder="1" applyAlignment="1" applyProtection="1">
      <alignment horizontal="center" shrinkToFit="1"/>
    </xf>
    <xf numFmtId="0" fontId="48" fillId="0" borderId="9" xfId="0" applyNumberFormat="1" applyFont="1" applyFill="1" applyBorder="1" applyAlignment="1" applyProtection="1">
      <alignment horizontal="center" vertical="center" shrinkToFit="1"/>
    </xf>
    <xf numFmtId="179" fontId="28" fillId="0" borderId="0" xfId="0" applyNumberFormat="1" applyFont="1" applyFill="1" applyBorder="1" applyAlignment="1" applyProtection="1">
      <alignment horizontal="center" vertical="center" shrinkToFit="1"/>
    </xf>
    <xf numFmtId="177" fontId="28" fillId="0" borderId="0" xfId="0" applyNumberFormat="1" applyFont="1" applyFill="1" applyBorder="1" applyAlignment="1">
      <alignment horizontal="center" vertical="center" shrinkToFit="1"/>
    </xf>
    <xf numFmtId="184" fontId="28" fillId="0" borderId="0" xfId="0" applyNumberFormat="1" applyFont="1" applyFill="1" applyBorder="1" applyAlignment="1" applyProtection="1">
      <alignment horizontal="center" vertical="center" shrinkToFit="1"/>
    </xf>
    <xf numFmtId="176" fontId="28" fillId="0" borderId="0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 applyFill="1" applyAlignment="1" applyProtection="1">
      <alignment horizontal="right" vertical="top"/>
      <protection locked="0"/>
    </xf>
    <xf numFmtId="176" fontId="37" fillId="0" borderId="0" xfId="0" applyNumberFormat="1" applyFont="1" applyFill="1" applyBorder="1" applyProtection="1">
      <protection locked="0"/>
    </xf>
    <xf numFmtId="0" fontId="31" fillId="0" borderId="0" xfId="0" applyNumberFormat="1" applyFont="1" applyFill="1" applyAlignment="1">
      <alignment horizontal="centerContinuous" vertical="center"/>
    </xf>
    <xf numFmtId="0" fontId="34" fillId="0" borderId="2" xfId="0" applyNumberFormat="1" applyFont="1" applyFill="1" applyBorder="1" applyAlignment="1">
      <alignment horizontal="center" vertical="center" shrinkToFit="1"/>
    </xf>
    <xf numFmtId="176" fontId="28" fillId="0" borderId="0" xfId="0" applyNumberFormat="1" applyFont="1" applyFill="1" applyAlignment="1" applyProtection="1">
      <alignment shrinkToFit="1"/>
    </xf>
    <xf numFmtId="176" fontId="28" fillId="0" borderId="0" xfId="0" quotePrefix="1" applyNumberFormat="1" applyFont="1" applyFill="1" applyAlignment="1" applyProtection="1">
      <alignment shrinkToFit="1"/>
    </xf>
    <xf numFmtId="176" fontId="35" fillId="0" borderId="0" xfId="0" applyNumberFormat="1" applyFont="1" applyFill="1" applyAlignment="1" applyProtection="1">
      <alignment vertical="center" shrinkToFit="1"/>
    </xf>
    <xf numFmtId="0" fontId="31" fillId="0" borderId="9" xfId="0" applyNumberFormat="1" applyFont="1" applyFill="1" applyBorder="1" applyAlignment="1" applyProtection="1">
      <alignment horizontal="center"/>
    </xf>
    <xf numFmtId="0" fontId="39" fillId="0" borderId="0" xfId="0" applyNumberFormat="1" applyFont="1" applyFill="1" applyAlignment="1" applyProtection="1">
      <alignment vertical="top"/>
      <protection locked="0"/>
    </xf>
    <xf numFmtId="0" fontId="31" fillId="0" borderId="0" xfId="0" applyNumberFormat="1" applyFont="1" applyFill="1" applyAlignment="1">
      <alignment horizontal="right" vertical="top"/>
    </xf>
    <xf numFmtId="0" fontId="32" fillId="0" borderId="0" xfId="0" applyNumberFormat="1" applyFont="1" applyFill="1" applyAlignment="1">
      <alignment horizontal="centerContinuous" vertical="center"/>
    </xf>
    <xf numFmtId="0" fontId="28" fillId="0" borderId="0" xfId="0" applyNumberFormat="1" applyFont="1" applyFill="1" applyAlignment="1">
      <alignment horizontal="centerContinuous"/>
    </xf>
    <xf numFmtId="0" fontId="38" fillId="0" borderId="0" xfId="0" applyNumberFormat="1" applyFont="1" applyFill="1" applyAlignment="1"/>
    <xf numFmtId="0" fontId="37" fillId="0" borderId="0" xfId="0" applyNumberFormat="1" applyFont="1" applyFill="1" applyAlignment="1">
      <alignment horizontal="right" vertical="center"/>
    </xf>
    <xf numFmtId="0" fontId="48" fillId="0" borderId="16" xfId="0" applyNumberFormat="1" applyFont="1" applyFill="1" applyBorder="1" applyAlignment="1">
      <alignment horizontal="center" vertical="center"/>
    </xf>
    <xf numFmtId="0" fontId="48" fillId="0" borderId="11" xfId="0" applyNumberFormat="1" applyFont="1" applyFill="1" applyBorder="1" applyAlignment="1">
      <alignment horizontal="centerContinuous" vertical="center"/>
    </xf>
    <xf numFmtId="0" fontId="48" fillId="0" borderId="12" xfId="0" applyNumberFormat="1" applyFont="1" applyFill="1" applyBorder="1" applyAlignment="1">
      <alignment horizontal="centerContinuous" vertical="center"/>
    </xf>
    <xf numFmtId="0" fontId="48" fillId="0" borderId="6" xfId="0" applyNumberFormat="1" applyFont="1" applyFill="1" applyBorder="1" applyAlignment="1">
      <alignment horizontal="centerContinuous" vertical="center"/>
    </xf>
    <xf numFmtId="0" fontId="28" fillId="0" borderId="12" xfId="0" applyNumberFormat="1" applyFont="1" applyFill="1" applyBorder="1" applyAlignment="1">
      <alignment horizontal="centerContinuous" vertical="center"/>
    </xf>
    <xf numFmtId="0" fontId="28" fillId="0" borderId="8" xfId="0" applyNumberFormat="1" applyFont="1" applyFill="1" applyBorder="1" applyAlignment="1">
      <alignment vertical="center"/>
    </xf>
    <xf numFmtId="0" fontId="28" fillId="0" borderId="2" xfId="0" applyNumberFormat="1" applyFont="1" applyFill="1" applyBorder="1" applyAlignment="1">
      <alignment horizontal="centerContinuous" vertical="center"/>
    </xf>
    <xf numFmtId="0" fontId="28" fillId="0" borderId="4" xfId="0" applyNumberFormat="1" applyFont="1" applyFill="1" applyBorder="1" applyAlignment="1">
      <alignment horizontal="centerContinuous" vertical="center"/>
    </xf>
    <xf numFmtId="0" fontId="28" fillId="0" borderId="9" xfId="0" applyNumberFormat="1" applyFont="1" applyFill="1" applyBorder="1" applyAlignment="1">
      <alignment horizontal="centerContinuous" vertical="center"/>
    </xf>
    <xf numFmtId="0" fontId="28" fillId="0" borderId="5" xfId="0" applyNumberFormat="1" applyFont="1" applyFill="1" applyBorder="1" applyAlignment="1">
      <alignment horizontal="centerContinuous" vertical="center"/>
    </xf>
    <xf numFmtId="0" fontId="48" fillId="0" borderId="2" xfId="0" applyNumberFormat="1" applyFont="1" applyFill="1" applyBorder="1" applyAlignment="1">
      <alignment horizontal="centerContinuous" vertical="center"/>
    </xf>
    <xf numFmtId="0" fontId="48" fillId="0" borderId="8" xfId="0" applyNumberFormat="1" applyFont="1" applyFill="1" applyBorder="1" applyAlignment="1">
      <alignment horizontal="center" vertical="center"/>
    </xf>
    <xf numFmtId="0" fontId="28" fillId="0" borderId="7" xfId="0" applyNumberFormat="1" applyFont="1" applyFill="1" applyBorder="1" applyAlignment="1">
      <alignment horizontal="centerContinuous" vertical="center"/>
    </xf>
    <xf numFmtId="0" fontId="48" fillId="0" borderId="13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0" fontId="28" fillId="0" borderId="9" xfId="0" applyNumberFormat="1" applyFont="1" applyFill="1" applyBorder="1" applyAlignment="1">
      <alignment horizontal="center" vertical="center" wrapText="1"/>
    </xf>
    <xf numFmtId="181" fontId="28" fillId="0" borderId="7" xfId="0" applyNumberFormat="1" applyFont="1" applyFill="1" applyBorder="1" applyAlignment="1" applyProtection="1">
      <alignment shrinkToFit="1"/>
    </xf>
    <xf numFmtId="181" fontId="28" fillId="0" borderId="0" xfId="0" applyNumberFormat="1" applyFont="1" applyFill="1" applyBorder="1" applyAlignment="1" applyProtection="1">
      <alignment shrinkToFit="1"/>
    </xf>
    <xf numFmtId="181" fontId="35" fillId="0" borderId="0" xfId="0" applyNumberFormat="1" applyFont="1" applyFill="1" applyBorder="1" applyAlignment="1" applyProtection="1">
      <alignment horizontal="right" vertical="center" shrinkToFit="1"/>
    </xf>
    <xf numFmtId="181" fontId="28" fillId="0" borderId="7" xfId="0" applyNumberFormat="1" applyFont="1" applyFill="1" applyBorder="1" applyAlignment="1" applyProtection="1">
      <alignment horizontal="right" shrinkToFit="1"/>
    </xf>
    <xf numFmtId="181" fontId="28" fillId="0" borderId="0" xfId="0" applyNumberFormat="1" applyFont="1" applyFill="1" applyBorder="1" applyAlignment="1" applyProtection="1">
      <alignment horizontal="right" shrinkToFit="1"/>
    </xf>
    <xf numFmtId="0" fontId="41" fillId="0" borderId="0" xfId="0" applyNumberFormat="1" applyFont="1" applyFill="1" applyAlignment="1">
      <alignment horizontal="centerContinuous" vertical="center"/>
    </xf>
    <xf numFmtId="0" fontId="38" fillId="0" borderId="17" xfId="0" applyNumberFormat="1" applyFont="1" applyFill="1" applyBorder="1"/>
    <xf numFmtId="0" fontId="38" fillId="0" borderId="0" xfId="0" applyNumberFormat="1" applyFont="1" applyFill="1" applyAlignment="1">
      <alignment horizontal="right"/>
    </xf>
    <xf numFmtId="0" fontId="28" fillId="0" borderId="12" xfId="0" applyNumberFormat="1" applyFont="1" applyFill="1" applyBorder="1" applyAlignment="1">
      <alignment horizontal="center" vertical="center" shrinkToFit="1"/>
    </xf>
    <xf numFmtId="0" fontId="31" fillId="0" borderId="8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Border="1" applyAlignment="1">
      <alignment horizontal="left" vertical="center" shrinkToFit="1"/>
    </xf>
    <xf numFmtId="0" fontId="31" fillId="0" borderId="2" xfId="0" applyNumberFormat="1" applyFont="1" applyFill="1" applyBorder="1" applyAlignment="1">
      <alignment horizontal="center" vertical="center" shrinkToFit="1"/>
    </xf>
    <xf numFmtId="0" fontId="48" fillId="0" borderId="8" xfId="0" applyNumberFormat="1" applyFont="1" applyFill="1" applyBorder="1" applyAlignment="1">
      <alignment horizontal="center" vertical="center" shrinkToFit="1"/>
    </xf>
    <xf numFmtId="0" fontId="31" fillId="0" borderId="5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0" fontId="48" fillId="0" borderId="0" xfId="0" applyNumberFormat="1" applyFont="1" applyFill="1" applyBorder="1" applyAlignment="1">
      <alignment horizontal="center" vertical="center" shrinkToFit="1"/>
    </xf>
    <xf numFmtId="0" fontId="48" fillId="0" borderId="14" xfId="0" applyNumberFormat="1" applyFont="1" applyFill="1" applyBorder="1" applyAlignment="1">
      <alignment horizontal="center" vertical="center" shrinkToFit="1"/>
    </xf>
    <xf numFmtId="0" fontId="36" fillId="0" borderId="8" xfId="0" applyNumberFormat="1" applyFont="1" applyFill="1" applyBorder="1" applyAlignment="1">
      <alignment horizontal="center" vertical="center" shrinkToFit="1"/>
    </xf>
    <xf numFmtId="0" fontId="28" fillId="0" borderId="8" xfId="0" applyNumberFormat="1" applyFont="1" applyFill="1" applyBorder="1" applyAlignment="1">
      <alignment horizontal="centerContinuous" vertical="center"/>
    </xf>
    <xf numFmtId="0" fontId="48" fillId="0" borderId="7" xfId="0" applyNumberFormat="1" applyFont="1" applyFill="1" applyBorder="1" applyAlignment="1">
      <alignment horizontal="center" vertical="center" shrinkToFit="1"/>
    </xf>
    <xf numFmtId="0" fontId="28" fillId="0" borderId="9" xfId="0" applyNumberFormat="1" applyFont="1" applyFill="1" applyBorder="1" applyAlignment="1">
      <alignment horizontal="center" vertical="top" shrinkToFit="1"/>
    </xf>
    <xf numFmtId="0" fontId="28" fillId="0" borderId="4" xfId="0" applyNumberFormat="1" applyFont="1" applyFill="1" applyBorder="1" applyAlignment="1">
      <alignment horizontal="center" vertical="top" shrinkToFit="1"/>
    </xf>
    <xf numFmtId="0" fontId="31" fillId="0" borderId="0" xfId="0" applyNumberFormat="1" applyFont="1" applyFill="1" applyBorder="1" applyAlignment="1">
      <alignment horizontal="center" shrinkToFit="1"/>
    </xf>
    <xf numFmtId="176" fontId="28" fillId="0" borderId="0" xfId="0" applyNumberFormat="1" applyFont="1" applyFill="1" applyBorder="1" applyAlignment="1" applyProtection="1">
      <alignment horizontal="center" shrinkToFit="1"/>
    </xf>
    <xf numFmtId="176" fontId="28" fillId="0" borderId="0" xfId="0" applyNumberFormat="1" applyFont="1" applyFill="1" applyAlignment="1" applyProtection="1">
      <alignment horizontal="right" shrinkToFit="1"/>
    </xf>
    <xf numFmtId="0" fontId="1" fillId="0" borderId="0" xfId="0" applyNumberFormat="1" applyFont="1" applyFill="1" applyBorder="1" applyAlignment="1">
      <alignment vertical="center" shrinkToFit="1"/>
    </xf>
    <xf numFmtId="176" fontId="27" fillId="0" borderId="0" xfId="0" applyNumberFormat="1" applyFont="1" applyFill="1" applyAlignment="1" applyProtection="1">
      <alignment vertical="center" shrinkToFit="1"/>
    </xf>
    <xf numFmtId="176" fontId="27" fillId="0" borderId="0" xfId="0" applyNumberFormat="1" applyFont="1" applyFill="1" applyAlignment="1" applyProtection="1">
      <alignment horizontal="right" vertical="center" shrinkToFit="1"/>
    </xf>
    <xf numFmtId="180" fontId="47" fillId="0" borderId="0" xfId="0" applyNumberFormat="1" applyFont="1" applyFill="1" applyBorder="1" applyAlignment="1">
      <alignment horizontal="left" shrinkToFit="1"/>
    </xf>
    <xf numFmtId="49" fontId="17" fillId="0" borderId="0" xfId="0" applyNumberFormat="1" applyFont="1" applyFill="1" applyBorder="1" applyAlignment="1">
      <alignment horizontal="left" shrinkToFit="1"/>
    </xf>
    <xf numFmtId="180" fontId="47" fillId="0" borderId="0" xfId="0" applyNumberFormat="1" applyFont="1" applyFill="1" applyBorder="1" applyAlignment="1">
      <alignment horizontal="center" shrinkToFit="1"/>
    </xf>
    <xf numFmtId="180" fontId="47" fillId="0" borderId="2" xfId="0" applyNumberFormat="1" applyFont="1" applyFill="1" applyBorder="1" applyAlignment="1">
      <alignment horizontal="center" shrinkToFit="1"/>
    </xf>
    <xf numFmtId="0" fontId="47" fillId="0" borderId="2" xfId="0" applyNumberFormat="1" applyFont="1" applyFill="1" applyBorder="1" applyAlignment="1">
      <alignment horizontal="center" shrinkToFit="1"/>
    </xf>
    <xf numFmtId="182" fontId="47" fillId="0" borderId="2" xfId="0" applyNumberFormat="1" applyFont="1" applyFill="1" applyBorder="1" applyAlignment="1">
      <alignment horizontal="center" shrinkToFit="1"/>
    </xf>
    <xf numFmtId="49" fontId="17" fillId="0" borderId="0" xfId="0" quotePrefix="1" applyNumberFormat="1" applyFont="1" applyFill="1" applyBorder="1" applyAlignment="1">
      <alignment horizontal="left" shrinkToFit="1"/>
    </xf>
    <xf numFmtId="0" fontId="47" fillId="0" borderId="0" xfId="0" applyNumberFormat="1" applyFont="1" applyFill="1" applyBorder="1" applyAlignment="1">
      <alignment horizontal="center" shrinkToFit="1"/>
    </xf>
    <xf numFmtId="49" fontId="47" fillId="0" borderId="0" xfId="0" applyNumberFormat="1" applyFont="1" applyFill="1" applyBorder="1" applyAlignment="1">
      <alignment horizontal="center" shrinkToFit="1"/>
    </xf>
    <xf numFmtId="0" fontId="47" fillId="0" borderId="0" xfId="0" applyNumberFormat="1" applyFont="1" applyFill="1" applyBorder="1" applyAlignment="1" applyProtection="1">
      <alignment horizontal="left" shrinkToFit="1"/>
    </xf>
    <xf numFmtId="49" fontId="17" fillId="0" borderId="0" xfId="0" applyNumberFormat="1" applyFont="1" applyFill="1" applyBorder="1" applyAlignment="1" applyProtection="1">
      <alignment horizontal="left" shrinkToFit="1"/>
    </xf>
    <xf numFmtId="41" fontId="17" fillId="0" borderId="0" xfId="0" applyNumberFormat="1" applyFont="1" applyFill="1" applyBorder="1" applyAlignment="1" applyProtection="1">
      <alignment horizontal="right" shrinkToFit="1"/>
    </xf>
    <xf numFmtId="0" fontId="47" fillId="0" borderId="2" xfId="0" applyNumberFormat="1" applyFont="1" applyFill="1" applyBorder="1" applyAlignment="1" applyProtection="1">
      <alignment horizontal="center" shrinkToFit="1"/>
    </xf>
    <xf numFmtId="0" fontId="17" fillId="0" borderId="0" xfId="0" applyNumberFormat="1" applyFont="1" applyFill="1" applyBorder="1" applyAlignment="1">
      <alignment horizontal="center" shrinkToFit="1"/>
    </xf>
    <xf numFmtId="14" fontId="17" fillId="0" borderId="0" xfId="0" applyNumberFormat="1" applyFont="1" applyFill="1" applyBorder="1" applyAlignment="1">
      <alignment horizontal="left" shrinkToFit="1"/>
    </xf>
    <xf numFmtId="176" fontId="17" fillId="0" borderId="0" xfId="0" applyNumberFormat="1" applyFont="1" applyFill="1" applyBorder="1" applyAlignment="1">
      <alignment horizontal="right" shrinkToFit="1"/>
    </xf>
    <xf numFmtId="0" fontId="47" fillId="0" borderId="11" xfId="0" applyNumberFormat="1" applyFont="1" applyFill="1" applyBorder="1" applyAlignment="1">
      <alignment horizontal="center" vertical="center" shrinkToFit="1"/>
    </xf>
    <xf numFmtId="0" fontId="47" fillId="0" borderId="2" xfId="0" applyNumberFormat="1" applyFont="1" applyFill="1" applyBorder="1" applyAlignment="1">
      <alignment horizontal="center" vertical="center" shrinkToFit="1"/>
    </xf>
    <xf numFmtId="0" fontId="47" fillId="0" borderId="9" xfId="0" applyNumberFormat="1" applyFont="1" applyFill="1" applyBorder="1" applyAlignment="1">
      <alignment horizontal="center" vertical="center" shrinkToFit="1"/>
    </xf>
    <xf numFmtId="0" fontId="47" fillId="0" borderId="0" xfId="0" applyNumberFormat="1" applyFont="1" applyFill="1" applyBorder="1" applyAlignment="1">
      <alignment horizontal="left" shrinkToFit="1"/>
    </xf>
    <xf numFmtId="49" fontId="17" fillId="0" borderId="0" xfId="0" applyNumberFormat="1" applyFont="1" applyFill="1" applyBorder="1" applyAlignment="1" applyProtection="1">
      <alignment horizontal="left" shrinkToFit="1"/>
    </xf>
    <xf numFmtId="0" fontId="51" fillId="0" borderId="0" xfId="0" applyNumberFormat="1" applyFont="1" applyFill="1" applyBorder="1" applyAlignment="1" applyProtection="1">
      <alignment horizontal="center" shrinkToFit="1"/>
    </xf>
    <xf numFmtId="14" fontId="17" fillId="0" borderId="0" xfId="0" applyNumberFormat="1" applyFont="1" applyFill="1" applyBorder="1" applyAlignment="1">
      <alignment horizontal="left" shrinkToFit="1"/>
    </xf>
    <xf numFmtId="0" fontId="47" fillId="0" borderId="2" xfId="0" applyNumberFormat="1" applyFont="1" applyFill="1" applyBorder="1" applyAlignment="1">
      <alignment horizontal="center" shrinkToFit="1"/>
    </xf>
    <xf numFmtId="176" fontId="47" fillId="0" borderId="0" xfId="0" applyNumberFormat="1" applyFont="1" applyFill="1" applyBorder="1" applyAlignment="1" applyProtection="1">
      <alignment horizontal="center" shrinkToFit="1"/>
      <protection locked="0"/>
    </xf>
    <xf numFmtId="41" fontId="17" fillId="0" borderId="10" xfId="0" applyNumberFormat="1" applyFont="1" applyFill="1" applyBorder="1" applyAlignment="1">
      <alignment horizontal="right" shrinkToFit="1"/>
    </xf>
    <xf numFmtId="0" fontId="0" fillId="0" borderId="0" xfId="0" applyNumberFormat="1" applyFill="1"/>
    <xf numFmtId="0" fontId="7" fillId="0" borderId="0" xfId="0" applyNumberFormat="1" applyFont="1" applyFill="1" applyAlignment="1">
      <alignment horizontal="centerContinuous"/>
    </xf>
    <xf numFmtId="0" fontId="13" fillId="0" borderId="0" xfId="0" applyNumberFormat="1" applyFont="1" applyFill="1" applyAlignment="1">
      <alignment horizontal="centerContinuous"/>
    </xf>
    <xf numFmtId="0" fontId="6" fillId="0" borderId="0" xfId="0" applyNumberFormat="1" applyFont="1" applyFill="1" applyAlignment="1">
      <alignment horizontal="right"/>
    </xf>
    <xf numFmtId="0" fontId="47" fillId="0" borderId="11" xfId="0" applyNumberFormat="1" applyFont="1" applyFill="1" applyBorder="1" applyAlignment="1">
      <alignment horizontal="centerContinuous" vertical="center" shrinkToFit="1"/>
    </xf>
    <xf numFmtId="0" fontId="49" fillId="0" borderId="11" xfId="0" applyNumberFormat="1" applyFont="1" applyFill="1" applyBorder="1" applyAlignment="1">
      <alignment horizontal="centerContinuous" vertical="center" shrinkToFit="1"/>
    </xf>
    <xf numFmtId="0" fontId="3" fillId="0" borderId="12" xfId="0" applyNumberFormat="1" applyFont="1" applyFill="1" applyBorder="1" applyAlignment="1">
      <alignment horizontal="centerContinuous" vertical="center" shrinkToFit="1"/>
    </xf>
    <xf numFmtId="0" fontId="49" fillId="0" borderId="2" xfId="0" applyNumberFormat="1" applyFont="1" applyFill="1" applyBorder="1" applyAlignment="1">
      <alignment horizontal="center" vertical="center" shrinkToFit="1"/>
    </xf>
    <xf numFmtId="0" fontId="3" fillId="0" borderId="9" xfId="0" applyNumberFormat="1" applyFont="1" applyFill="1" applyBorder="1" applyAlignment="1">
      <alignment horizontal="centerContinuous" vertical="center" shrinkToFit="1"/>
    </xf>
    <xf numFmtId="0" fontId="3" fillId="0" borderId="2" xfId="0" applyNumberFormat="1" applyFont="1" applyFill="1" applyBorder="1" applyAlignment="1">
      <alignment horizontal="centerContinuous" vertical="center" shrinkToFit="1"/>
    </xf>
    <xf numFmtId="0" fontId="47" fillId="0" borderId="13" xfId="0" applyNumberFormat="1" applyFont="1" applyFill="1" applyBorder="1" applyAlignment="1">
      <alignment horizontal="center" vertical="center" shrinkToFit="1"/>
    </xf>
    <xf numFmtId="0" fontId="47" fillId="0" borderId="15" xfId="0" applyNumberFormat="1" applyFont="1" applyFill="1" applyBorder="1" applyAlignment="1">
      <alignment horizontal="center" vertical="center" shrinkToFit="1"/>
    </xf>
    <xf numFmtId="0" fontId="47" fillId="0" borderId="9" xfId="0" applyNumberFormat="1" applyFont="1" applyFill="1" applyBorder="1" applyAlignment="1">
      <alignment horizontal="center" vertical="center" wrapText="1" shrinkToFi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 shrinkToFit="1"/>
    </xf>
    <xf numFmtId="0" fontId="3" fillId="0" borderId="2" xfId="0" applyNumberFormat="1" applyFont="1" applyFill="1" applyBorder="1" applyAlignment="1">
      <alignment horizontal="center" shrinkToFit="1"/>
    </xf>
    <xf numFmtId="176" fontId="3" fillId="0" borderId="0" xfId="0" applyNumberFormat="1" applyFont="1" applyFill="1" applyBorder="1" applyAlignment="1">
      <alignment horizontal="center" shrinkToFit="1"/>
    </xf>
    <xf numFmtId="0" fontId="3" fillId="0" borderId="7" xfId="0" applyNumberFormat="1" applyFont="1" applyFill="1" applyBorder="1" applyAlignment="1">
      <alignment horizontal="center" shrinkToFit="1"/>
    </xf>
    <xf numFmtId="0" fontId="8" fillId="0" borderId="2" xfId="0" applyNumberFormat="1" applyFont="1" applyFill="1" applyBorder="1" applyAlignment="1">
      <alignment horizontal="center" vertical="center" shrinkToFit="1"/>
    </xf>
    <xf numFmtId="176" fontId="8" fillId="0" borderId="0" xfId="0" applyNumberFormat="1" applyFont="1" applyFill="1" applyBorder="1" applyAlignment="1">
      <alignment horizontal="right" vertical="center" shrinkToFit="1"/>
    </xf>
    <xf numFmtId="0" fontId="8" fillId="0" borderId="7" xfId="0" applyNumberFormat="1" applyFont="1" applyFill="1" applyBorder="1" applyAlignment="1">
      <alignment horizontal="center" vertical="center" shrinkToFit="1"/>
    </xf>
    <xf numFmtId="176" fontId="3" fillId="0" borderId="0" xfId="0" applyNumberFormat="1" applyFont="1" applyFill="1" applyBorder="1" applyAlignment="1">
      <alignment horizontal="right" shrinkToFit="1"/>
    </xf>
    <xf numFmtId="176" fontId="3" fillId="0" borderId="0" xfId="0" applyNumberFormat="1" applyFont="1" applyFill="1" applyBorder="1" applyAlignment="1" applyProtection="1">
      <alignment horizontal="right" shrinkToFit="1"/>
    </xf>
    <xf numFmtId="176" fontId="3" fillId="0" borderId="0" xfId="0" applyNumberFormat="1" applyFont="1" applyFill="1" applyBorder="1" applyAlignment="1" applyProtection="1">
      <alignment horizontal="right" shrinkToFit="1"/>
      <protection locked="0"/>
    </xf>
    <xf numFmtId="176" fontId="3" fillId="0" borderId="2" xfId="0" applyNumberFormat="1" applyFont="1" applyFill="1" applyBorder="1" applyAlignment="1" applyProtection="1">
      <alignment horizontal="right" shrinkToFit="1"/>
    </xf>
    <xf numFmtId="41" fontId="3" fillId="0" borderId="7" xfId="0" applyNumberFormat="1" applyFont="1" applyFill="1" applyBorder="1" applyAlignment="1">
      <alignment shrinkToFit="1"/>
    </xf>
    <xf numFmtId="0" fontId="3" fillId="0" borderId="9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176" fontId="3" fillId="0" borderId="3" xfId="0" applyNumberFormat="1" applyFont="1" applyFill="1" applyBorder="1" applyAlignment="1" applyProtection="1">
      <alignment vertical="center"/>
      <protection locked="0"/>
    </xf>
    <xf numFmtId="176" fontId="3" fillId="0" borderId="9" xfId="0" applyNumberFormat="1" applyFont="1" applyFill="1" applyBorder="1" applyAlignment="1" applyProtection="1">
      <alignment vertical="center"/>
    </xf>
    <xf numFmtId="0" fontId="3" fillId="0" borderId="5" xfId="0" applyNumberFormat="1" applyFont="1" applyFill="1" applyBorder="1" applyAlignment="1" applyProtection="1"/>
    <xf numFmtId="176" fontId="6" fillId="0" borderId="0" xfId="0" applyNumberFormat="1" applyFont="1" applyFill="1" applyBorder="1" applyProtection="1"/>
    <xf numFmtId="0" fontId="32" fillId="0" borderId="0" xfId="0" applyNumberFormat="1" applyFont="1" applyFill="1" applyAlignment="1" applyProtection="1">
      <alignment horizontal="centerContinuous" vertical="center" wrapText="1"/>
      <protection locked="0"/>
    </xf>
    <xf numFmtId="0" fontId="41" fillId="0" borderId="0" xfId="0" applyNumberFormat="1" applyFont="1" applyFill="1" applyAlignment="1" applyProtection="1">
      <alignment horizontal="centerContinuous" vertical="center" wrapText="1"/>
      <protection locked="0"/>
    </xf>
    <xf numFmtId="0" fontId="30" fillId="0" borderId="0" xfId="0" applyNumberFormat="1" applyFont="1" applyFill="1" applyAlignment="1" applyProtection="1">
      <alignment horizontal="centerContinuous" vertical="center"/>
      <protection locked="0"/>
    </xf>
    <xf numFmtId="0" fontId="42" fillId="0" borderId="0" xfId="0" applyNumberFormat="1" applyFont="1" applyFill="1" applyAlignment="1" applyProtection="1">
      <alignment horizontal="centerContinuous" vertical="center"/>
      <protection locked="0"/>
    </xf>
    <xf numFmtId="0" fontId="41" fillId="0" borderId="0" xfId="0" applyNumberFormat="1" applyFont="1" applyFill="1" applyAlignment="1" applyProtection="1">
      <alignment horizontal="centerContinuous" vertical="center"/>
      <protection locked="0"/>
    </xf>
    <xf numFmtId="0" fontId="31" fillId="0" borderId="0" xfId="0" applyNumberFormat="1" applyFont="1" applyFill="1" applyAlignment="1" applyProtection="1">
      <alignment horizontal="centerContinuous" vertical="center"/>
      <protection locked="0"/>
    </xf>
    <xf numFmtId="0" fontId="32" fillId="0" borderId="0" xfId="0" applyNumberFormat="1" applyFont="1" applyFill="1" applyAlignment="1" applyProtection="1">
      <alignment horizontal="centerContinuous" vertical="center"/>
      <protection locked="0"/>
    </xf>
    <xf numFmtId="0" fontId="32" fillId="0" borderId="0" xfId="0" applyNumberFormat="1" applyFont="1" applyFill="1" applyAlignment="1" applyProtection="1">
      <alignment horizontal="center" vertical="center"/>
      <protection locked="0"/>
    </xf>
    <xf numFmtId="0" fontId="33" fillId="0" borderId="0" xfId="0" applyNumberFormat="1" applyFont="1" applyFill="1" applyAlignment="1" applyProtection="1">
      <alignment horizontal="centerContinuous"/>
      <protection locked="0"/>
    </xf>
    <xf numFmtId="0" fontId="37" fillId="0" borderId="0" xfId="0" applyNumberFormat="1" applyFont="1" applyFill="1" applyAlignment="1" applyProtection="1">
      <alignment horizontal="right"/>
      <protection locked="0"/>
    </xf>
    <xf numFmtId="0" fontId="48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6" xfId="0" applyNumberFormat="1" applyFont="1" applyFill="1" applyBorder="1" applyAlignment="1" applyProtection="1">
      <alignment horizontal="centerContinuous" vertical="center" shrinkToFit="1"/>
      <protection locked="0"/>
    </xf>
    <xf numFmtId="0" fontId="28" fillId="0" borderId="11" xfId="0" applyNumberFormat="1" applyFont="1" applyFill="1" applyBorder="1" applyAlignment="1" applyProtection="1">
      <alignment horizontal="centerContinuous" vertical="center" shrinkToFit="1"/>
      <protection locked="0"/>
    </xf>
    <xf numFmtId="0" fontId="48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12" xfId="0" applyNumberFormat="1" applyFont="1" applyFill="1" applyBorder="1" applyAlignment="1" applyProtection="1">
      <alignment horizontal="center" vertical="center" shrinkToFit="1"/>
      <protection locked="0"/>
    </xf>
    <xf numFmtId="3" fontId="48" fillId="0" borderId="12" xfId="0" applyNumberFormat="1" applyFont="1" applyFill="1" applyBorder="1" applyAlignment="1" applyProtection="1">
      <alignment horizontal="centerContinuous" vertical="center"/>
      <protection locked="0"/>
    </xf>
    <xf numFmtId="3" fontId="48" fillId="0" borderId="6" xfId="0" applyNumberFormat="1" applyFont="1" applyFill="1" applyBorder="1" applyAlignment="1" applyProtection="1">
      <alignment horizontal="centerContinuous" vertical="center"/>
      <protection locked="0"/>
    </xf>
    <xf numFmtId="0" fontId="48" fillId="0" borderId="11" xfId="0" applyNumberFormat="1" applyFont="1" applyFill="1" applyBorder="1" applyAlignment="1" applyProtection="1">
      <alignment horizontal="centerContinuous" vertical="center"/>
      <protection locked="0"/>
    </xf>
    <xf numFmtId="3" fontId="50" fillId="0" borderId="6" xfId="0" applyNumberFormat="1" applyFont="1" applyFill="1" applyBorder="1" applyAlignment="1" applyProtection="1">
      <alignment horizontal="centerContinuous" vertical="center"/>
      <protection locked="0"/>
    </xf>
    <xf numFmtId="0" fontId="43" fillId="0" borderId="11" xfId="0" applyNumberFormat="1" applyFont="1" applyFill="1" applyBorder="1" applyAlignment="1" applyProtection="1">
      <alignment horizontal="centerContinuous" vertical="center"/>
      <protection locked="0"/>
    </xf>
    <xf numFmtId="0" fontId="48" fillId="0" borderId="2" xfId="0" applyNumberFormat="1" applyFont="1" applyFill="1" applyBorder="1" applyAlignment="1" applyProtection="1">
      <alignment vertical="center"/>
      <protection locked="0"/>
    </xf>
    <xf numFmtId="0" fontId="28" fillId="0" borderId="3" xfId="0" applyNumberFormat="1" applyFont="1" applyFill="1" applyBorder="1" applyAlignment="1" applyProtection="1">
      <alignment horizontal="centerContinuous" vertical="center" shrinkToFit="1"/>
      <protection locked="0"/>
    </xf>
    <xf numFmtId="0" fontId="28" fillId="0" borderId="9" xfId="0" applyNumberFormat="1" applyFont="1" applyFill="1" applyBorder="1" applyAlignment="1" applyProtection="1">
      <alignment horizontal="centerContinuous" vertical="center" shrinkToFit="1"/>
      <protection locked="0"/>
    </xf>
    <xf numFmtId="0" fontId="28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2" xfId="0" applyNumberFormat="1" applyFont="1" applyFill="1" applyBorder="1" applyAlignment="1" applyProtection="1">
      <alignment vertical="center"/>
      <protection locked="0"/>
    </xf>
    <xf numFmtId="3" fontId="28" fillId="0" borderId="5" xfId="0" applyNumberFormat="1" applyFont="1" applyFill="1" applyBorder="1" applyAlignment="1" applyProtection="1">
      <alignment horizontal="centerContinuous" vertical="center"/>
      <protection locked="0"/>
    </xf>
    <xf numFmtId="3" fontId="28" fillId="0" borderId="3" xfId="0" applyNumberFormat="1" applyFont="1" applyFill="1" applyBorder="1" applyAlignment="1" applyProtection="1">
      <alignment horizontal="centerContinuous" vertical="center"/>
      <protection locked="0"/>
    </xf>
    <xf numFmtId="3" fontId="28" fillId="0" borderId="9" xfId="0" applyNumberFormat="1" applyFont="1" applyFill="1" applyBorder="1" applyAlignment="1" applyProtection="1">
      <alignment horizontal="centerContinuous" vertical="center"/>
      <protection locked="0"/>
    </xf>
    <xf numFmtId="0" fontId="2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NumberFormat="1" applyFont="1" applyFill="1" applyBorder="1" applyAlignment="1" applyProtection="1">
      <alignment vertical="center"/>
      <protection locked="0"/>
    </xf>
    <xf numFmtId="0" fontId="3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7" xfId="0" applyNumberFormat="1" applyFont="1" applyFill="1" applyBorder="1" applyAlignment="1" applyProtection="1">
      <alignment horizontal="center" vertical="center" shrinkToFit="1"/>
      <protection locked="0"/>
    </xf>
    <xf numFmtId="176" fontId="48" fillId="0" borderId="10" xfId="0" applyNumberFormat="1" applyFont="1" applyFill="1" applyBorder="1" applyAlignment="1" applyProtection="1">
      <alignment horizontal="center" vertical="center" shrinkToFit="1"/>
      <protection locked="0"/>
    </xf>
    <xf numFmtId="176" fontId="48" fillId="0" borderId="10" xfId="0" applyNumberFormat="1" applyFont="1" applyFill="1" applyBorder="1" applyAlignment="1" applyProtection="1">
      <alignment horizontal="center" vertical="center"/>
      <protection locked="0"/>
    </xf>
    <xf numFmtId="0" fontId="36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15" xfId="0" applyNumberFormat="1" applyFont="1" applyFill="1" applyBorder="1" applyAlignment="1" applyProtection="1">
      <alignment horizontal="center" vertical="center" shrinkToFit="1"/>
      <protection locked="0"/>
    </xf>
    <xf numFmtId="176" fontId="28" fillId="0" borderId="2" xfId="0" applyNumberFormat="1" applyFont="1" applyFill="1" applyBorder="1" applyAlignment="1" applyProtection="1">
      <alignment horizontal="center" vertical="center" shrinkToFit="1"/>
      <protection locked="0"/>
    </xf>
    <xf numFmtId="176" fontId="48" fillId="0" borderId="8" xfId="0" applyNumberFormat="1" applyFont="1" applyFill="1" applyBorder="1" applyAlignment="1" applyProtection="1">
      <alignment horizontal="center" vertical="center"/>
      <protection locked="0"/>
    </xf>
    <xf numFmtId="3" fontId="48" fillId="0" borderId="8" xfId="0" applyNumberFormat="1" applyFont="1" applyFill="1" applyBorder="1" applyAlignment="1" applyProtection="1">
      <alignment horizontal="center" vertical="center"/>
      <protection locked="0"/>
    </xf>
    <xf numFmtId="176" fontId="31" fillId="0" borderId="2" xfId="0" applyNumberFormat="1" applyFont="1" applyFill="1" applyBorder="1" applyAlignment="1" applyProtection="1">
      <alignment horizontal="center" vertical="center"/>
      <protection locked="0"/>
    </xf>
    <xf numFmtId="176" fontId="48" fillId="0" borderId="2" xfId="0" applyNumberFormat="1" applyFont="1" applyFill="1" applyBorder="1" applyAlignment="1" applyProtection="1">
      <alignment horizontal="center" vertical="center"/>
      <protection locked="0"/>
    </xf>
    <xf numFmtId="0" fontId="4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7" xfId="0" applyNumberFormat="1" applyFont="1" applyFill="1" applyBorder="1" applyAlignment="1" applyProtection="1">
      <alignment horizontal="center" vertical="center" shrinkToFit="1"/>
      <protection locked="0"/>
    </xf>
    <xf numFmtId="176" fontId="28" fillId="0" borderId="8" xfId="0" applyNumberFormat="1" applyFont="1" applyFill="1" applyBorder="1" applyAlignment="1" applyProtection="1">
      <alignment horizontal="center" vertical="center" shrinkToFit="1"/>
      <protection locked="0"/>
    </xf>
    <xf numFmtId="3" fontId="2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4" xfId="0" applyNumberFormat="1" applyFont="1" applyFill="1" applyBorder="1" applyAlignment="1" applyProtection="1">
      <alignment horizontal="center" vertical="center" shrinkToFit="1"/>
      <protection locked="0"/>
    </xf>
    <xf numFmtId="176" fontId="28" fillId="0" borderId="9" xfId="0" applyNumberFormat="1" applyFont="1" applyFill="1" applyBorder="1" applyAlignment="1" applyProtection="1">
      <alignment horizontal="center" vertical="center" shrinkToFit="1"/>
      <protection locked="0"/>
    </xf>
    <xf numFmtId="3" fontId="2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2" xfId="0" applyNumberFormat="1" applyFont="1" applyFill="1" applyBorder="1" applyAlignment="1" applyProtection="1">
      <alignment horizontal="center" shrinkToFit="1"/>
      <protection locked="0"/>
    </xf>
    <xf numFmtId="181" fontId="28" fillId="0" borderId="0" xfId="0" applyNumberFormat="1" applyFont="1" applyFill="1" applyAlignment="1" applyProtection="1">
      <alignment horizontal="right" shrinkToFit="1"/>
      <protection locked="0"/>
    </xf>
    <xf numFmtId="41" fontId="28" fillId="0" borderId="0" xfId="0" applyNumberFormat="1" applyFont="1" applyFill="1" applyAlignment="1" applyProtection="1">
      <alignment horizontal="right" shrinkToFit="1"/>
      <protection locked="0"/>
    </xf>
    <xf numFmtId="0" fontId="28" fillId="0" borderId="7" xfId="0" applyNumberFormat="1" applyFont="1" applyFill="1" applyBorder="1" applyAlignment="1" applyProtection="1">
      <alignment horizontal="center" shrinkToFit="1"/>
      <protection locked="0"/>
    </xf>
    <xf numFmtId="181" fontId="17" fillId="0" borderId="0" xfId="0" applyNumberFormat="1" applyFont="1" applyFill="1" applyBorder="1" applyAlignment="1" applyProtection="1">
      <alignment horizontal="right" vertical="center" shrinkToFit="1"/>
    </xf>
    <xf numFmtId="41" fontId="17" fillId="0" borderId="0" xfId="0" applyNumberFormat="1" applyFont="1" applyFill="1" applyBorder="1" applyAlignment="1" applyProtection="1">
      <alignment horizontal="right" vertical="center" shrinkToFit="1"/>
    </xf>
    <xf numFmtId="41" fontId="28" fillId="0" borderId="0" xfId="0" quotePrefix="1" applyNumberFormat="1" applyFont="1" applyFill="1" applyAlignment="1" applyProtection="1">
      <alignment horizontal="right"/>
      <protection locked="0"/>
    </xf>
    <xf numFmtId="181" fontId="28" fillId="0" borderId="0" xfId="0" applyNumberFormat="1" applyFont="1" applyFill="1" applyAlignment="1" applyProtection="1">
      <alignment horizontal="right" vertical="center" shrinkToFit="1"/>
      <protection locked="0"/>
    </xf>
    <xf numFmtId="41" fontId="35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31" fillId="0" borderId="9" xfId="0" applyNumberFormat="1" applyFont="1" applyFill="1" applyBorder="1" applyAlignment="1" applyProtection="1">
      <alignment horizontal="center"/>
      <protection locked="0"/>
    </xf>
    <xf numFmtId="178" fontId="28" fillId="0" borderId="5" xfId="0" applyNumberFormat="1" applyFont="1" applyFill="1" applyBorder="1" applyAlignment="1" applyProtection="1">
      <alignment shrinkToFit="1"/>
      <protection locked="0"/>
    </xf>
    <xf numFmtId="176" fontId="28" fillId="0" borderId="3" xfId="0" applyNumberFormat="1" applyFont="1" applyFill="1" applyBorder="1" applyAlignment="1" applyProtection="1">
      <alignment shrinkToFit="1"/>
      <protection locked="0"/>
    </xf>
    <xf numFmtId="187" fontId="28" fillId="0" borderId="3" xfId="0" applyNumberFormat="1" applyFont="1" applyFill="1" applyBorder="1" applyAlignment="1" applyProtection="1">
      <alignment vertical="center" shrinkToFit="1"/>
      <protection locked="0"/>
    </xf>
    <xf numFmtId="180" fontId="28" fillId="0" borderId="3" xfId="0" applyNumberFormat="1" applyFont="1" applyFill="1" applyBorder="1" applyAlignment="1" applyProtection="1">
      <alignment vertical="center" shrinkToFit="1"/>
      <protection locked="0"/>
    </xf>
    <xf numFmtId="177" fontId="28" fillId="0" borderId="3" xfId="0" applyNumberFormat="1" applyFont="1" applyFill="1" applyBorder="1" applyAlignment="1" applyProtection="1">
      <alignment shrinkToFit="1"/>
      <protection locked="0"/>
    </xf>
    <xf numFmtId="177" fontId="28" fillId="0" borderId="3" xfId="0" applyNumberFormat="1" applyFont="1" applyFill="1" applyBorder="1" applyAlignment="1" applyProtection="1">
      <alignment vertical="center" shrinkToFit="1"/>
      <protection locked="0"/>
    </xf>
    <xf numFmtId="186" fontId="28" fillId="0" borderId="3" xfId="0" applyNumberFormat="1" applyFont="1" applyFill="1" applyBorder="1" applyAlignment="1" applyProtection="1">
      <alignment vertical="center" shrinkToFit="1"/>
      <protection locked="0"/>
    </xf>
    <xf numFmtId="181" fontId="28" fillId="0" borderId="3" xfId="0" applyNumberFormat="1" applyFont="1" applyFill="1" applyBorder="1" applyAlignment="1" applyProtection="1">
      <alignment vertical="center" shrinkToFit="1"/>
      <protection locked="0"/>
    </xf>
    <xf numFmtId="181" fontId="28" fillId="0" borderId="3" xfId="0" applyNumberFormat="1" applyFont="1" applyFill="1" applyBorder="1" applyAlignment="1" applyProtection="1">
      <alignment horizontal="right" vertical="center" shrinkToFit="1"/>
      <protection locked="0"/>
    </xf>
    <xf numFmtId="0" fontId="28" fillId="0" borderId="5" xfId="0" applyNumberFormat="1" applyFont="1" applyFill="1" applyBorder="1" applyAlignment="1" applyProtection="1">
      <protection locked="0"/>
    </xf>
    <xf numFmtId="0" fontId="48" fillId="0" borderId="9" xfId="0" applyNumberFormat="1" applyFont="1" applyFill="1" applyBorder="1" applyAlignment="1" applyProtection="1">
      <alignment horizontal="center"/>
      <protection locked="0"/>
    </xf>
    <xf numFmtId="178" fontId="28" fillId="0" borderId="3" xfId="0" applyNumberFormat="1" applyFont="1" applyFill="1" applyBorder="1" applyAlignment="1" applyProtection="1">
      <alignment shrinkToFit="1"/>
      <protection locked="0"/>
    </xf>
    <xf numFmtId="49" fontId="47" fillId="0" borderId="0" xfId="0" applyNumberFormat="1" applyFont="1" applyFill="1" applyBorder="1" applyAlignment="1">
      <alignment horizontal="left" shrinkToFit="1"/>
    </xf>
    <xf numFmtId="0" fontId="47" fillId="0" borderId="0" xfId="0" applyNumberFormat="1" applyFont="1" applyFill="1" applyBorder="1" applyAlignment="1" applyProtection="1">
      <alignment horizontal="left" shrinkToFit="1"/>
    </xf>
    <xf numFmtId="0" fontId="48" fillId="0" borderId="2" xfId="0" applyNumberFormat="1" applyFont="1" applyFill="1" applyBorder="1" applyAlignment="1" applyProtection="1">
      <alignment horizontal="center" vertical="center" shrinkToFit="1"/>
    </xf>
    <xf numFmtId="0" fontId="38" fillId="0" borderId="0" xfId="0" applyNumberFormat="1" applyFont="1" applyFill="1" applyProtection="1"/>
    <xf numFmtId="41" fontId="28" fillId="0" borderId="7" xfId="0" applyNumberFormat="1" applyFont="1" applyFill="1" applyBorder="1" applyAlignment="1"/>
    <xf numFmtId="41" fontId="28" fillId="0" borderId="7" xfId="0" applyNumberFormat="1" applyFont="1" applyFill="1" applyBorder="1" applyAlignment="1" applyProtection="1"/>
    <xf numFmtId="41" fontId="28" fillId="0" borderId="5" xfId="0" applyNumberFormat="1" applyFont="1" applyFill="1" applyBorder="1" applyAlignment="1"/>
    <xf numFmtId="41" fontId="28" fillId="0" borderId="7" xfId="0" applyNumberFormat="1" applyFont="1" applyFill="1" applyBorder="1" applyAlignment="1"/>
    <xf numFmtId="41" fontId="28" fillId="0" borderId="7" xfId="0" applyNumberFormat="1" applyFont="1" applyFill="1" applyBorder="1" applyAlignment="1" applyProtection="1"/>
    <xf numFmtId="41" fontId="28" fillId="0" borderId="7" xfId="0" applyNumberFormat="1" applyFont="1" applyFill="1" applyBorder="1" applyAlignment="1"/>
    <xf numFmtId="0" fontId="47" fillId="0" borderId="11" xfId="0" applyNumberFormat="1" applyFont="1" applyFill="1" applyBorder="1" applyAlignment="1">
      <alignment horizontal="center" vertical="center" shrinkToFit="1"/>
    </xf>
    <xf numFmtId="0" fontId="28" fillId="0" borderId="7" xfId="0" applyNumberFormat="1" applyFont="1" applyFill="1" applyBorder="1" applyAlignment="1">
      <alignment horizontal="center" vertical="center" shrinkToFit="1"/>
    </xf>
    <xf numFmtId="0" fontId="31" fillId="0" borderId="0" xfId="0" applyNumberFormat="1" applyFont="1" applyFill="1" applyAlignment="1">
      <alignment vertical="center"/>
    </xf>
    <xf numFmtId="0" fontId="48" fillId="0" borderId="8" xfId="0" applyNumberFormat="1" applyFont="1" applyFill="1" applyBorder="1" applyAlignment="1">
      <alignment horizontal="center" vertical="center"/>
    </xf>
    <xf numFmtId="0" fontId="28" fillId="0" borderId="3" xfId="0" applyNumberFormat="1" applyFont="1" applyFill="1" applyBorder="1" applyAlignment="1">
      <alignment horizontal="center" vertical="center"/>
    </xf>
    <xf numFmtId="177" fontId="28" fillId="0" borderId="0" xfId="0" applyNumberFormat="1" applyFont="1" applyFill="1" applyAlignment="1" applyProtection="1">
      <alignment horizontal="center" shrinkToFit="1"/>
    </xf>
    <xf numFmtId="176" fontId="47" fillId="0" borderId="10" xfId="0" applyNumberFormat="1" applyFont="1" applyFill="1" applyBorder="1" applyAlignment="1" applyProtection="1">
      <alignment horizontal="center" shrinkToFit="1"/>
      <protection locked="0"/>
    </xf>
    <xf numFmtId="0" fontId="47" fillId="0" borderId="10" xfId="0" applyNumberFormat="1" applyFont="1" applyFill="1" applyBorder="1" applyAlignment="1">
      <alignment horizontal="left" shrinkToFit="1"/>
    </xf>
    <xf numFmtId="176" fontId="28" fillId="0" borderId="10" xfId="0" applyNumberFormat="1" applyFont="1" applyFill="1" applyBorder="1" applyAlignment="1" applyProtection="1">
      <alignment horizontal="center" shrinkToFit="1"/>
    </xf>
    <xf numFmtId="49" fontId="17" fillId="0" borderId="10" xfId="0" applyNumberFormat="1" applyFont="1" applyFill="1" applyBorder="1" applyAlignment="1">
      <alignment horizontal="left" shrinkToFit="1"/>
    </xf>
    <xf numFmtId="180" fontId="47" fillId="0" borderId="10" xfId="0" applyNumberFormat="1" applyFont="1" applyFill="1" applyBorder="1" applyAlignment="1">
      <alignment horizontal="center" shrinkToFit="1"/>
    </xf>
    <xf numFmtId="0" fontId="47" fillId="0" borderId="10" xfId="0" applyNumberFormat="1" applyFont="1" applyFill="1" applyBorder="1" applyAlignment="1">
      <alignment horizontal="center" shrinkToFit="1"/>
    </xf>
    <xf numFmtId="41" fontId="28" fillId="0" borderId="0" xfId="0" applyNumberFormat="1" applyFont="1" applyFill="1" applyBorder="1" applyAlignment="1"/>
    <xf numFmtId="0" fontId="38" fillId="0" borderId="0" xfId="0" applyNumberFormat="1" applyFont="1" applyFill="1" applyBorder="1" applyAlignment="1"/>
    <xf numFmtId="0" fontId="34" fillId="0" borderId="0" xfId="0" applyNumberFormat="1" applyFont="1" applyFill="1" applyBorder="1" applyAlignment="1">
      <alignment horizontal="center" vertical="center"/>
    </xf>
    <xf numFmtId="41" fontId="28" fillId="0" borderId="0" xfId="0" applyNumberFormat="1" applyFont="1" applyFill="1" applyBorder="1" applyAlignment="1" applyProtection="1">
      <alignment horizontal="center" vertical="center"/>
      <protection locked="0"/>
    </xf>
    <xf numFmtId="176" fontId="28" fillId="0" borderId="0" xfId="0" applyNumberFormat="1" applyFont="1" applyFill="1" applyBorder="1" applyAlignment="1" applyProtection="1">
      <alignment horizontal="center" vertical="center"/>
      <protection locked="0"/>
    </xf>
    <xf numFmtId="176" fontId="28" fillId="0" borderId="0" xfId="0" applyNumberFormat="1" applyFont="1" applyFill="1" applyBorder="1" applyAlignment="1" applyProtection="1">
      <alignment horizontal="center" vertical="center"/>
    </xf>
    <xf numFmtId="0" fontId="28" fillId="0" borderId="0" xfId="0" applyNumberFormat="1" applyFont="1" applyFill="1" applyBorder="1" applyAlignment="1">
      <alignment vertical="center"/>
    </xf>
    <xf numFmtId="41" fontId="28" fillId="0" borderId="0" xfId="0" applyNumberFormat="1" applyFont="1" applyFill="1" applyBorder="1" applyAlignment="1" applyProtection="1">
      <alignment vertical="center"/>
      <protection locked="0"/>
    </xf>
    <xf numFmtId="176" fontId="28" fillId="0" borderId="0" xfId="0" applyNumberFormat="1" applyFont="1" applyFill="1" applyBorder="1" applyAlignment="1">
      <alignment vertical="center"/>
    </xf>
    <xf numFmtId="177" fontId="28" fillId="0" borderId="0" xfId="0" applyNumberFormat="1" applyFont="1" applyFill="1" applyBorder="1" applyAlignment="1">
      <alignment vertical="center"/>
    </xf>
    <xf numFmtId="176" fontId="36" fillId="0" borderId="0" xfId="0" applyNumberFormat="1" applyFont="1" applyFill="1" applyAlignment="1" applyProtection="1">
      <alignment horizontal="center" shrinkToFit="1"/>
    </xf>
    <xf numFmtId="0" fontId="47" fillId="0" borderId="10" xfId="0" applyNumberFormat="1" applyFont="1" applyFill="1" applyBorder="1" applyAlignment="1">
      <alignment horizontal="left" shrinkToFit="1"/>
    </xf>
    <xf numFmtId="49" fontId="17" fillId="0" borderId="10" xfId="0" applyNumberFormat="1" applyFont="1" applyFill="1" applyBorder="1" applyAlignment="1">
      <alignment horizontal="left" shrinkToFit="1"/>
    </xf>
    <xf numFmtId="0" fontId="51" fillId="0" borderId="10" xfId="0" applyNumberFormat="1" applyFont="1" applyFill="1" applyBorder="1" applyAlignment="1">
      <alignment horizontal="center" shrinkToFit="1"/>
    </xf>
    <xf numFmtId="41" fontId="28" fillId="0" borderId="10" xfId="0" applyNumberFormat="1" applyFont="1" applyFill="1" applyBorder="1" applyAlignment="1"/>
    <xf numFmtId="41" fontId="28" fillId="0" borderId="0" xfId="0" applyNumberFormat="1" applyFont="1" applyFill="1" applyBorder="1" applyAlignment="1"/>
    <xf numFmtId="41" fontId="28" fillId="0" borderId="0" xfId="0" applyNumberFormat="1" applyFont="1" applyFill="1" applyBorder="1" applyAlignment="1">
      <alignment shrinkToFit="1"/>
    </xf>
    <xf numFmtId="176" fontId="37" fillId="0" borderId="0" xfId="0" applyNumberFormat="1" applyFont="1" applyFill="1" applyBorder="1" applyProtection="1">
      <protection locked="0"/>
    </xf>
    <xf numFmtId="181" fontId="28" fillId="0" borderId="0" xfId="0" applyNumberFormat="1" applyFont="1" applyFill="1" applyBorder="1" applyAlignment="1" applyProtection="1">
      <alignment horizontal="right" shrinkToFit="1"/>
      <protection locked="0"/>
    </xf>
    <xf numFmtId="0" fontId="31" fillId="0" borderId="0" xfId="0" applyNumberFormat="1" applyFont="1" applyFill="1" applyProtection="1">
      <protection locked="0"/>
    </xf>
    <xf numFmtId="177" fontId="28" fillId="0" borderId="3" xfId="0" applyNumberFormat="1" applyFont="1" applyFill="1" applyBorder="1" applyAlignment="1" applyProtection="1">
      <alignment vertical="center" shrinkToFit="1"/>
      <protection locked="0"/>
    </xf>
    <xf numFmtId="181" fontId="28" fillId="0" borderId="3" xfId="0" applyNumberFormat="1" applyFont="1" applyFill="1" applyBorder="1" applyAlignment="1" applyProtection="1">
      <alignment vertical="center" shrinkToFit="1"/>
      <protection locked="0"/>
    </xf>
    <xf numFmtId="181" fontId="17" fillId="0" borderId="0" xfId="0" applyNumberFormat="1" applyFont="1" applyFill="1" applyBorder="1" applyAlignment="1" applyProtection="1">
      <alignment horizontal="right" vertical="center" shrinkToFit="1"/>
    </xf>
    <xf numFmtId="0" fontId="28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38" fillId="0" borderId="0" xfId="0" applyNumberFormat="1" applyFont="1" applyFill="1" applyProtection="1">
      <protection locked="0"/>
    </xf>
    <xf numFmtId="0" fontId="33" fillId="0" borderId="0" xfId="0" applyNumberFormat="1" applyFont="1" applyFill="1" applyAlignment="1" applyProtection="1">
      <alignment horizontal="centerContinuous"/>
      <protection locked="0"/>
    </xf>
    <xf numFmtId="0" fontId="31" fillId="0" borderId="0" xfId="0" applyNumberFormat="1" applyFont="1" applyFill="1" applyAlignment="1" applyProtection="1">
      <alignment horizontal="centerContinuous" vertical="center"/>
      <protection locked="0"/>
    </xf>
    <xf numFmtId="0" fontId="41" fillId="0" borderId="0" xfId="0" applyNumberFormat="1" applyFont="1" applyFill="1" applyAlignment="1" applyProtection="1">
      <alignment horizontal="centerContinuous" vertical="center"/>
      <protection locked="0"/>
    </xf>
    <xf numFmtId="0" fontId="28" fillId="0" borderId="0" xfId="0" applyNumberFormat="1" applyFont="1" applyFill="1" applyAlignment="1" applyProtection="1">
      <alignment vertical="top"/>
      <protection locked="0"/>
    </xf>
    <xf numFmtId="0" fontId="38" fillId="0" borderId="0" xfId="0" applyNumberFormat="1" applyFont="1" applyFill="1" applyBorder="1" applyAlignment="1">
      <alignment horizontal="left"/>
    </xf>
    <xf numFmtId="0" fontId="31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" xfId="0" applyNumberFormat="1" applyFont="1" applyFill="1" applyBorder="1" applyAlignment="1" applyProtection="1">
      <alignment horizontal="center" vertical="center" shrinkToFit="1"/>
      <protection locked="0"/>
    </xf>
    <xf numFmtId="181" fontId="35" fillId="0" borderId="0" xfId="0" applyNumberFormat="1" applyFont="1" applyFill="1" applyAlignment="1" applyProtection="1">
      <alignment horizontal="right" vertical="center" shrinkToFit="1"/>
      <protection locked="0"/>
    </xf>
    <xf numFmtId="41" fontId="35" fillId="0" borderId="0" xfId="0" applyNumberFormat="1" applyFont="1" applyFill="1" applyAlignment="1" applyProtection="1">
      <alignment horizontal="right" vertical="center" shrinkToFit="1"/>
      <protection locked="0"/>
    </xf>
    <xf numFmtId="41" fontId="28" fillId="0" borderId="0" xfId="0" applyNumberFormat="1" applyFont="1" applyFill="1" applyAlignment="1" applyProtection="1">
      <alignment horizontal="right" shrinkToFit="1"/>
      <protection locked="0"/>
    </xf>
    <xf numFmtId="181" fontId="28" fillId="0" borderId="0" xfId="0" applyNumberFormat="1" applyFont="1" applyFill="1" applyBorder="1" applyAlignment="1" applyProtection="1">
      <alignment horizontal="right" shrinkToFit="1"/>
      <protection locked="0"/>
    </xf>
    <xf numFmtId="181" fontId="35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37" fillId="0" borderId="0" xfId="0" applyNumberFormat="1" applyFont="1" applyFill="1" applyProtection="1">
      <protection locked="0"/>
    </xf>
    <xf numFmtId="41" fontId="28" fillId="0" borderId="7" xfId="0" applyNumberFormat="1" applyFont="1" applyFill="1" applyBorder="1" applyAlignment="1" applyProtection="1">
      <alignment shrinkToFit="1"/>
      <protection locked="0"/>
    </xf>
    <xf numFmtId="0" fontId="48" fillId="0" borderId="2" xfId="0" applyNumberFormat="1" applyFont="1" applyFill="1" applyBorder="1" applyAlignment="1" applyProtection="1">
      <alignment horizontal="center" shrinkToFit="1"/>
      <protection locked="0"/>
    </xf>
    <xf numFmtId="181" fontId="28" fillId="0" borderId="0" xfId="0" applyNumberFormat="1" applyFont="1" applyFill="1" applyAlignment="1" applyProtection="1">
      <alignment horizontal="right" shrinkToFit="1"/>
      <protection locked="0"/>
    </xf>
    <xf numFmtId="0" fontId="28" fillId="0" borderId="0" xfId="0" applyNumberFormat="1" applyFont="1" applyFill="1" applyAlignment="1" applyProtection="1">
      <alignment vertical="center"/>
      <protection locked="0"/>
    </xf>
    <xf numFmtId="0" fontId="28" fillId="0" borderId="0" xfId="0" applyNumberFormat="1" applyFont="1" applyFill="1" applyAlignment="1" applyProtection="1">
      <protection locked="0"/>
    </xf>
    <xf numFmtId="0" fontId="35" fillId="0" borderId="7" xfId="0" applyNumberFormat="1" applyFont="1" applyFill="1" applyBorder="1" applyAlignment="1" applyProtection="1">
      <alignment horizontal="center" vertical="center" shrinkToFit="1"/>
      <protection locked="0"/>
    </xf>
    <xf numFmtId="41" fontId="17" fillId="0" borderId="0" xfId="0" applyNumberFormat="1" applyFont="1" applyFill="1" applyBorder="1" applyAlignment="1" applyProtection="1">
      <alignment horizontal="right" vertical="center" shrinkToFit="1"/>
    </xf>
    <xf numFmtId="0" fontId="35" fillId="0" borderId="2" xfId="0" applyNumberFormat="1" applyFont="1" applyFill="1" applyBorder="1" applyAlignment="1" applyProtection="1">
      <alignment horizontal="center" vertical="center" shrinkToFit="1"/>
      <protection locked="0"/>
    </xf>
    <xf numFmtId="181" fontId="17" fillId="0" borderId="0" xfId="0" applyNumberFormat="1" applyFont="1" applyFill="1" applyBorder="1" applyAlignment="1" applyProtection="1">
      <alignment horizontal="right" vertical="center" shrinkToFit="1"/>
    </xf>
    <xf numFmtId="41" fontId="28" fillId="0" borderId="0" xfId="0" quotePrefix="1" applyNumberFormat="1" applyFont="1" applyFill="1" applyAlignment="1" applyProtection="1">
      <alignment horizontal="right"/>
      <protection locked="0"/>
    </xf>
    <xf numFmtId="181" fontId="28" fillId="0" borderId="0" xfId="0" applyNumberFormat="1" applyFont="1" applyFill="1" applyBorder="1" applyAlignment="1" applyProtection="1">
      <alignment horizontal="right" vertical="center" shrinkToFit="1"/>
    </xf>
    <xf numFmtId="41" fontId="28" fillId="0" borderId="0" xfId="0" applyNumberFormat="1" applyFont="1" applyFill="1" applyBorder="1" applyAlignment="1" applyProtection="1">
      <alignment horizontal="right" vertical="center" shrinkToFit="1"/>
    </xf>
    <xf numFmtId="181" fontId="28" fillId="0" borderId="0" xfId="0" applyNumberFormat="1" applyFont="1" applyFill="1" applyBorder="1" applyAlignment="1">
      <alignment horizontal="right"/>
    </xf>
    <xf numFmtId="190" fontId="28" fillId="0" borderId="0" xfId="0" applyNumberFormat="1" applyFont="1" applyFill="1" applyAlignment="1">
      <alignment vertical="center"/>
    </xf>
    <xf numFmtId="176" fontId="28" fillId="0" borderId="0" xfId="0" applyNumberFormat="1" applyFont="1" applyFill="1" applyAlignment="1" applyProtection="1">
      <alignment shrinkToFit="1"/>
    </xf>
    <xf numFmtId="176" fontId="28" fillId="0" borderId="0" xfId="0" quotePrefix="1" applyNumberFormat="1" applyFont="1" applyFill="1" applyAlignment="1" applyProtection="1">
      <alignment shrinkToFit="1"/>
    </xf>
    <xf numFmtId="41" fontId="28" fillId="0" borderId="7" xfId="0" applyNumberFormat="1" applyFont="1" applyFill="1" applyBorder="1" applyAlignment="1">
      <alignment shrinkToFit="1"/>
    </xf>
    <xf numFmtId="0" fontId="31" fillId="0" borderId="0" xfId="0" applyNumberFormat="1" applyFont="1" applyFill="1"/>
    <xf numFmtId="0" fontId="48" fillId="0" borderId="2" xfId="0" applyNumberFormat="1" applyFont="1" applyFill="1" applyBorder="1" applyAlignment="1" applyProtection="1">
      <alignment horizontal="center" shrinkToFit="1"/>
    </xf>
    <xf numFmtId="0" fontId="35" fillId="0" borderId="7" xfId="0" applyNumberFormat="1" applyFont="1" applyFill="1" applyBorder="1" applyAlignment="1">
      <alignment horizontal="center" vertical="center" shrinkToFit="1"/>
    </xf>
    <xf numFmtId="0" fontId="35" fillId="0" borderId="2" xfId="0" applyNumberFormat="1" applyFont="1" applyFill="1" applyBorder="1" applyAlignment="1">
      <alignment horizontal="center" vertical="center" shrinkToFit="1"/>
    </xf>
    <xf numFmtId="181" fontId="28" fillId="0" borderId="0" xfId="0" applyNumberFormat="1" applyFont="1" applyFill="1" applyBorder="1" applyAlignment="1" applyProtection="1">
      <alignment horizontal="right" shrinkToFit="1"/>
      <protection locked="0"/>
    </xf>
    <xf numFmtId="189" fontId="28" fillId="0" borderId="0" xfId="0" applyNumberFormat="1" applyFont="1" applyFill="1" applyAlignment="1" applyProtection="1">
      <alignment horizontal="center" shrinkToFit="1"/>
    </xf>
    <xf numFmtId="184" fontId="28" fillId="0" borderId="0" xfId="0" applyNumberFormat="1" applyFont="1" applyFill="1" applyAlignment="1" applyProtection="1">
      <alignment horizontal="center" shrinkToFit="1"/>
    </xf>
    <xf numFmtId="189" fontId="35" fillId="0" borderId="0" xfId="0" applyNumberFormat="1" applyFont="1" applyFill="1" applyAlignment="1" applyProtection="1">
      <alignment horizontal="center" shrinkToFit="1"/>
    </xf>
    <xf numFmtId="185" fontId="35" fillId="0" borderId="0" xfId="0" applyNumberFormat="1" applyFont="1" applyFill="1" applyAlignment="1" applyProtection="1">
      <alignment horizontal="center" shrinkToFit="1"/>
    </xf>
    <xf numFmtId="183" fontId="35" fillId="0" borderId="0" xfId="0" applyNumberFormat="1" applyFont="1" applyFill="1" applyAlignment="1" applyProtection="1">
      <alignment horizontal="center" shrinkToFit="1"/>
    </xf>
    <xf numFmtId="185" fontId="28" fillId="0" borderId="0" xfId="0" applyNumberFormat="1" applyFont="1" applyFill="1" applyAlignment="1">
      <alignment horizontal="center" shrinkToFit="1"/>
    </xf>
    <xf numFmtId="183" fontId="28" fillId="0" borderId="0" xfId="0" applyNumberFormat="1" applyFont="1" applyFill="1" applyAlignment="1">
      <alignment horizontal="center" shrinkToFit="1"/>
    </xf>
    <xf numFmtId="188" fontId="28" fillId="0" borderId="0" xfId="0" applyNumberFormat="1" applyFont="1" applyFill="1" applyAlignment="1">
      <alignment horizontal="center" shrinkToFit="1"/>
    </xf>
    <xf numFmtId="188" fontId="28" fillId="0" borderId="0" xfId="0" quotePrefix="1" applyNumberFormat="1" applyFont="1" applyFill="1" applyAlignment="1">
      <alignment horizontal="center" shrinkToFit="1"/>
    </xf>
    <xf numFmtId="0" fontId="48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38" fillId="0" borderId="0" xfId="0" applyFont="1"/>
    <xf numFmtId="0" fontId="37" fillId="0" borderId="0" xfId="0" applyFont="1" applyAlignment="1">
      <alignment horizontal="right"/>
    </xf>
    <xf numFmtId="0" fontId="46" fillId="0" borderId="0" xfId="0" applyNumberFormat="1" applyFont="1" applyAlignment="1">
      <alignment horizontal="center" wrapText="1"/>
    </xf>
    <xf numFmtId="0" fontId="38" fillId="0" borderId="10" xfId="0" applyNumberFormat="1" applyFont="1" applyFill="1" applyBorder="1" applyAlignment="1">
      <alignment horizontal="left"/>
    </xf>
    <xf numFmtId="0" fontId="23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7" fillId="0" borderId="7" xfId="0" applyNumberFormat="1" applyFont="1" applyFill="1" applyBorder="1" applyAlignment="1">
      <alignment horizontal="center" vertical="center" shrinkToFit="1"/>
    </xf>
    <xf numFmtId="0" fontId="17" fillId="0" borderId="3" xfId="0" applyNumberFormat="1" applyFont="1" applyFill="1" applyBorder="1" applyAlignment="1">
      <alignment horizontal="center" vertical="center" shrinkToFit="1"/>
    </xf>
    <xf numFmtId="0" fontId="17" fillId="0" borderId="9" xfId="0" applyNumberFormat="1" applyFont="1" applyFill="1" applyBorder="1" applyAlignment="1">
      <alignment horizontal="center" vertical="center" shrinkToFit="1"/>
    </xf>
    <xf numFmtId="0" fontId="47" fillId="0" borderId="12" xfId="0" applyNumberFormat="1" applyFont="1" applyFill="1" applyBorder="1" applyAlignment="1">
      <alignment horizontal="center" vertical="center" wrapText="1"/>
    </xf>
    <xf numFmtId="0" fontId="47" fillId="0" borderId="6" xfId="0" applyNumberFormat="1" applyFont="1" applyFill="1" applyBorder="1" applyAlignment="1">
      <alignment horizontal="center" vertical="center" shrinkToFit="1"/>
    </xf>
    <xf numFmtId="0" fontId="47" fillId="0" borderId="11" xfId="0" applyNumberFormat="1" applyFont="1" applyFill="1" applyBorder="1" applyAlignment="1">
      <alignment horizontal="center" vertical="center" shrinkToFit="1"/>
    </xf>
    <xf numFmtId="0" fontId="32" fillId="0" borderId="0" xfId="0" applyNumberFormat="1" applyFont="1" applyFill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/>
    </xf>
    <xf numFmtId="0" fontId="30" fillId="0" borderId="0" xfId="0" applyNumberFormat="1" applyFont="1" applyFill="1" applyAlignment="1">
      <alignment horizontal="center" vertical="center"/>
    </xf>
    <xf numFmtId="0" fontId="32" fillId="0" borderId="0" xfId="0" applyNumberFormat="1" applyFont="1" applyFill="1" applyAlignment="1">
      <alignment horizontal="center"/>
    </xf>
    <xf numFmtId="0" fontId="35" fillId="0" borderId="0" xfId="0" applyNumberFormat="1" applyFont="1" applyFill="1" applyAlignment="1"/>
    <xf numFmtId="0" fontId="28" fillId="0" borderId="7" xfId="0" applyNumberFormat="1" applyFont="1" applyFill="1" applyBorder="1" applyAlignment="1">
      <alignment horizontal="center" vertical="center" shrinkToFit="1"/>
    </xf>
    <xf numFmtId="0" fontId="30" fillId="0" borderId="0" xfId="0" applyNumberFormat="1" applyFont="1" applyFill="1" applyAlignment="1" applyProtection="1">
      <alignment horizontal="center" vertical="center"/>
    </xf>
    <xf numFmtId="0" fontId="45" fillId="0" borderId="0" xfId="0" applyNumberFormat="1" applyFont="1" applyFill="1" applyAlignment="1"/>
    <xf numFmtId="0" fontId="32" fillId="0" borderId="0" xfId="0" applyNumberFormat="1" applyFont="1" applyFill="1" applyAlignment="1" applyProtection="1">
      <alignment horizontal="center" vertical="center"/>
    </xf>
    <xf numFmtId="0" fontId="37" fillId="0" borderId="10" xfId="0" applyNumberFormat="1" applyFont="1" applyFill="1" applyBorder="1" applyAlignment="1">
      <alignment horizontal="right"/>
    </xf>
    <xf numFmtId="176" fontId="48" fillId="0" borderId="20" xfId="0" applyNumberFormat="1" applyFont="1" applyFill="1" applyBorder="1" applyAlignment="1" applyProtection="1">
      <alignment horizontal="center" vertical="center"/>
      <protection locked="0"/>
    </xf>
    <xf numFmtId="0" fontId="48" fillId="0" borderId="1" xfId="0" applyNumberFormat="1" applyFont="1" applyFill="1" applyBorder="1" applyAlignment="1">
      <alignment horizontal="center" vertical="center"/>
    </xf>
    <xf numFmtId="0" fontId="48" fillId="0" borderId="21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Alignment="1" applyProtection="1">
      <alignment horizontal="center" vertical="center"/>
      <protection locked="0"/>
    </xf>
    <xf numFmtId="0" fontId="31" fillId="0" borderId="0" xfId="0" applyNumberFormat="1" applyFont="1" applyFill="1" applyAlignment="1">
      <alignment vertical="center"/>
    </xf>
    <xf numFmtId="3" fontId="28" fillId="0" borderId="5" xfId="0" applyNumberFormat="1" applyFont="1" applyFill="1" applyBorder="1" applyAlignment="1" applyProtection="1">
      <alignment horizontal="center" vertical="center"/>
      <protection locked="0"/>
    </xf>
    <xf numFmtId="3" fontId="28" fillId="0" borderId="3" xfId="0" applyNumberFormat="1" applyFont="1" applyFill="1" applyBorder="1" applyAlignment="1" applyProtection="1">
      <alignment horizontal="center" vertical="center"/>
      <protection locked="0"/>
    </xf>
    <xf numFmtId="3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31" fillId="0" borderId="20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NumberFormat="1" applyFont="1" applyFill="1" applyBorder="1" applyAlignment="1" applyProtection="1">
      <alignment vertical="center"/>
      <protection locked="0"/>
    </xf>
    <xf numFmtId="0" fontId="28" fillId="0" borderId="21" xfId="0" applyNumberFormat="1" applyFont="1" applyFill="1" applyBorder="1" applyAlignment="1" applyProtection="1">
      <alignment vertical="center"/>
      <protection locked="0"/>
    </xf>
    <xf numFmtId="0" fontId="48" fillId="0" borderId="1" xfId="0" applyNumberFormat="1" applyFont="1" applyFill="1" applyBorder="1" applyAlignment="1" applyProtection="1">
      <alignment vertical="center"/>
      <protection locked="0"/>
    </xf>
    <xf numFmtId="0" fontId="48" fillId="0" borderId="21" xfId="0" applyNumberFormat="1" applyFont="1" applyFill="1" applyBorder="1" applyAlignment="1" applyProtection="1">
      <alignment vertical="center"/>
      <protection locked="0"/>
    </xf>
    <xf numFmtId="0" fontId="31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32" fillId="0" borderId="0" xfId="0" applyNumberFormat="1" applyFont="1" applyFill="1" applyAlignment="1" applyProtection="1">
      <alignment horizontal="center" vertical="center"/>
      <protection locked="0"/>
    </xf>
    <xf numFmtId="0" fontId="31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20" xfId="0" applyNumberFormat="1" applyFont="1" applyFill="1" applyBorder="1" applyAlignment="1" applyProtection="1">
      <alignment horizontal="center" vertical="center" shrinkToFit="1"/>
      <protection locked="0"/>
    </xf>
    <xf numFmtId="176" fontId="48" fillId="0" borderId="12" xfId="0" applyNumberFormat="1" applyFont="1" applyFill="1" applyBorder="1" applyAlignment="1" applyProtection="1">
      <alignment horizontal="center" vertical="center"/>
      <protection locked="0"/>
    </xf>
    <xf numFmtId="176" fontId="48" fillId="0" borderId="6" xfId="0" applyNumberFormat="1" applyFont="1" applyFill="1" applyBorder="1" applyAlignment="1" applyProtection="1">
      <alignment horizontal="center" vertical="center"/>
      <protection locked="0"/>
    </xf>
    <xf numFmtId="176" fontId="48" fillId="0" borderId="11" xfId="0" applyNumberFormat="1" applyFont="1" applyFill="1" applyBorder="1" applyAlignment="1" applyProtection="1">
      <alignment horizontal="center" vertical="center"/>
      <protection locked="0"/>
    </xf>
    <xf numFmtId="176" fontId="28" fillId="0" borderId="5" xfId="0" applyNumberFormat="1" applyFont="1" applyFill="1" applyBorder="1" applyAlignment="1" applyProtection="1">
      <alignment horizontal="center" vertical="center"/>
      <protection locked="0"/>
    </xf>
    <xf numFmtId="176" fontId="28" fillId="0" borderId="3" xfId="0" applyNumberFormat="1" applyFont="1" applyFill="1" applyBorder="1" applyAlignment="1" applyProtection="1">
      <alignment horizontal="center" vertical="center"/>
      <protection locked="0"/>
    </xf>
    <xf numFmtId="176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31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31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48" fillId="0" borderId="13" xfId="0" applyNumberFormat="1" applyFont="1" applyFill="1" applyBorder="1" applyAlignment="1">
      <alignment horizontal="center" vertical="center"/>
    </xf>
    <xf numFmtId="0" fontId="48" fillId="0" borderId="8" xfId="0" applyNumberFormat="1" applyFont="1" applyFill="1" applyBorder="1" applyAlignment="1">
      <alignment horizontal="center" vertical="center"/>
    </xf>
    <xf numFmtId="0" fontId="48" fillId="0" borderId="12" xfId="0" applyNumberFormat="1" applyFont="1" applyFill="1" applyBorder="1" applyAlignment="1">
      <alignment horizontal="center" vertical="center"/>
    </xf>
    <xf numFmtId="0" fontId="48" fillId="0" borderId="6" xfId="0" applyNumberFormat="1" applyFont="1" applyFill="1" applyBorder="1" applyAlignment="1">
      <alignment horizontal="center" vertical="center"/>
    </xf>
    <xf numFmtId="0" fontId="48" fillId="0" borderId="11" xfId="0" applyNumberFormat="1" applyFont="1" applyFill="1" applyBorder="1" applyAlignment="1">
      <alignment horizontal="center" vertical="center"/>
    </xf>
    <xf numFmtId="0" fontId="48" fillId="0" borderId="2" xfId="0" applyNumberFormat="1" applyFont="1" applyFill="1" applyBorder="1" applyAlignment="1">
      <alignment horizontal="center" vertical="center"/>
    </xf>
    <xf numFmtId="0" fontId="48" fillId="0" borderId="7" xfId="0" applyNumberFormat="1" applyFont="1" applyFill="1" applyBorder="1" applyAlignment="1">
      <alignment horizontal="center" vertical="center"/>
    </xf>
    <xf numFmtId="0" fontId="28" fillId="0" borderId="7" xfId="0" applyNumberFormat="1" applyFont="1" applyFill="1" applyBorder="1" applyAlignment="1">
      <alignment horizontal="center" vertical="center"/>
    </xf>
    <xf numFmtId="0" fontId="28" fillId="0" borderId="3" xfId="0" applyNumberFormat="1" applyFont="1" applyFill="1" applyBorder="1" applyAlignment="1">
      <alignment horizontal="center" vertical="center"/>
    </xf>
    <xf numFmtId="0" fontId="28" fillId="0" borderId="9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6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14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view="pageBreakPreview" zoomScale="75" zoomScaleNormal="100" workbookViewId="0"/>
  </sheetViews>
  <sheetFormatPr defaultColWidth="10.28515625" defaultRowHeight="15.75"/>
  <cols>
    <col min="1" max="16384" width="10.28515625" style="5"/>
  </cols>
  <sheetData>
    <row r="1" spans="1:9" s="8" customFormat="1"/>
    <row r="11" spans="1:9" s="4" customFormat="1" ht="109.5" customHeight="1">
      <c r="A11" s="508" t="s">
        <v>314</v>
      </c>
      <c r="B11" s="508"/>
      <c r="C11" s="508"/>
      <c r="D11" s="508"/>
      <c r="E11" s="508"/>
      <c r="F11" s="508"/>
      <c r="G11" s="508"/>
      <c r="H11" s="508"/>
      <c r="I11" s="508"/>
    </row>
    <row r="14" spans="1:9" ht="33">
      <c r="A14" s="6" t="s">
        <v>123</v>
      </c>
    </row>
  </sheetData>
  <mergeCells count="1">
    <mergeCell ref="A11:I11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orientation="portrait" r:id="rId1"/>
  <headerFooter alignWithMargins="0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8"/>
  <sheetViews>
    <sheetView view="pageBreakPreview" zoomScale="85" zoomScaleNormal="100" zoomScaleSheetLayoutView="85" workbookViewId="0">
      <selection activeCell="B15" sqref="B15:I36"/>
    </sheetView>
  </sheetViews>
  <sheetFormatPr defaultRowHeight="12"/>
  <cols>
    <col min="1" max="1" width="10.7109375" style="297" customWidth="1"/>
    <col min="2" max="9" width="10.140625" style="297" customWidth="1"/>
    <col min="10" max="10" width="14.7109375" style="297" customWidth="1"/>
    <col min="11" max="16384" width="9.140625" style="297"/>
  </cols>
  <sheetData>
    <row r="1" spans="1:10" ht="12.75">
      <c r="A1" s="7" t="s">
        <v>306</v>
      </c>
      <c r="B1" s="7"/>
      <c r="C1" s="7"/>
      <c r="D1" s="7"/>
      <c r="E1" s="7"/>
      <c r="F1" s="118"/>
      <c r="G1" s="118"/>
      <c r="H1" s="118"/>
      <c r="I1" s="118"/>
      <c r="J1" s="118"/>
    </row>
    <row r="2" spans="1:10" ht="25.5">
      <c r="A2" s="571" t="s">
        <v>438</v>
      </c>
      <c r="B2" s="572"/>
      <c r="C2" s="572"/>
      <c r="D2" s="572"/>
      <c r="E2" s="572"/>
      <c r="F2" s="572"/>
      <c r="G2" s="572"/>
      <c r="H2" s="572"/>
      <c r="I2" s="572"/>
      <c r="J2" s="572"/>
    </row>
    <row r="3" spans="1:10" ht="25.5">
      <c r="A3" s="298" t="s">
        <v>276</v>
      </c>
      <c r="B3" s="298"/>
      <c r="C3" s="298"/>
      <c r="D3" s="298"/>
      <c r="E3" s="298"/>
      <c r="F3" s="299"/>
      <c r="G3" s="299"/>
      <c r="H3" s="299"/>
      <c r="I3" s="299"/>
      <c r="J3" s="299"/>
    </row>
    <row r="4" spans="1:10" ht="13.5">
      <c r="A4" s="2" t="s">
        <v>369</v>
      </c>
      <c r="B4" s="3"/>
      <c r="C4" s="3"/>
      <c r="D4" s="3"/>
      <c r="E4" s="3"/>
      <c r="F4" s="3"/>
      <c r="G4" s="3"/>
      <c r="H4" s="3"/>
      <c r="I4" s="3"/>
      <c r="J4" s="300" t="s">
        <v>101</v>
      </c>
    </row>
    <row r="5" spans="1:10" ht="15.95" customHeight="1">
      <c r="A5" s="287" t="s">
        <v>360</v>
      </c>
      <c r="B5" s="301" t="s">
        <v>139</v>
      </c>
      <c r="C5" s="302"/>
      <c r="D5" s="301" t="s">
        <v>70</v>
      </c>
      <c r="E5" s="302"/>
      <c r="F5" s="301" t="s">
        <v>65</v>
      </c>
      <c r="G5" s="302"/>
      <c r="H5" s="301" t="s">
        <v>74</v>
      </c>
      <c r="I5" s="302"/>
      <c r="J5" s="303" t="s">
        <v>198</v>
      </c>
    </row>
    <row r="6" spans="1:10" ht="15.95" customHeight="1">
      <c r="A6" s="304"/>
      <c r="B6" s="305" t="s">
        <v>62</v>
      </c>
      <c r="C6" s="305"/>
      <c r="D6" s="306" t="s">
        <v>109</v>
      </c>
      <c r="E6" s="306"/>
      <c r="F6" s="306" t="s">
        <v>103</v>
      </c>
      <c r="G6" s="306"/>
      <c r="H6" s="306" t="s">
        <v>119</v>
      </c>
      <c r="I6" s="306"/>
      <c r="J6" s="570"/>
    </row>
    <row r="7" spans="1:10" ht="15.95" customHeight="1">
      <c r="A7" s="304"/>
      <c r="B7" s="288" t="s">
        <v>144</v>
      </c>
      <c r="C7" s="288" t="s">
        <v>143</v>
      </c>
      <c r="D7" s="307" t="s">
        <v>144</v>
      </c>
      <c r="E7" s="308" t="s">
        <v>143</v>
      </c>
      <c r="F7" s="308" t="s">
        <v>144</v>
      </c>
      <c r="G7" s="308" t="s">
        <v>143</v>
      </c>
      <c r="H7" s="308" t="s">
        <v>144</v>
      </c>
      <c r="I7" s="308" t="s">
        <v>143</v>
      </c>
      <c r="J7" s="570"/>
    </row>
    <row r="8" spans="1:10" ht="32.1" customHeight="1">
      <c r="A8" s="309" t="s">
        <v>368</v>
      </c>
      <c r="B8" s="310" t="s">
        <v>118</v>
      </c>
      <c r="C8" s="310" t="s">
        <v>110</v>
      </c>
      <c r="D8" s="310" t="s">
        <v>118</v>
      </c>
      <c r="E8" s="310" t="s">
        <v>110</v>
      </c>
      <c r="F8" s="310" t="s">
        <v>118</v>
      </c>
      <c r="G8" s="310" t="s">
        <v>110</v>
      </c>
      <c r="H8" s="310" t="s">
        <v>118</v>
      </c>
      <c r="I8" s="310" t="s">
        <v>110</v>
      </c>
      <c r="J8" s="311" t="s">
        <v>307</v>
      </c>
    </row>
    <row r="9" spans="1:10" s="1" customFormat="1" ht="21.95" customHeight="1">
      <c r="A9" s="312">
        <v>2016</v>
      </c>
      <c r="B9" s="313">
        <v>1336</v>
      </c>
      <c r="C9" s="313">
        <v>17629922</v>
      </c>
      <c r="D9" s="313">
        <v>853</v>
      </c>
      <c r="E9" s="313">
        <v>11440108</v>
      </c>
      <c r="F9" s="313">
        <v>343</v>
      </c>
      <c r="G9" s="313">
        <v>5383334</v>
      </c>
      <c r="H9" s="313">
        <v>140</v>
      </c>
      <c r="I9" s="313">
        <v>806480</v>
      </c>
      <c r="J9" s="314">
        <v>2016</v>
      </c>
    </row>
    <row r="10" spans="1:10" s="1" customFormat="1" ht="21.95" customHeight="1">
      <c r="A10" s="312">
        <v>2017</v>
      </c>
      <c r="B10" s="313">
        <v>1333</v>
      </c>
      <c r="C10" s="313">
        <v>17894540</v>
      </c>
      <c r="D10" s="313">
        <v>854</v>
      </c>
      <c r="E10" s="313">
        <v>11407646</v>
      </c>
      <c r="F10" s="313">
        <v>339</v>
      </c>
      <c r="G10" s="313">
        <v>5680420</v>
      </c>
      <c r="H10" s="313">
        <v>140</v>
      </c>
      <c r="I10" s="313">
        <v>806474</v>
      </c>
      <c r="J10" s="314">
        <v>2017</v>
      </c>
    </row>
    <row r="11" spans="1:10" s="1" customFormat="1" ht="21.95" customHeight="1">
      <c r="A11" s="312">
        <v>2018</v>
      </c>
      <c r="B11" s="313">
        <v>1547</v>
      </c>
      <c r="C11" s="313">
        <v>21968991</v>
      </c>
      <c r="D11" s="313">
        <v>992</v>
      </c>
      <c r="E11" s="313">
        <v>12839841</v>
      </c>
      <c r="F11" s="313">
        <v>368</v>
      </c>
      <c r="G11" s="313">
        <v>7084585</v>
      </c>
      <c r="H11" s="313">
        <v>187</v>
      </c>
      <c r="I11" s="313">
        <v>2044565</v>
      </c>
      <c r="J11" s="314">
        <v>2018</v>
      </c>
    </row>
    <row r="12" spans="1:10" s="1" customFormat="1" ht="21.95" customHeight="1">
      <c r="A12" s="312">
        <v>2019</v>
      </c>
      <c r="B12" s="313">
        <v>1544</v>
      </c>
      <c r="C12" s="313">
        <v>21559270</v>
      </c>
      <c r="D12" s="313">
        <v>983</v>
      </c>
      <c r="E12" s="313">
        <v>12503529</v>
      </c>
      <c r="F12" s="313">
        <v>374</v>
      </c>
      <c r="G12" s="313">
        <v>7101292</v>
      </c>
      <c r="H12" s="313">
        <v>187</v>
      </c>
      <c r="I12" s="313">
        <v>1954449</v>
      </c>
      <c r="J12" s="314">
        <v>2019</v>
      </c>
    </row>
    <row r="13" spans="1:10" s="1" customFormat="1" ht="21.95" customHeight="1">
      <c r="A13" s="312">
        <v>2020</v>
      </c>
      <c r="B13" s="313">
        <v>1666</v>
      </c>
      <c r="C13" s="313">
        <v>22291937</v>
      </c>
      <c r="D13" s="313">
        <v>1018</v>
      </c>
      <c r="E13" s="313">
        <v>10766773</v>
      </c>
      <c r="F13" s="313">
        <v>418</v>
      </c>
      <c r="G13" s="313">
        <v>8421850</v>
      </c>
      <c r="H13" s="313">
        <v>230</v>
      </c>
      <c r="I13" s="313">
        <v>3103314</v>
      </c>
      <c r="J13" s="314">
        <v>2020</v>
      </c>
    </row>
    <row r="14" spans="1:10" ht="34.5" customHeight="1">
      <c r="A14" s="315">
        <f>A13+1</f>
        <v>2021</v>
      </c>
      <c r="B14" s="316">
        <f>SUM(B15:B36)</f>
        <v>1598</v>
      </c>
      <c r="C14" s="316">
        <f t="shared" ref="C14:I14" si="0">SUM(C15:C36)</f>
        <v>19843819</v>
      </c>
      <c r="D14" s="316">
        <f t="shared" si="0"/>
        <v>960</v>
      </c>
      <c r="E14" s="316">
        <f t="shared" si="0"/>
        <v>10445885</v>
      </c>
      <c r="F14" s="316">
        <f t="shared" si="0"/>
        <v>441</v>
      </c>
      <c r="G14" s="316">
        <f t="shared" si="0"/>
        <v>7515247</v>
      </c>
      <c r="H14" s="316">
        <f t="shared" si="0"/>
        <v>197</v>
      </c>
      <c r="I14" s="316">
        <f t="shared" si="0"/>
        <v>1882687</v>
      </c>
      <c r="J14" s="317">
        <f>$A$14</f>
        <v>2021</v>
      </c>
    </row>
    <row r="15" spans="1:10" ht="18.95" customHeight="1">
      <c r="A15" s="283" t="s">
        <v>134</v>
      </c>
      <c r="B15" s="318">
        <v>96</v>
      </c>
      <c r="C15" s="318">
        <v>923409</v>
      </c>
      <c r="D15" s="319">
        <v>63</v>
      </c>
      <c r="E15" s="319">
        <v>482306</v>
      </c>
      <c r="F15" s="320">
        <v>30</v>
      </c>
      <c r="G15" s="320">
        <v>423984</v>
      </c>
      <c r="H15" s="320">
        <v>3</v>
      </c>
      <c r="I15" s="321">
        <v>17119</v>
      </c>
      <c r="J15" s="322" t="s">
        <v>268</v>
      </c>
    </row>
    <row r="16" spans="1:10" ht="18.95" customHeight="1">
      <c r="A16" s="283" t="s">
        <v>124</v>
      </c>
      <c r="B16" s="318">
        <v>266</v>
      </c>
      <c r="C16" s="318">
        <v>2986989</v>
      </c>
      <c r="D16" s="319">
        <v>133</v>
      </c>
      <c r="E16" s="319">
        <v>1266064</v>
      </c>
      <c r="F16" s="320">
        <v>125</v>
      </c>
      <c r="G16" s="320">
        <v>1693258</v>
      </c>
      <c r="H16" s="320">
        <v>8</v>
      </c>
      <c r="I16" s="321">
        <v>27667</v>
      </c>
      <c r="J16" s="322" t="s">
        <v>231</v>
      </c>
    </row>
    <row r="17" spans="1:10" ht="18.95" customHeight="1">
      <c r="A17" s="283" t="s">
        <v>152</v>
      </c>
      <c r="B17" s="318">
        <v>166</v>
      </c>
      <c r="C17" s="318">
        <v>1731187</v>
      </c>
      <c r="D17" s="319">
        <v>116</v>
      </c>
      <c r="E17" s="319">
        <v>1321649</v>
      </c>
      <c r="F17" s="320">
        <v>25</v>
      </c>
      <c r="G17" s="320">
        <v>264838</v>
      </c>
      <c r="H17" s="320">
        <v>25</v>
      </c>
      <c r="I17" s="321">
        <v>144700</v>
      </c>
      <c r="J17" s="322" t="s">
        <v>243</v>
      </c>
    </row>
    <row r="18" spans="1:10" ht="18.95" customHeight="1">
      <c r="A18" s="283" t="s">
        <v>153</v>
      </c>
      <c r="B18" s="318">
        <v>180</v>
      </c>
      <c r="C18" s="318">
        <v>954478</v>
      </c>
      <c r="D18" s="319">
        <v>88</v>
      </c>
      <c r="E18" s="319">
        <v>676346</v>
      </c>
      <c r="F18" s="320">
        <v>17</v>
      </c>
      <c r="G18" s="320">
        <v>38059</v>
      </c>
      <c r="H18" s="320">
        <v>75</v>
      </c>
      <c r="I18" s="321">
        <v>240073</v>
      </c>
      <c r="J18" s="322" t="s">
        <v>162</v>
      </c>
    </row>
    <row r="19" spans="1:10" ht="18.95" customHeight="1">
      <c r="A19" s="283" t="s">
        <v>145</v>
      </c>
      <c r="B19" s="318">
        <v>143</v>
      </c>
      <c r="C19" s="318">
        <v>2348700</v>
      </c>
      <c r="D19" s="319">
        <v>92</v>
      </c>
      <c r="E19" s="319">
        <v>1789849</v>
      </c>
      <c r="F19" s="320">
        <v>34</v>
      </c>
      <c r="G19" s="320">
        <v>517465</v>
      </c>
      <c r="H19" s="320">
        <v>17</v>
      </c>
      <c r="I19" s="321">
        <v>41386</v>
      </c>
      <c r="J19" s="322" t="s">
        <v>85</v>
      </c>
    </row>
    <row r="20" spans="1:10" ht="27.95" customHeight="1">
      <c r="A20" s="283" t="s">
        <v>135</v>
      </c>
      <c r="B20" s="318">
        <v>57</v>
      </c>
      <c r="C20" s="318">
        <v>679562</v>
      </c>
      <c r="D20" s="319">
        <v>21</v>
      </c>
      <c r="E20" s="319">
        <v>196035</v>
      </c>
      <c r="F20" s="320">
        <v>36</v>
      </c>
      <c r="G20" s="320">
        <v>483527</v>
      </c>
      <c r="H20" s="320">
        <v>0</v>
      </c>
      <c r="I20" s="321">
        <v>0</v>
      </c>
      <c r="J20" s="322" t="s">
        <v>229</v>
      </c>
    </row>
    <row r="21" spans="1:10" ht="18.95" customHeight="1">
      <c r="A21" s="283" t="s">
        <v>137</v>
      </c>
      <c r="B21" s="318">
        <v>10</v>
      </c>
      <c r="C21" s="318">
        <v>46329</v>
      </c>
      <c r="D21" s="319">
        <v>8</v>
      </c>
      <c r="E21" s="319">
        <v>43127</v>
      </c>
      <c r="F21" s="320">
        <v>2</v>
      </c>
      <c r="G21" s="320">
        <v>3202</v>
      </c>
      <c r="H21" s="320">
        <v>0</v>
      </c>
      <c r="I21" s="321">
        <v>0</v>
      </c>
      <c r="J21" s="322" t="s">
        <v>96</v>
      </c>
    </row>
    <row r="22" spans="1:10" ht="18.95" customHeight="1">
      <c r="A22" s="283" t="s">
        <v>130</v>
      </c>
      <c r="B22" s="318">
        <v>38</v>
      </c>
      <c r="C22" s="318">
        <v>156719</v>
      </c>
      <c r="D22" s="319">
        <v>35</v>
      </c>
      <c r="E22" s="319">
        <v>124889</v>
      </c>
      <c r="F22" s="320">
        <v>3</v>
      </c>
      <c r="G22" s="320">
        <v>31830</v>
      </c>
      <c r="H22" s="320">
        <v>0</v>
      </c>
      <c r="I22" s="321">
        <v>0</v>
      </c>
      <c r="J22" s="322" t="s">
        <v>236</v>
      </c>
    </row>
    <row r="23" spans="1:10" ht="18.95" customHeight="1">
      <c r="A23" s="283" t="s">
        <v>149</v>
      </c>
      <c r="B23" s="318">
        <v>22</v>
      </c>
      <c r="C23" s="318">
        <v>173008</v>
      </c>
      <c r="D23" s="319">
        <v>15</v>
      </c>
      <c r="E23" s="319">
        <v>142582</v>
      </c>
      <c r="F23" s="320">
        <v>1</v>
      </c>
      <c r="G23" s="320">
        <v>15103</v>
      </c>
      <c r="H23" s="320">
        <v>6</v>
      </c>
      <c r="I23" s="321">
        <v>15323</v>
      </c>
      <c r="J23" s="322" t="s">
        <v>255</v>
      </c>
    </row>
    <row r="24" spans="1:10" ht="18.95" customHeight="1">
      <c r="A24" s="283" t="s">
        <v>128</v>
      </c>
      <c r="B24" s="318">
        <v>27</v>
      </c>
      <c r="C24" s="318">
        <v>247761</v>
      </c>
      <c r="D24" s="319">
        <v>14</v>
      </c>
      <c r="E24" s="319">
        <v>73445</v>
      </c>
      <c r="F24" s="320">
        <v>13</v>
      </c>
      <c r="G24" s="320">
        <v>174316</v>
      </c>
      <c r="H24" s="320">
        <v>0</v>
      </c>
      <c r="I24" s="321">
        <v>0</v>
      </c>
      <c r="J24" s="322" t="s">
        <v>235</v>
      </c>
    </row>
    <row r="25" spans="1:10" ht="18.95" customHeight="1">
      <c r="A25" s="283" t="s">
        <v>125</v>
      </c>
      <c r="B25" s="318">
        <v>30</v>
      </c>
      <c r="C25" s="318">
        <v>246471</v>
      </c>
      <c r="D25" s="319">
        <v>22</v>
      </c>
      <c r="E25" s="319">
        <v>178600</v>
      </c>
      <c r="F25" s="320">
        <v>6</v>
      </c>
      <c r="G25" s="320">
        <v>41975</v>
      </c>
      <c r="H25" s="320">
        <v>2</v>
      </c>
      <c r="I25" s="321">
        <v>25896</v>
      </c>
      <c r="J25" s="322" t="s">
        <v>248</v>
      </c>
    </row>
    <row r="26" spans="1:10" ht="18.95" customHeight="1">
      <c r="A26" s="283" t="s">
        <v>140</v>
      </c>
      <c r="B26" s="318">
        <v>27</v>
      </c>
      <c r="C26" s="318">
        <v>371822</v>
      </c>
      <c r="D26" s="319">
        <v>22</v>
      </c>
      <c r="E26" s="319">
        <v>305828</v>
      </c>
      <c r="F26" s="320">
        <v>0</v>
      </c>
      <c r="G26" s="320">
        <v>0</v>
      </c>
      <c r="H26" s="320">
        <v>5</v>
      </c>
      <c r="I26" s="321">
        <v>65994</v>
      </c>
      <c r="J26" s="322" t="s">
        <v>75</v>
      </c>
    </row>
    <row r="27" spans="1:10" ht="18.95" customHeight="1">
      <c r="A27" s="283" t="s">
        <v>151</v>
      </c>
      <c r="B27" s="318">
        <v>28</v>
      </c>
      <c r="C27" s="318">
        <v>97111</v>
      </c>
      <c r="D27" s="319">
        <v>11</v>
      </c>
      <c r="E27" s="319">
        <v>72959</v>
      </c>
      <c r="F27" s="320">
        <v>13</v>
      </c>
      <c r="G27" s="320">
        <v>21000</v>
      </c>
      <c r="H27" s="320">
        <v>4</v>
      </c>
      <c r="I27" s="321">
        <v>3152</v>
      </c>
      <c r="J27" s="322" t="s">
        <v>253</v>
      </c>
    </row>
    <row r="28" spans="1:10" ht="18.95" customHeight="1">
      <c r="A28" s="283" t="s">
        <v>127</v>
      </c>
      <c r="B28" s="318">
        <v>196</v>
      </c>
      <c r="C28" s="318">
        <v>4812110</v>
      </c>
      <c r="D28" s="319">
        <v>118</v>
      </c>
      <c r="E28" s="319">
        <v>534151</v>
      </c>
      <c r="F28" s="320">
        <v>39</v>
      </c>
      <c r="G28" s="320">
        <v>2992567</v>
      </c>
      <c r="H28" s="320">
        <v>39</v>
      </c>
      <c r="I28" s="321">
        <v>1285392</v>
      </c>
      <c r="J28" s="322" t="s">
        <v>271</v>
      </c>
    </row>
    <row r="29" spans="1:10" ht="18.95" customHeight="1">
      <c r="A29" s="283" t="s">
        <v>129</v>
      </c>
      <c r="B29" s="318">
        <v>61</v>
      </c>
      <c r="C29" s="318">
        <v>2334670</v>
      </c>
      <c r="D29" s="319">
        <v>56</v>
      </c>
      <c r="E29" s="319">
        <v>2285521</v>
      </c>
      <c r="F29" s="320">
        <v>5</v>
      </c>
      <c r="G29" s="320">
        <v>49149</v>
      </c>
      <c r="H29" s="320">
        <v>0</v>
      </c>
      <c r="I29" s="321">
        <v>0</v>
      </c>
      <c r="J29" s="322" t="s">
        <v>256</v>
      </c>
    </row>
    <row r="30" spans="1:10" ht="18.95" customHeight="1">
      <c r="A30" s="283" t="s">
        <v>141</v>
      </c>
      <c r="B30" s="318">
        <v>36</v>
      </c>
      <c r="C30" s="318">
        <v>635381</v>
      </c>
      <c r="D30" s="319">
        <v>27</v>
      </c>
      <c r="E30" s="319">
        <v>222370</v>
      </c>
      <c r="F30" s="320">
        <v>9</v>
      </c>
      <c r="G30" s="320">
        <v>413011</v>
      </c>
      <c r="H30" s="320">
        <v>0</v>
      </c>
      <c r="I30" s="321">
        <v>0</v>
      </c>
      <c r="J30" s="322" t="s">
        <v>261</v>
      </c>
    </row>
    <row r="31" spans="1:10" ht="18.95" customHeight="1">
      <c r="A31" s="283" t="s">
        <v>126</v>
      </c>
      <c r="B31" s="318">
        <v>45</v>
      </c>
      <c r="C31" s="318">
        <v>394417</v>
      </c>
      <c r="D31" s="319">
        <v>30</v>
      </c>
      <c r="E31" s="319">
        <v>178304</v>
      </c>
      <c r="F31" s="320">
        <v>15</v>
      </c>
      <c r="G31" s="320">
        <v>216113</v>
      </c>
      <c r="H31" s="320">
        <v>0</v>
      </c>
      <c r="I31" s="321">
        <v>0</v>
      </c>
      <c r="J31" s="322" t="s">
        <v>95</v>
      </c>
    </row>
    <row r="32" spans="1:10" ht="18.95" customHeight="1">
      <c r="A32" s="283" t="s">
        <v>132</v>
      </c>
      <c r="B32" s="318">
        <v>36</v>
      </c>
      <c r="C32" s="318">
        <v>254313</v>
      </c>
      <c r="D32" s="319">
        <v>20</v>
      </c>
      <c r="E32" s="319">
        <v>198218</v>
      </c>
      <c r="F32" s="320">
        <v>15</v>
      </c>
      <c r="G32" s="320">
        <v>43941</v>
      </c>
      <c r="H32" s="320">
        <v>1</v>
      </c>
      <c r="I32" s="321">
        <v>12154</v>
      </c>
      <c r="J32" s="322" t="s">
        <v>80</v>
      </c>
    </row>
    <row r="33" spans="1:10" ht="18.95" customHeight="1">
      <c r="A33" s="283" t="s">
        <v>148</v>
      </c>
      <c r="B33" s="318">
        <v>113</v>
      </c>
      <c r="C33" s="318">
        <v>382679</v>
      </c>
      <c r="D33" s="319">
        <v>64</v>
      </c>
      <c r="E33" s="319">
        <v>331290</v>
      </c>
      <c r="F33" s="320">
        <v>37</v>
      </c>
      <c r="G33" s="320">
        <v>47558</v>
      </c>
      <c r="H33" s="320">
        <v>12</v>
      </c>
      <c r="I33" s="321">
        <v>3831</v>
      </c>
      <c r="J33" s="322" t="s">
        <v>83</v>
      </c>
    </row>
    <row r="34" spans="1:10" ht="18.95" customHeight="1">
      <c r="A34" s="283" t="s">
        <v>131</v>
      </c>
      <c r="B34" s="318">
        <v>19</v>
      </c>
      <c r="C34" s="318">
        <v>50010</v>
      </c>
      <c r="D34" s="319">
        <v>3</v>
      </c>
      <c r="E34" s="319">
        <v>5659</v>
      </c>
      <c r="F34" s="320">
        <v>16</v>
      </c>
      <c r="G34" s="320">
        <v>44351</v>
      </c>
      <c r="H34" s="320">
        <v>0</v>
      </c>
      <c r="I34" s="321">
        <v>0</v>
      </c>
      <c r="J34" s="322" t="s">
        <v>246</v>
      </c>
    </row>
    <row r="35" spans="1:10" ht="18.95" customHeight="1">
      <c r="A35" s="283" t="s">
        <v>133</v>
      </c>
      <c r="B35" s="318">
        <v>2</v>
      </c>
      <c r="C35" s="318">
        <v>16693</v>
      </c>
      <c r="D35" s="319">
        <v>2</v>
      </c>
      <c r="E35" s="319">
        <v>16693</v>
      </c>
      <c r="F35" s="320">
        <v>0</v>
      </c>
      <c r="G35" s="320">
        <v>0</v>
      </c>
      <c r="H35" s="320">
        <v>0</v>
      </c>
      <c r="I35" s="321">
        <v>0</v>
      </c>
      <c r="J35" s="322" t="s">
        <v>228</v>
      </c>
    </row>
    <row r="36" spans="1:10" ht="18.95" customHeight="1">
      <c r="A36" s="283" t="s">
        <v>150</v>
      </c>
      <c r="B36" s="318">
        <v>0</v>
      </c>
      <c r="C36" s="318">
        <v>0</v>
      </c>
      <c r="D36" s="319"/>
      <c r="E36" s="319"/>
      <c r="F36" s="320"/>
      <c r="G36" s="320"/>
      <c r="H36" s="320"/>
      <c r="I36" s="321"/>
      <c r="J36" s="322" t="s">
        <v>266</v>
      </c>
    </row>
    <row r="37" spans="1:10" ht="6" customHeight="1">
      <c r="A37" s="323"/>
      <c r="B37" s="324"/>
      <c r="C37" s="324"/>
      <c r="D37" s="324"/>
      <c r="E37" s="324"/>
      <c r="F37" s="325"/>
      <c r="G37" s="325"/>
      <c r="H37" s="325"/>
      <c r="I37" s="326"/>
      <c r="J37" s="327"/>
    </row>
    <row r="38" spans="1:10" ht="15" customHeight="1">
      <c r="A38" s="2" t="s">
        <v>434</v>
      </c>
      <c r="B38" s="3"/>
      <c r="C38" s="3"/>
      <c r="D38" s="3"/>
      <c r="E38" s="3"/>
      <c r="F38" s="328"/>
      <c r="G38" s="328"/>
      <c r="H38" s="328"/>
      <c r="I38" s="328"/>
      <c r="J38" s="300" t="s">
        <v>435</v>
      </c>
    </row>
  </sheetData>
  <mergeCells count="2">
    <mergeCell ref="J6:J7"/>
    <mergeCell ref="A2:J2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9"/>
  <sheetViews>
    <sheetView view="pageBreakPreview" zoomScaleNormal="79" zoomScaleSheetLayoutView="100" workbookViewId="0">
      <selection activeCell="A2" sqref="A2"/>
    </sheetView>
  </sheetViews>
  <sheetFormatPr defaultRowHeight="12"/>
  <cols>
    <col min="1" max="1" width="8.7109375" style="61" customWidth="1"/>
    <col min="2" max="7" width="6.42578125" style="61" customWidth="1"/>
    <col min="8" max="8" width="7" style="61" customWidth="1"/>
    <col min="9" max="12" width="6" style="61" customWidth="1"/>
    <col min="13" max="13" width="7" style="61" customWidth="1"/>
    <col min="14" max="14" width="8.5703125" style="61" customWidth="1"/>
    <col min="15" max="15" width="12.7109375" style="61" customWidth="1"/>
    <col min="16" max="16" width="9.28515625" style="61" customWidth="1"/>
    <col min="17" max="16384" width="9.140625" style="61"/>
  </cols>
  <sheetData>
    <row r="1" spans="1:19" s="50" customFormat="1" ht="24.95" customHeight="1">
      <c r="B1" s="75"/>
      <c r="C1" s="76"/>
      <c r="O1" s="77" t="s">
        <v>292</v>
      </c>
    </row>
    <row r="2" spans="1:19" s="51" customFormat="1" ht="24.95" customHeight="1">
      <c r="A2" s="78" t="s">
        <v>76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9" s="52" customFormat="1" ht="23.1" customHeight="1">
      <c r="A3" s="510" t="s">
        <v>13</v>
      </c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  <c r="O3" s="511"/>
    </row>
    <row r="4" spans="1:19" s="53" customFormat="1" ht="15" customHeight="1">
      <c r="A4" s="53" t="s">
        <v>383</v>
      </c>
      <c r="O4" s="80" t="s">
        <v>384</v>
      </c>
    </row>
    <row r="5" spans="1:19" s="54" customFormat="1" ht="16.5" customHeight="1">
      <c r="A5" s="81" t="s">
        <v>189</v>
      </c>
      <c r="B5" s="515" t="s">
        <v>111</v>
      </c>
      <c r="C5" s="516"/>
      <c r="D5" s="516"/>
      <c r="E5" s="516"/>
      <c r="F5" s="516"/>
      <c r="G5" s="517"/>
      <c r="H5" s="515" t="s">
        <v>315</v>
      </c>
      <c r="I5" s="516"/>
      <c r="J5" s="516"/>
      <c r="K5" s="516"/>
      <c r="L5" s="516"/>
      <c r="M5" s="517"/>
      <c r="N5" s="82" t="s">
        <v>316</v>
      </c>
      <c r="O5" s="83" t="s">
        <v>198</v>
      </c>
    </row>
    <row r="6" spans="1:19" s="54" customFormat="1" ht="16.5" customHeight="1">
      <c r="A6" s="84"/>
      <c r="B6" s="512" t="s">
        <v>0</v>
      </c>
      <c r="C6" s="513"/>
      <c r="D6" s="513"/>
      <c r="E6" s="513"/>
      <c r="F6" s="513"/>
      <c r="G6" s="514"/>
      <c r="H6" s="512" t="s">
        <v>5</v>
      </c>
      <c r="I6" s="513"/>
      <c r="J6" s="513"/>
      <c r="K6" s="513"/>
      <c r="L6" s="513"/>
      <c r="M6" s="514"/>
      <c r="N6" s="85" t="s">
        <v>49</v>
      </c>
      <c r="O6" s="86"/>
    </row>
    <row r="7" spans="1:19" s="54" customFormat="1" ht="16.5" customHeight="1">
      <c r="A7" s="84"/>
      <c r="B7" s="87"/>
      <c r="C7" s="88" t="s">
        <v>317</v>
      </c>
      <c r="D7" s="88" t="s">
        <v>318</v>
      </c>
      <c r="E7" s="88" t="s">
        <v>319</v>
      </c>
      <c r="F7" s="88" t="s">
        <v>320</v>
      </c>
      <c r="G7" s="89" t="s">
        <v>321</v>
      </c>
      <c r="H7" s="87"/>
      <c r="I7" s="88" t="s">
        <v>317</v>
      </c>
      <c r="J7" s="88" t="s">
        <v>318</v>
      </c>
      <c r="K7" s="88" t="s">
        <v>319</v>
      </c>
      <c r="L7" s="88" t="s">
        <v>320</v>
      </c>
      <c r="M7" s="88" t="s">
        <v>321</v>
      </c>
      <c r="N7" s="90" t="s">
        <v>241</v>
      </c>
      <c r="O7" s="91"/>
    </row>
    <row r="8" spans="1:19" s="54" customFormat="1" ht="16.5" customHeight="1">
      <c r="A8" s="92" t="s">
        <v>146</v>
      </c>
      <c r="B8" s="93"/>
      <c r="C8" s="94" t="s">
        <v>202</v>
      </c>
      <c r="D8" s="94" t="s">
        <v>155</v>
      </c>
      <c r="E8" s="94" t="s">
        <v>166</v>
      </c>
      <c r="F8" s="94" t="s">
        <v>193</v>
      </c>
      <c r="G8" s="93" t="s">
        <v>203</v>
      </c>
      <c r="H8" s="93"/>
      <c r="I8" s="94" t="s">
        <v>202</v>
      </c>
      <c r="J8" s="94" t="s">
        <v>155</v>
      </c>
      <c r="K8" s="94" t="s">
        <v>166</v>
      </c>
      <c r="L8" s="94" t="s">
        <v>193</v>
      </c>
      <c r="M8" s="93" t="s">
        <v>203</v>
      </c>
      <c r="N8" s="93" t="s">
        <v>240</v>
      </c>
      <c r="O8" s="95" t="s">
        <v>163</v>
      </c>
    </row>
    <row r="9" spans="1:19" s="59" customFormat="1" ht="18" customHeight="1">
      <c r="A9" s="96">
        <v>2016</v>
      </c>
      <c r="B9" s="97">
        <v>2471</v>
      </c>
      <c r="C9" s="97">
        <v>120</v>
      </c>
      <c r="D9" s="97">
        <v>109</v>
      </c>
      <c r="E9" s="97">
        <v>79</v>
      </c>
      <c r="F9" s="97">
        <v>883</v>
      </c>
      <c r="G9" s="97">
        <v>1280</v>
      </c>
      <c r="H9" s="97">
        <v>3071</v>
      </c>
      <c r="I9" s="97">
        <v>34</v>
      </c>
      <c r="J9" s="97">
        <v>30</v>
      </c>
      <c r="K9" s="97">
        <v>50</v>
      </c>
      <c r="L9" s="97">
        <v>157</v>
      </c>
      <c r="M9" s="97">
        <v>2800</v>
      </c>
      <c r="N9" s="97">
        <v>1155</v>
      </c>
      <c r="O9" s="98">
        <v>2016</v>
      </c>
    </row>
    <row r="10" spans="1:19" s="59" customFormat="1" ht="18" customHeight="1">
      <c r="A10" s="96">
        <v>2017</v>
      </c>
      <c r="B10" s="97">
        <v>2487</v>
      </c>
      <c r="C10" s="97">
        <v>119</v>
      </c>
      <c r="D10" s="97">
        <v>107</v>
      </c>
      <c r="E10" s="97">
        <v>85</v>
      </c>
      <c r="F10" s="97">
        <v>968</v>
      </c>
      <c r="G10" s="97">
        <v>1208</v>
      </c>
      <c r="H10" s="97">
        <v>3008</v>
      </c>
      <c r="I10" s="97">
        <v>34</v>
      </c>
      <c r="J10" s="97">
        <v>30</v>
      </c>
      <c r="K10" s="97">
        <v>50</v>
      </c>
      <c r="L10" s="97">
        <v>224</v>
      </c>
      <c r="M10" s="97">
        <v>2670</v>
      </c>
      <c r="N10" s="97">
        <v>1152</v>
      </c>
      <c r="O10" s="98">
        <v>2017</v>
      </c>
    </row>
    <row r="11" spans="1:19" s="59" customFormat="1" ht="18" customHeight="1">
      <c r="A11" s="96">
        <v>2018</v>
      </c>
      <c r="B11" s="97">
        <v>2510</v>
      </c>
      <c r="C11" s="97">
        <v>127</v>
      </c>
      <c r="D11" s="97">
        <v>97</v>
      </c>
      <c r="E11" s="97">
        <v>98</v>
      </c>
      <c r="F11" s="97">
        <v>946</v>
      </c>
      <c r="G11" s="97">
        <v>1242</v>
      </c>
      <c r="H11" s="97">
        <v>3049</v>
      </c>
      <c r="I11" s="97">
        <v>33</v>
      </c>
      <c r="J11" s="97">
        <v>34</v>
      </c>
      <c r="K11" s="97">
        <v>60</v>
      </c>
      <c r="L11" s="97">
        <v>164</v>
      </c>
      <c r="M11" s="97">
        <v>2758</v>
      </c>
      <c r="N11" s="97">
        <v>1102</v>
      </c>
      <c r="O11" s="98">
        <v>2018</v>
      </c>
    </row>
    <row r="12" spans="1:19" s="59" customFormat="1" ht="18" customHeight="1">
      <c r="A12" s="96">
        <v>2019</v>
      </c>
      <c r="B12" s="97">
        <v>2532</v>
      </c>
      <c r="C12" s="97">
        <v>122</v>
      </c>
      <c r="D12" s="97">
        <v>88</v>
      </c>
      <c r="E12" s="97">
        <v>102</v>
      </c>
      <c r="F12" s="97">
        <v>965</v>
      </c>
      <c r="G12" s="97">
        <v>1255</v>
      </c>
      <c r="H12" s="97">
        <v>3072</v>
      </c>
      <c r="I12" s="97">
        <v>32</v>
      </c>
      <c r="J12" s="97">
        <v>32</v>
      </c>
      <c r="K12" s="97">
        <v>57</v>
      </c>
      <c r="L12" s="97">
        <v>168</v>
      </c>
      <c r="M12" s="97">
        <v>2783</v>
      </c>
      <c r="N12" s="97">
        <v>1083</v>
      </c>
      <c r="O12" s="98">
        <v>2019</v>
      </c>
    </row>
    <row r="13" spans="1:19" s="59" customFormat="1" ht="18" customHeight="1">
      <c r="A13" s="96">
        <v>2020</v>
      </c>
      <c r="B13" s="97">
        <v>2532</v>
      </c>
      <c r="C13" s="97">
        <v>112</v>
      </c>
      <c r="D13" s="97">
        <v>88</v>
      </c>
      <c r="E13" s="97">
        <v>108</v>
      </c>
      <c r="F13" s="97">
        <v>931</v>
      </c>
      <c r="G13" s="97">
        <v>1293</v>
      </c>
      <c r="H13" s="97">
        <v>3060</v>
      </c>
      <c r="I13" s="97">
        <v>29</v>
      </c>
      <c r="J13" s="97">
        <v>28</v>
      </c>
      <c r="K13" s="97">
        <v>57</v>
      </c>
      <c r="L13" s="97">
        <v>169</v>
      </c>
      <c r="M13" s="97">
        <v>2777</v>
      </c>
      <c r="N13" s="97">
        <v>1128</v>
      </c>
      <c r="O13" s="98">
        <v>2020</v>
      </c>
    </row>
    <row r="14" spans="1:19" s="57" customFormat="1" ht="36.75" customHeight="1">
      <c r="A14" s="99">
        <f>A13+1</f>
        <v>2021</v>
      </c>
      <c r="B14" s="100">
        <f>SUM(B15:B37)</f>
        <v>2559</v>
      </c>
      <c r="C14" s="100">
        <f t="shared" ref="C14:N14" si="0">SUM(C15:C37)</f>
        <v>83</v>
      </c>
      <c r="D14" s="100">
        <f t="shared" si="0"/>
        <v>70</v>
      </c>
      <c r="E14" s="100">
        <f t="shared" si="0"/>
        <v>110</v>
      </c>
      <c r="F14" s="100">
        <f t="shared" si="0"/>
        <v>921</v>
      </c>
      <c r="G14" s="100">
        <f t="shared" si="0"/>
        <v>1375</v>
      </c>
      <c r="H14" s="100">
        <f t="shared" si="0"/>
        <v>3044</v>
      </c>
      <c r="I14" s="100">
        <f t="shared" si="0"/>
        <v>21</v>
      </c>
      <c r="J14" s="100">
        <f t="shared" si="0"/>
        <v>17</v>
      </c>
      <c r="K14" s="100">
        <f t="shared" si="0"/>
        <v>55</v>
      </c>
      <c r="L14" s="100">
        <f t="shared" si="0"/>
        <v>145</v>
      </c>
      <c r="M14" s="100">
        <f t="shared" si="0"/>
        <v>2806</v>
      </c>
      <c r="N14" s="100">
        <f t="shared" si="0"/>
        <v>1208</v>
      </c>
      <c r="O14" s="101">
        <f>$A$14</f>
        <v>2021</v>
      </c>
      <c r="P14" s="56"/>
      <c r="Q14" s="56"/>
    </row>
    <row r="15" spans="1:19" s="59" customFormat="1" ht="17.25" customHeight="1">
      <c r="A15" s="102" t="s">
        <v>16</v>
      </c>
      <c r="B15" s="103">
        <f>SUM(C15:G15)</f>
        <v>220</v>
      </c>
      <c r="C15" s="103">
        <v>81</v>
      </c>
      <c r="D15" s="104">
        <v>67</v>
      </c>
      <c r="E15" s="104">
        <v>11</v>
      </c>
      <c r="F15" s="104">
        <v>27</v>
      </c>
      <c r="G15" s="104">
        <v>34</v>
      </c>
      <c r="H15" s="103">
        <f>SUM(I15:M15)</f>
        <v>160</v>
      </c>
      <c r="I15" s="104">
        <v>21</v>
      </c>
      <c r="J15" s="104">
        <v>15</v>
      </c>
      <c r="K15" s="104">
        <v>9</v>
      </c>
      <c r="L15" s="104">
        <v>10</v>
      </c>
      <c r="M15" s="104">
        <v>105</v>
      </c>
      <c r="N15" s="97">
        <v>0</v>
      </c>
      <c r="O15" s="105" t="s">
        <v>251</v>
      </c>
      <c r="P15" s="58"/>
      <c r="Q15" s="58"/>
      <c r="R15" s="58"/>
      <c r="S15" s="58"/>
    </row>
    <row r="16" spans="1:19" s="59" customFormat="1" ht="17.25" customHeight="1">
      <c r="A16" s="106" t="s">
        <v>134</v>
      </c>
      <c r="B16" s="103">
        <f t="shared" ref="B16:B37" si="1">SUM(C16:G16)</f>
        <v>128</v>
      </c>
      <c r="C16" s="97">
        <v>0</v>
      </c>
      <c r="D16" s="97">
        <v>0</v>
      </c>
      <c r="E16" s="97">
        <v>0</v>
      </c>
      <c r="F16" s="97">
        <v>58</v>
      </c>
      <c r="G16" s="97">
        <v>70</v>
      </c>
      <c r="H16" s="103">
        <f t="shared" ref="H16:H37" si="2">SUM(I16:M16)</f>
        <v>203</v>
      </c>
      <c r="I16" s="97">
        <v>0</v>
      </c>
      <c r="J16" s="97">
        <v>0</v>
      </c>
      <c r="K16" s="97">
        <v>0</v>
      </c>
      <c r="L16" s="104">
        <v>7</v>
      </c>
      <c r="M16" s="104">
        <v>196</v>
      </c>
      <c r="N16" s="104">
        <v>16</v>
      </c>
      <c r="O16" s="105" t="s">
        <v>268</v>
      </c>
      <c r="P16" s="58"/>
      <c r="Q16" s="58"/>
      <c r="R16" s="58"/>
      <c r="S16" s="58"/>
    </row>
    <row r="17" spans="1:19" s="59" customFormat="1" ht="17.25" customHeight="1">
      <c r="A17" s="106" t="s">
        <v>124</v>
      </c>
      <c r="B17" s="103">
        <f t="shared" si="1"/>
        <v>235</v>
      </c>
      <c r="C17" s="97">
        <v>0</v>
      </c>
      <c r="D17" s="97">
        <v>0</v>
      </c>
      <c r="E17" s="97">
        <v>14</v>
      </c>
      <c r="F17" s="97">
        <v>87</v>
      </c>
      <c r="G17" s="97">
        <v>134</v>
      </c>
      <c r="H17" s="103">
        <f t="shared" si="2"/>
        <v>351</v>
      </c>
      <c r="I17" s="97">
        <v>0</v>
      </c>
      <c r="J17" s="97">
        <v>0</v>
      </c>
      <c r="K17" s="104">
        <v>11</v>
      </c>
      <c r="L17" s="104">
        <v>18</v>
      </c>
      <c r="M17" s="104">
        <v>322</v>
      </c>
      <c r="N17" s="104">
        <v>64</v>
      </c>
      <c r="O17" s="105" t="s">
        <v>231</v>
      </c>
      <c r="P17" s="58"/>
      <c r="Q17" s="58"/>
      <c r="R17" s="58"/>
      <c r="S17" s="58"/>
    </row>
    <row r="18" spans="1:19" s="59" customFormat="1" ht="17.25" customHeight="1">
      <c r="A18" s="106" t="s">
        <v>152</v>
      </c>
      <c r="B18" s="103">
        <f t="shared" si="1"/>
        <v>188</v>
      </c>
      <c r="C18" s="97">
        <v>0</v>
      </c>
      <c r="D18" s="97">
        <v>0</v>
      </c>
      <c r="E18" s="97">
        <v>4</v>
      </c>
      <c r="F18" s="97">
        <v>65</v>
      </c>
      <c r="G18" s="97">
        <v>119</v>
      </c>
      <c r="H18" s="103">
        <f t="shared" si="2"/>
        <v>275</v>
      </c>
      <c r="I18" s="97">
        <v>0</v>
      </c>
      <c r="J18" s="97">
        <v>0</v>
      </c>
      <c r="K18" s="104">
        <v>8</v>
      </c>
      <c r="L18" s="104">
        <v>10</v>
      </c>
      <c r="M18" s="104">
        <v>257</v>
      </c>
      <c r="N18" s="104">
        <v>104</v>
      </c>
      <c r="O18" s="105" t="s">
        <v>243</v>
      </c>
      <c r="P18" s="58"/>
      <c r="Q18" s="58"/>
      <c r="R18" s="58"/>
      <c r="S18" s="58"/>
    </row>
    <row r="19" spans="1:19" s="59" customFormat="1" ht="17.25" customHeight="1">
      <c r="A19" s="106" t="s">
        <v>153</v>
      </c>
      <c r="B19" s="103">
        <f t="shared" si="1"/>
        <v>235</v>
      </c>
      <c r="C19" s="97">
        <v>0</v>
      </c>
      <c r="D19" s="97">
        <v>0</v>
      </c>
      <c r="E19" s="97">
        <v>6</v>
      </c>
      <c r="F19" s="97">
        <v>81</v>
      </c>
      <c r="G19" s="97">
        <v>148</v>
      </c>
      <c r="H19" s="103">
        <f t="shared" si="2"/>
        <v>261</v>
      </c>
      <c r="I19" s="97">
        <v>0</v>
      </c>
      <c r="J19" s="97">
        <v>0</v>
      </c>
      <c r="K19" s="97">
        <v>5</v>
      </c>
      <c r="L19" s="104">
        <v>8</v>
      </c>
      <c r="M19" s="104">
        <v>248</v>
      </c>
      <c r="N19" s="104">
        <v>216</v>
      </c>
      <c r="O19" s="105" t="s">
        <v>162</v>
      </c>
      <c r="P19" s="58"/>
      <c r="Q19" s="58"/>
      <c r="R19" s="58"/>
      <c r="S19" s="58"/>
    </row>
    <row r="20" spans="1:19" s="59" customFormat="1" ht="17.25" customHeight="1">
      <c r="A20" s="106" t="s">
        <v>145</v>
      </c>
      <c r="B20" s="103">
        <f t="shared" si="1"/>
        <v>137</v>
      </c>
      <c r="C20" s="97">
        <v>0</v>
      </c>
      <c r="D20" s="97">
        <v>0</v>
      </c>
      <c r="E20" s="97">
        <v>5</v>
      </c>
      <c r="F20" s="97">
        <v>69</v>
      </c>
      <c r="G20" s="97">
        <v>63</v>
      </c>
      <c r="H20" s="103">
        <f t="shared" si="2"/>
        <v>237</v>
      </c>
      <c r="I20" s="97">
        <v>0</v>
      </c>
      <c r="J20" s="97">
        <v>0</v>
      </c>
      <c r="K20" s="97">
        <v>1</v>
      </c>
      <c r="L20" s="104">
        <v>13</v>
      </c>
      <c r="M20" s="104">
        <v>223</v>
      </c>
      <c r="N20" s="104">
        <v>80</v>
      </c>
      <c r="O20" s="105" t="s">
        <v>85</v>
      </c>
      <c r="P20" s="58"/>
      <c r="Q20" s="58"/>
      <c r="R20" s="58"/>
      <c r="S20" s="58"/>
    </row>
    <row r="21" spans="1:19" s="59" customFormat="1" ht="27.75" customHeight="1">
      <c r="A21" s="106" t="s">
        <v>135</v>
      </c>
      <c r="B21" s="103">
        <f t="shared" si="1"/>
        <v>115</v>
      </c>
      <c r="C21" s="97">
        <v>0</v>
      </c>
      <c r="D21" s="97">
        <v>0</v>
      </c>
      <c r="E21" s="97">
        <v>2</v>
      </c>
      <c r="F21" s="97">
        <v>47</v>
      </c>
      <c r="G21" s="97">
        <v>66</v>
      </c>
      <c r="H21" s="103">
        <f t="shared" si="2"/>
        <v>117</v>
      </c>
      <c r="I21" s="97">
        <v>0</v>
      </c>
      <c r="J21" s="97">
        <v>0</v>
      </c>
      <c r="K21" s="97">
        <v>1</v>
      </c>
      <c r="L21" s="104">
        <v>3</v>
      </c>
      <c r="M21" s="104">
        <v>113</v>
      </c>
      <c r="N21" s="104">
        <v>88</v>
      </c>
      <c r="O21" s="105" t="s">
        <v>229</v>
      </c>
      <c r="P21" s="58"/>
      <c r="Q21" s="58"/>
      <c r="R21" s="58"/>
      <c r="S21" s="58"/>
    </row>
    <row r="22" spans="1:19" s="59" customFormat="1" ht="17.25" customHeight="1">
      <c r="A22" s="106" t="s">
        <v>137</v>
      </c>
      <c r="B22" s="103">
        <f t="shared" si="1"/>
        <v>47</v>
      </c>
      <c r="C22" s="97">
        <v>2</v>
      </c>
      <c r="D22" s="97">
        <v>1</v>
      </c>
      <c r="E22" s="97">
        <v>1</v>
      </c>
      <c r="F22" s="97">
        <v>16</v>
      </c>
      <c r="G22" s="97">
        <v>27</v>
      </c>
      <c r="H22" s="103">
        <f t="shared" si="2"/>
        <v>58</v>
      </c>
      <c r="I22" s="97">
        <v>0</v>
      </c>
      <c r="J22" s="97">
        <v>0</v>
      </c>
      <c r="K22" s="97">
        <v>0</v>
      </c>
      <c r="L22" s="104">
        <v>1</v>
      </c>
      <c r="M22" s="104">
        <v>57</v>
      </c>
      <c r="N22" s="104">
        <v>31</v>
      </c>
      <c r="O22" s="105" t="s">
        <v>96</v>
      </c>
      <c r="P22" s="58"/>
      <c r="Q22" s="58"/>
      <c r="R22" s="58"/>
      <c r="S22" s="58"/>
    </row>
    <row r="23" spans="1:19" s="59" customFormat="1" ht="17.25" customHeight="1">
      <c r="A23" s="106" t="s">
        <v>130</v>
      </c>
      <c r="B23" s="103">
        <f t="shared" si="1"/>
        <v>31</v>
      </c>
      <c r="C23" s="97">
        <v>0</v>
      </c>
      <c r="D23" s="97">
        <v>0</v>
      </c>
      <c r="E23" s="97">
        <v>0</v>
      </c>
      <c r="F23" s="97">
        <v>10</v>
      </c>
      <c r="G23" s="97">
        <v>21</v>
      </c>
      <c r="H23" s="103">
        <f t="shared" si="2"/>
        <v>48</v>
      </c>
      <c r="I23" s="97">
        <v>0</v>
      </c>
      <c r="J23" s="97">
        <v>0</v>
      </c>
      <c r="K23" s="104">
        <v>1</v>
      </c>
      <c r="L23" s="104">
        <v>2</v>
      </c>
      <c r="M23" s="104">
        <v>45</v>
      </c>
      <c r="N23" s="104">
        <v>13</v>
      </c>
      <c r="O23" s="105" t="s">
        <v>236</v>
      </c>
      <c r="P23" s="58"/>
      <c r="Q23" s="58"/>
      <c r="R23" s="58"/>
      <c r="S23" s="58"/>
    </row>
    <row r="24" spans="1:19" s="59" customFormat="1" ht="17.25" customHeight="1">
      <c r="A24" s="106" t="s">
        <v>149</v>
      </c>
      <c r="B24" s="103">
        <f t="shared" si="1"/>
        <v>66</v>
      </c>
      <c r="C24" s="97">
        <v>0</v>
      </c>
      <c r="D24" s="97">
        <v>0</v>
      </c>
      <c r="E24" s="97">
        <v>2</v>
      </c>
      <c r="F24" s="97">
        <v>19</v>
      </c>
      <c r="G24" s="97">
        <v>45</v>
      </c>
      <c r="H24" s="103">
        <f t="shared" si="2"/>
        <v>136</v>
      </c>
      <c r="I24" s="97">
        <v>0</v>
      </c>
      <c r="J24" s="97">
        <v>0</v>
      </c>
      <c r="K24" s="97">
        <v>1</v>
      </c>
      <c r="L24" s="104">
        <v>6</v>
      </c>
      <c r="M24" s="104">
        <v>129</v>
      </c>
      <c r="N24" s="104">
        <v>52</v>
      </c>
      <c r="O24" s="105" t="s">
        <v>255</v>
      </c>
      <c r="P24" s="58"/>
      <c r="Q24" s="58"/>
      <c r="R24" s="58"/>
      <c r="S24" s="58"/>
    </row>
    <row r="25" spans="1:19" s="59" customFormat="1" ht="27.75" customHeight="1">
      <c r="A25" s="106" t="s">
        <v>128</v>
      </c>
      <c r="B25" s="103">
        <f t="shared" si="1"/>
        <v>65</v>
      </c>
      <c r="C25" s="97">
        <v>0</v>
      </c>
      <c r="D25" s="97">
        <v>0</v>
      </c>
      <c r="E25" s="97">
        <v>3</v>
      </c>
      <c r="F25" s="97">
        <v>23</v>
      </c>
      <c r="G25" s="97">
        <v>39</v>
      </c>
      <c r="H25" s="103">
        <f t="shared" si="2"/>
        <v>67</v>
      </c>
      <c r="I25" s="97">
        <v>0</v>
      </c>
      <c r="J25" s="97">
        <v>0</v>
      </c>
      <c r="K25" s="97">
        <v>0</v>
      </c>
      <c r="L25" s="97">
        <v>0</v>
      </c>
      <c r="M25" s="104">
        <v>67</v>
      </c>
      <c r="N25" s="104">
        <v>46</v>
      </c>
      <c r="O25" s="105" t="s">
        <v>235</v>
      </c>
      <c r="P25" s="58"/>
      <c r="Q25" s="58"/>
      <c r="R25" s="58"/>
      <c r="S25" s="58"/>
    </row>
    <row r="26" spans="1:19" s="59" customFormat="1" ht="17.25" customHeight="1">
      <c r="A26" s="106" t="s">
        <v>125</v>
      </c>
      <c r="B26" s="103">
        <f t="shared" si="1"/>
        <v>87</v>
      </c>
      <c r="C26" s="97">
        <v>0</v>
      </c>
      <c r="D26" s="97">
        <v>0</v>
      </c>
      <c r="E26" s="97">
        <v>5</v>
      </c>
      <c r="F26" s="97">
        <v>32</v>
      </c>
      <c r="G26" s="97">
        <v>50</v>
      </c>
      <c r="H26" s="103">
        <f t="shared" si="2"/>
        <v>91</v>
      </c>
      <c r="I26" s="97">
        <v>0</v>
      </c>
      <c r="J26" s="104">
        <v>1</v>
      </c>
      <c r="K26" s="97">
        <v>2</v>
      </c>
      <c r="L26" s="104">
        <v>4</v>
      </c>
      <c r="M26" s="104">
        <v>84</v>
      </c>
      <c r="N26" s="104">
        <v>48</v>
      </c>
      <c r="O26" s="105" t="s">
        <v>248</v>
      </c>
      <c r="P26" s="58"/>
      <c r="Q26" s="58"/>
      <c r="R26" s="58"/>
      <c r="S26" s="58"/>
    </row>
    <row r="27" spans="1:19" s="59" customFormat="1" ht="17.25" customHeight="1">
      <c r="A27" s="106" t="s">
        <v>140</v>
      </c>
      <c r="B27" s="103">
        <f t="shared" si="1"/>
        <v>45</v>
      </c>
      <c r="C27" s="97">
        <v>0</v>
      </c>
      <c r="D27" s="97">
        <v>0</v>
      </c>
      <c r="E27" s="97">
        <v>1</v>
      </c>
      <c r="F27" s="97">
        <v>16</v>
      </c>
      <c r="G27" s="97">
        <v>28</v>
      </c>
      <c r="H27" s="103">
        <f t="shared" si="2"/>
        <v>50</v>
      </c>
      <c r="I27" s="97">
        <v>0</v>
      </c>
      <c r="J27" s="104">
        <v>1</v>
      </c>
      <c r="K27" s="97">
        <v>1</v>
      </c>
      <c r="L27" s="104">
        <v>2</v>
      </c>
      <c r="M27" s="104">
        <v>46</v>
      </c>
      <c r="N27" s="104">
        <v>22</v>
      </c>
      <c r="O27" s="105" t="s">
        <v>75</v>
      </c>
      <c r="P27" s="58"/>
      <c r="Q27" s="58"/>
      <c r="R27" s="58"/>
      <c r="S27" s="58"/>
    </row>
    <row r="28" spans="1:19" s="59" customFormat="1" ht="17.25" customHeight="1">
      <c r="A28" s="106" t="s">
        <v>151</v>
      </c>
      <c r="B28" s="103">
        <f t="shared" si="1"/>
        <v>53</v>
      </c>
      <c r="C28" s="97">
        <v>0</v>
      </c>
      <c r="D28" s="97">
        <v>0</v>
      </c>
      <c r="E28" s="97">
        <v>2</v>
      </c>
      <c r="F28" s="97">
        <v>22</v>
      </c>
      <c r="G28" s="97">
        <v>29</v>
      </c>
      <c r="H28" s="103">
        <f t="shared" si="2"/>
        <v>52</v>
      </c>
      <c r="I28" s="97">
        <v>0</v>
      </c>
      <c r="J28" s="97">
        <v>0</v>
      </c>
      <c r="K28" s="97">
        <v>3</v>
      </c>
      <c r="L28" s="104">
        <v>5</v>
      </c>
      <c r="M28" s="104">
        <v>44</v>
      </c>
      <c r="N28" s="104">
        <v>44</v>
      </c>
      <c r="O28" s="105" t="s">
        <v>253</v>
      </c>
      <c r="P28" s="58"/>
      <c r="Q28" s="58"/>
      <c r="R28" s="58"/>
      <c r="S28" s="58"/>
    </row>
    <row r="29" spans="1:19" s="59" customFormat="1" ht="27.75" customHeight="1">
      <c r="A29" s="106" t="s">
        <v>127</v>
      </c>
      <c r="B29" s="103">
        <f t="shared" si="1"/>
        <v>79</v>
      </c>
      <c r="C29" s="97">
        <v>0</v>
      </c>
      <c r="D29" s="97">
        <v>0</v>
      </c>
      <c r="E29" s="97">
        <v>3</v>
      </c>
      <c r="F29" s="97">
        <v>25</v>
      </c>
      <c r="G29" s="97">
        <v>51</v>
      </c>
      <c r="H29" s="103">
        <f t="shared" si="2"/>
        <v>132</v>
      </c>
      <c r="I29" s="97">
        <v>0</v>
      </c>
      <c r="J29" s="97">
        <v>0</v>
      </c>
      <c r="K29" s="97">
        <v>2</v>
      </c>
      <c r="L29" s="104">
        <v>3</v>
      </c>
      <c r="M29" s="104">
        <v>127</v>
      </c>
      <c r="N29" s="104">
        <v>71</v>
      </c>
      <c r="O29" s="105" t="s">
        <v>271</v>
      </c>
      <c r="P29" s="58"/>
      <c r="Q29" s="58"/>
      <c r="R29" s="58"/>
      <c r="S29" s="58"/>
    </row>
    <row r="30" spans="1:19" s="59" customFormat="1" ht="17.25" customHeight="1">
      <c r="A30" s="106" t="s">
        <v>129</v>
      </c>
      <c r="B30" s="103">
        <f t="shared" si="1"/>
        <v>156</v>
      </c>
      <c r="C30" s="97">
        <v>0</v>
      </c>
      <c r="D30" s="97">
        <v>0</v>
      </c>
      <c r="E30" s="97">
        <v>22</v>
      </c>
      <c r="F30" s="97">
        <v>81</v>
      </c>
      <c r="G30" s="97">
        <v>53</v>
      </c>
      <c r="H30" s="103">
        <f t="shared" si="2"/>
        <v>158</v>
      </c>
      <c r="I30" s="97">
        <v>0</v>
      </c>
      <c r="J30" s="97">
        <v>0</v>
      </c>
      <c r="K30" s="97">
        <v>1</v>
      </c>
      <c r="L30" s="104">
        <v>10</v>
      </c>
      <c r="M30" s="104">
        <v>147</v>
      </c>
      <c r="N30" s="104">
        <v>56</v>
      </c>
      <c r="O30" s="105" t="s">
        <v>256</v>
      </c>
      <c r="P30" s="58"/>
      <c r="Q30" s="58"/>
      <c r="R30" s="58"/>
      <c r="S30" s="58"/>
    </row>
    <row r="31" spans="1:19" s="59" customFormat="1" ht="17.25" customHeight="1">
      <c r="A31" s="106" t="s">
        <v>141</v>
      </c>
      <c r="B31" s="103">
        <f t="shared" si="1"/>
        <v>173</v>
      </c>
      <c r="C31" s="97">
        <v>0</v>
      </c>
      <c r="D31" s="97">
        <v>0</v>
      </c>
      <c r="E31" s="97">
        <v>5</v>
      </c>
      <c r="F31" s="97">
        <v>65</v>
      </c>
      <c r="G31" s="97">
        <v>103</v>
      </c>
      <c r="H31" s="103">
        <f t="shared" si="2"/>
        <v>119</v>
      </c>
      <c r="I31" s="97">
        <v>0</v>
      </c>
      <c r="J31" s="97">
        <v>0</v>
      </c>
      <c r="K31" s="104">
        <v>2</v>
      </c>
      <c r="L31" s="104">
        <v>2</v>
      </c>
      <c r="M31" s="104">
        <v>115</v>
      </c>
      <c r="N31" s="104">
        <v>76</v>
      </c>
      <c r="O31" s="105" t="s">
        <v>261</v>
      </c>
      <c r="P31" s="58"/>
      <c r="Q31" s="58"/>
      <c r="R31" s="58"/>
      <c r="S31" s="58"/>
    </row>
    <row r="32" spans="1:19" s="59" customFormat="1" ht="17.25" customHeight="1">
      <c r="A32" s="106" t="s">
        <v>126</v>
      </c>
      <c r="B32" s="103">
        <f t="shared" si="1"/>
        <v>97</v>
      </c>
      <c r="C32" s="97">
        <v>0</v>
      </c>
      <c r="D32" s="97">
        <v>0</v>
      </c>
      <c r="E32" s="97">
        <v>4</v>
      </c>
      <c r="F32" s="97">
        <v>47</v>
      </c>
      <c r="G32" s="97">
        <v>46</v>
      </c>
      <c r="H32" s="103">
        <f t="shared" si="2"/>
        <v>83</v>
      </c>
      <c r="I32" s="97">
        <v>0</v>
      </c>
      <c r="J32" s="97">
        <v>0</v>
      </c>
      <c r="K32" s="97">
        <v>1</v>
      </c>
      <c r="L32" s="104">
        <v>4</v>
      </c>
      <c r="M32" s="104">
        <v>78</v>
      </c>
      <c r="N32" s="104">
        <v>48</v>
      </c>
      <c r="O32" s="105" t="s">
        <v>95</v>
      </c>
      <c r="P32" s="58"/>
      <c r="Q32" s="58"/>
      <c r="R32" s="58"/>
      <c r="S32" s="58"/>
    </row>
    <row r="33" spans="1:23" s="59" customFormat="1" ht="27.75" customHeight="1">
      <c r="A33" s="106" t="s">
        <v>132</v>
      </c>
      <c r="B33" s="103">
        <f t="shared" si="1"/>
        <v>92</v>
      </c>
      <c r="C33" s="97">
        <v>0</v>
      </c>
      <c r="D33" s="97">
        <v>0</v>
      </c>
      <c r="E33" s="97">
        <v>5</v>
      </c>
      <c r="F33" s="97">
        <v>30</v>
      </c>
      <c r="G33" s="97">
        <v>57</v>
      </c>
      <c r="H33" s="103">
        <f t="shared" si="2"/>
        <v>102</v>
      </c>
      <c r="I33" s="97">
        <v>0</v>
      </c>
      <c r="J33" s="97">
        <v>0</v>
      </c>
      <c r="K33" s="97">
        <v>2</v>
      </c>
      <c r="L33" s="104">
        <v>2</v>
      </c>
      <c r="M33" s="104">
        <v>98</v>
      </c>
      <c r="N33" s="104">
        <v>40</v>
      </c>
      <c r="O33" s="105" t="s">
        <v>80</v>
      </c>
      <c r="P33" s="58"/>
      <c r="Q33" s="58"/>
      <c r="R33" s="58"/>
      <c r="S33" s="58"/>
    </row>
    <row r="34" spans="1:23" s="59" customFormat="1" ht="17.25" customHeight="1">
      <c r="A34" s="106" t="s">
        <v>148</v>
      </c>
      <c r="B34" s="103">
        <f t="shared" si="1"/>
        <v>205</v>
      </c>
      <c r="C34" s="97">
        <v>0</v>
      </c>
      <c r="D34" s="97">
        <v>0</v>
      </c>
      <c r="E34" s="97">
        <v>3</v>
      </c>
      <c r="F34" s="97">
        <v>65</v>
      </c>
      <c r="G34" s="97">
        <v>137</v>
      </c>
      <c r="H34" s="103">
        <f t="shared" si="2"/>
        <v>207</v>
      </c>
      <c r="I34" s="97">
        <v>0</v>
      </c>
      <c r="J34" s="97">
        <v>0</v>
      </c>
      <c r="K34" s="104">
        <v>4</v>
      </c>
      <c r="L34" s="104">
        <v>28</v>
      </c>
      <c r="M34" s="104">
        <v>175</v>
      </c>
      <c r="N34" s="104">
        <v>50</v>
      </c>
      <c r="O34" s="105" t="s">
        <v>83</v>
      </c>
      <c r="P34" s="58"/>
      <c r="Q34" s="58"/>
      <c r="R34" s="58"/>
      <c r="S34" s="58"/>
    </row>
    <row r="35" spans="1:23" s="59" customFormat="1" ht="17.25" customHeight="1">
      <c r="A35" s="106" t="s">
        <v>131</v>
      </c>
      <c r="B35" s="103">
        <f t="shared" si="1"/>
        <v>42</v>
      </c>
      <c r="C35" s="97">
        <v>0</v>
      </c>
      <c r="D35" s="97">
        <v>2</v>
      </c>
      <c r="E35" s="97">
        <v>5</v>
      </c>
      <c r="F35" s="97">
        <v>10</v>
      </c>
      <c r="G35" s="97">
        <v>25</v>
      </c>
      <c r="H35" s="103">
        <f t="shared" si="2"/>
        <v>69</v>
      </c>
      <c r="I35" s="97">
        <v>0</v>
      </c>
      <c r="J35" s="97">
        <v>0</v>
      </c>
      <c r="K35" s="97">
        <v>0</v>
      </c>
      <c r="L35" s="104">
        <v>5</v>
      </c>
      <c r="M35" s="104">
        <v>64</v>
      </c>
      <c r="N35" s="104">
        <v>12</v>
      </c>
      <c r="O35" s="105" t="s">
        <v>246</v>
      </c>
      <c r="P35" s="58"/>
      <c r="Q35" s="58"/>
      <c r="R35" s="58"/>
      <c r="S35" s="58"/>
    </row>
    <row r="36" spans="1:23" s="59" customFormat="1" ht="17.25" customHeight="1">
      <c r="A36" s="106" t="s">
        <v>133</v>
      </c>
      <c r="B36" s="103">
        <f t="shared" si="1"/>
        <v>27</v>
      </c>
      <c r="C36" s="97">
        <v>0</v>
      </c>
      <c r="D36" s="97">
        <v>0</v>
      </c>
      <c r="E36" s="97">
        <v>2</v>
      </c>
      <c r="F36" s="97">
        <v>11</v>
      </c>
      <c r="G36" s="97">
        <v>14</v>
      </c>
      <c r="H36" s="103">
        <f t="shared" si="2"/>
        <v>43</v>
      </c>
      <c r="I36" s="97">
        <v>0</v>
      </c>
      <c r="J36" s="97">
        <v>0</v>
      </c>
      <c r="K36" s="97">
        <v>0</v>
      </c>
      <c r="L36" s="97">
        <v>2</v>
      </c>
      <c r="M36" s="104">
        <v>41</v>
      </c>
      <c r="N36" s="104">
        <v>19</v>
      </c>
      <c r="O36" s="105" t="s">
        <v>228</v>
      </c>
      <c r="P36" s="58"/>
      <c r="Q36" s="58"/>
      <c r="R36" s="58"/>
      <c r="S36" s="58"/>
    </row>
    <row r="37" spans="1:23" s="59" customFormat="1" ht="17.25" customHeight="1">
      <c r="A37" s="106" t="s">
        <v>150</v>
      </c>
      <c r="B37" s="103">
        <f t="shared" si="1"/>
        <v>36</v>
      </c>
      <c r="C37" s="97">
        <v>0</v>
      </c>
      <c r="D37" s="97">
        <v>0</v>
      </c>
      <c r="E37" s="97">
        <v>5</v>
      </c>
      <c r="F37" s="97">
        <v>15</v>
      </c>
      <c r="G37" s="97">
        <v>16</v>
      </c>
      <c r="H37" s="103">
        <f t="shared" si="2"/>
        <v>25</v>
      </c>
      <c r="I37" s="97">
        <v>0</v>
      </c>
      <c r="J37" s="97">
        <v>0</v>
      </c>
      <c r="K37" s="97">
        <v>0</v>
      </c>
      <c r="L37" s="97">
        <v>0</v>
      </c>
      <c r="M37" s="154">
        <v>25</v>
      </c>
      <c r="N37" s="97">
        <v>12</v>
      </c>
      <c r="O37" s="105" t="s">
        <v>266</v>
      </c>
      <c r="P37" s="58"/>
      <c r="Q37" s="58"/>
      <c r="R37" s="58"/>
      <c r="S37" s="58"/>
    </row>
    <row r="38" spans="1:23" s="54" customFormat="1" ht="6" customHeight="1">
      <c r="A38" s="107"/>
      <c r="B38" s="108"/>
      <c r="C38" s="109"/>
      <c r="D38" s="109"/>
      <c r="E38" s="109"/>
      <c r="F38" s="109"/>
      <c r="G38" s="109"/>
      <c r="H38" s="110"/>
      <c r="I38" s="109"/>
      <c r="J38" s="109"/>
      <c r="K38" s="109"/>
      <c r="L38" s="109"/>
      <c r="M38" s="109"/>
      <c r="N38" s="111"/>
      <c r="O38" s="112"/>
      <c r="W38" s="55"/>
    </row>
    <row r="39" spans="1:23" s="60" customFormat="1" ht="15" customHeight="1">
      <c r="A39" s="509" t="s">
        <v>462</v>
      </c>
      <c r="B39" s="509"/>
      <c r="C39" s="509"/>
      <c r="D39" s="509"/>
      <c r="E39" s="509"/>
      <c r="F39" s="509"/>
      <c r="G39" s="509"/>
      <c r="H39" s="509"/>
      <c r="I39" s="113"/>
      <c r="J39" s="113"/>
      <c r="K39" s="113"/>
      <c r="L39" s="113"/>
      <c r="M39" s="114"/>
      <c r="N39" s="114"/>
      <c r="O39" s="115" t="s">
        <v>406</v>
      </c>
    </row>
  </sheetData>
  <mergeCells count="6">
    <mergeCell ref="A39:H39"/>
    <mergeCell ref="A3:O3"/>
    <mergeCell ref="B6:G6"/>
    <mergeCell ref="H6:M6"/>
    <mergeCell ref="B5:G5"/>
    <mergeCell ref="H5:M5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pageOrder="overThenDown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"/>
  <sheetViews>
    <sheetView view="pageBreakPreview" zoomScale="85" zoomScaleNormal="100" zoomScaleSheetLayoutView="85" workbookViewId="0">
      <pane xSplit="1" ySplit="8" topLeftCell="B9" activePane="bottomRight" state="frozen"/>
      <selection activeCell="F44" sqref="F44"/>
      <selection pane="topRight" activeCell="F44" sqref="F44"/>
      <selection pane="bottomLeft" activeCell="F44" sqref="F44"/>
      <selection pane="bottomRight" activeCell="H48" sqref="H48"/>
    </sheetView>
  </sheetViews>
  <sheetFormatPr defaultRowHeight="12"/>
  <cols>
    <col min="1" max="1" width="12.7109375" style="12" customWidth="1"/>
    <col min="2" max="7" width="15.5703125" style="12" customWidth="1"/>
    <col min="8" max="9" width="14.85546875" style="12" customWidth="1"/>
    <col min="10" max="10" width="15.28515625" style="12" customWidth="1"/>
    <col min="11" max="11" width="15" style="12" customWidth="1"/>
    <col min="12" max="12" width="14.5703125" style="12" customWidth="1"/>
    <col min="13" max="13" width="16.7109375" style="12" customWidth="1"/>
    <col min="14" max="14" width="15.28515625" style="12" customWidth="1"/>
    <col min="15" max="16384" width="9.140625" style="12"/>
  </cols>
  <sheetData>
    <row r="1" spans="1:14" s="9" customFormat="1" ht="24.95" customHeight="1">
      <c r="A1" s="9" t="s">
        <v>293</v>
      </c>
      <c r="B1" s="116"/>
      <c r="C1" s="117"/>
      <c r="N1" s="118" t="s">
        <v>294</v>
      </c>
    </row>
    <row r="2" spans="1:14" s="10" customFormat="1" ht="24.95" customHeight="1">
      <c r="A2" s="520" t="s">
        <v>121</v>
      </c>
      <c r="B2" s="519"/>
      <c r="C2" s="519"/>
      <c r="D2" s="519"/>
      <c r="E2" s="519"/>
      <c r="F2" s="519"/>
      <c r="G2" s="519"/>
      <c r="H2" s="518" t="s">
        <v>12</v>
      </c>
      <c r="I2" s="519"/>
      <c r="J2" s="519"/>
      <c r="K2" s="519"/>
      <c r="L2" s="519"/>
      <c r="M2" s="519"/>
      <c r="N2" s="519"/>
    </row>
    <row r="3" spans="1:14" s="11" customFormat="1" ht="23.1" customHeight="1">
      <c r="A3" s="119"/>
      <c r="B3" s="120"/>
      <c r="C3" s="120"/>
      <c r="D3" s="120"/>
      <c r="E3" s="120"/>
      <c r="F3" s="120"/>
      <c r="G3" s="120"/>
      <c r="H3" s="521" t="s">
        <v>13</v>
      </c>
      <c r="I3" s="522"/>
      <c r="J3" s="522"/>
      <c r="K3" s="522"/>
      <c r="L3" s="522"/>
      <c r="M3" s="522"/>
      <c r="N3" s="522"/>
    </row>
    <row r="4" spans="1:14" s="28" customFormat="1" ht="18" customHeight="1">
      <c r="A4" s="28" t="s">
        <v>385</v>
      </c>
      <c r="N4" s="115" t="s">
        <v>386</v>
      </c>
    </row>
    <row r="5" spans="1:14" s="14" customFormat="1" ht="16.5" customHeight="1">
      <c r="A5" s="121" t="s">
        <v>190</v>
      </c>
      <c r="B5" s="121" t="s">
        <v>169</v>
      </c>
      <c r="C5" s="121" t="s">
        <v>188</v>
      </c>
      <c r="D5" s="121" t="s">
        <v>158</v>
      </c>
      <c r="E5" s="122" t="s">
        <v>370</v>
      </c>
      <c r="F5" s="122"/>
      <c r="G5" s="122"/>
      <c r="H5" s="123" t="s">
        <v>2</v>
      </c>
      <c r="I5" s="123"/>
      <c r="J5" s="123"/>
      <c r="K5" s="123"/>
      <c r="L5" s="124"/>
      <c r="M5" s="125" t="s">
        <v>217</v>
      </c>
      <c r="N5" s="126" t="s">
        <v>198</v>
      </c>
    </row>
    <row r="6" spans="1:14" s="14" customFormat="1" ht="16.5" customHeight="1">
      <c r="A6" s="127"/>
      <c r="B6" s="128" t="s">
        <v>252</v>
      </c>
      <c r="C6" s="128" t="s">
        <v>252</v>
      </c>
      <c r="D6" s="129"/>
      <c r="E6" s="127" t="s">
        <v>289</v>
      </c>
      <c r="F6" s="130" t="s">
        <v>181</v>
      </c>
      <c r="G6" s="131" t="s">
        <v>199</v>
      </c>
      <c r="H6" s="127" t="s">
        <v>410</v>
      </c>
      <c r="I6" s="127" t="s">
        <v>157</v>
      </c>
      <c r="J6" s="127" t="s">
        <v>182</v>
      </c>
      <c r="K6" s="127" t="s">
        <v>185</v>
      </c>
      <c r="L6" s="127" t="s">
        <v>290</v>
      </c>
      <c r="M6" s="132" t="s">
        <v>97</v>
      </c>
      <c r="N6" s="133"/>
    </row>
    <row r="7" spans="1:14" s="14" customFormat="1" ht="16.5" customHeight="1">
      <c r="A7" s="127"/>
      <c r="B7" s="128" t="s">
        <v>269</v>
      </c>
      <c r="C7" s="128" t="s">
        <v>94</v>
      </c>
      <c r="D7" s="128" t="s">
        <v>252</v>
      </c>
      <c r="E7" s="128"/>
      <c r="F7" s="134" t="s">
        <v>164</v>
      </c>
      <c r="G7" s="135" t="s">
        <v>267</v>
      </c>
      <c r="H7" s="128" t="s">
        <v>409</v>
      </c>
      <c r="I7" s="128"/>
      <c r="J7" s="128"/>
      <c r="K7" s="128"/>
      <c r="L7" s="128"/>
      <c r="M7" s="132" t="s">
        <v>88</v>
      </c>
      <c r="N7" s="133"/>
    </row>
    <row r="8" spans="1:14" s="14" customFormat="1" ht="16.5" customHeight="1">
      <c r="A8" s="136" t="s">
        <v>59</v>
      </c>
      <c r="B8" s="137" t="s">
        <v>120</v>
      </c>
      <c r="C8" s="137" t="s">
        <v>244</v>
      </c>
      <c r="D8" s="137" t="s">
        <v>242</v>
      </c>
      <c r="E8" s="137" t="s">
        <v>247</v>
      </c>
      <c r="F8" s="138" t="s">
        <v>257</v>
      </c>
      <c r="G8" s="139" t="s">
        <v>250</v>
      </c>
      <c r="H8" s="137" t="s">
        <v>159</v>
      </c>
      <c r="I8" s="137" t="s">
        <v>77</v>
      </c>
      <c r="J8" s="137" t="s">
        <v>208</v>
      </c>
      <c r="K8" s="137" t="s">
        <v>262</v>
      </c>
      <c r="L8" s="137" t="s">
        <v>411</v>
      </c>
      <c r="M8" s="140" t="s">
        <v>260</v>
      </c>
      <c r="N8" s="141" t="s">
        <v>163</v>
      </c>
    </row>
    <row r="9" spans="1:14" s="72" customFormat="1" ht="17.100000000000001" customHeight="1">
      <c r="A9" s="96">
        <v>2016</v>
      </c>
      <c r="B9" s="142">
        <v>4566</v>
      </c>
      <c r="C9" s="142">
        <v>2363</v>
      </c>
      <c r="D9" s="142">
        <v>385</v>
      </c>
      <c r="E9" s="142">
        <v>221</v>
      </c>
      <c r="F9" s="142">
        <v>44</v>
      </c>
      <c r="G9" s="142">
        <v>8</v>
      </c>
      <c r="H9" s="142">
        <v>38</v>
      </c>
      <c r="I9" s="143">
        <v>0</v>
      </c>
      <c r="J9" s="143">
        <v>0</v>
      </c>
      <c r="K9" s="143" t="s">
        <v>147</v>
      </c>
      <c r="L9" s="142">
        <v>28</v>
      </c>
      <c r="M9" s="143">
        <v>46</v>
      </c>
      <c r="N9" s="98">
        <v>2016</v>
      </c>
    </row>
    <row r="10" spans="1:14" s="72" customFormat="1" ht="17.100000000000001" customHeight="1">
      <c r="A10" s="96">
        <v>2017</v>
      </c>
      <c r="B10" s="142">
        <v>4642</v>
      </c>
      <c r="C10" s="142">
        <v>2127</v>
      </c>
      <c r="D10" s="142">
        <v>267</v>
      </c>
      <c r="E10" s="142">
        <v>143</v>
      </c>
      <c r="F10" s="142">
        <v>55</v>
      </c>
      <c r="G10" s="142">
        <v>19</v>
      </c>
      <c r="H10" s="142">
        <v>29</v>
      </c>
      <c r="I10" s="143">
        <v>0</v>
      </c>
      <c r="J10" s="143">
        <v>5</v>
      </c>
      <c r="K10" s="143" t="s">
        <v>147</v>
      </c>
      <c r="L10" s="142">
        <v>16</v>
      </c>
      <c r="M10" s="143">
        <v>31</v>
      </c>
      <c r="N10" s="98">
        <v>2017</v>
      </c>
    </row>
    <row r="11" spans="1:14" s="72" customFormat="1" ht="17.100000000000001" customHeight="1">
      <c r="A11" s="96">
        <v>2018</v>
      </c>
      <c r="B11" s="144">
        <v>4708</v>
      </c>
      <c r="C11" s="144">
        <v>1954</v>
      </c>
      <c r="D11" s="144">
        <v>370</v>
      </c>
      <c r="E11" s="144">
        <v>194</v>
      </c>
      <c r="F11" s="144">
        <v>55</v>
      </c>
      <c r="G11" s="144">
        <v>12</v>
      </c>
      <c r="H11" s="144">
        <v>16</v>
      </c>
      <c r="I11" s="145">
        <v>0</v>
      </c>
      <c r="J11" s="145">
        <v>1</v>
      </c>
      <c r="K11" s="143">
        <v>1</v>
      </c>
      <c r="L11" s="145">
        <v>91</v>
      </c>
      <c r="M11" s="146">
        <v>38</v>
      </c>
      <c r="N11" s="98">
        <v>2018</v>
      </c>
    </row>
    <row r="12" spans="1:14" s="72" customFormat="1" ht="15.75" customHeight="1">
      <c r="A12" s="96">
        <v>2019</v>
      </c>
      <c r="B12" s="144">
        <v>4733</v>
      </c>
      <c r="C12" s="144">
        <v>1926</v>
      </c>
      <c r="D12" s="144">
        <v>419</v>
      </c>
      <c r="E12" s="144">
        <v>201</v>
      </c>
      <c r="F12" s="144">
        <v>83</v>
      </c>
      <c r="G12" s="144">
        <v>7</v>
      </c>
      <c r="H12" s="144">
        <v>15</v>
      </c>
      <c r="I12" s="145">
        <v>0</v>
      </c>
      <c r="J12" s="145">
        <v>5</v>
      </c>
      <c r="K12" s="143">
        <v>13</v>
      </c>
      <c r="L12" s="145">
        <v>95</v>
      </c>
      <c r="M12" s="146">
        <v>22</v>
      </c>
      <c r="N12" s="98">
        <v>2019</v>
      </c>
    </row>
    <row r="13" spans="1:14" s="72" customFormat="1" ht="17.100000000000001" customHeight="1">
      <c r="A13" s="147">
        <v>2020</v>
      </c>
      <c r="B13" s="148">
        <v>4661</v>
      </c>
      <c r="C13" s="148">
        <v>2227</v>
      </c>
      <c r="D13" s="148">
        <v>626</v>
      </c>
      <c r="E13" s="148">
        <v>407</v>
      </c>
      <c r="F13" s="148">
        <v>50</v>
      </c>
      <c r="G13" s="148">
        <v>8</v>
      </c>
      <c r="H13" s="148">
        <v>11</v>
      </c>
      <c r="I13" s="148">
        <v>0</v>
      </c>
      <c r="J13" s="148">
        <v>24</v>
      </c>
      <c r="K13" s="143">
        <v>5</v>
      </c>
      <c r="L13" s="148">
        <v>115</v>
      </c>
      <c r="M13" s="146">
        <v>6</v>
      </c>
      <c r="N13" s="149">
        <v>2020</v>
      </c>
    </row>
    <row r="14" spans="1:14" s="69" customFormat="1" ht="38.85" customHeight="1">
      <c r="A14" s="99">
        <f>A13+1</f>
        <v>2021</v>
      </c>
      <c r="B14" s="150">
        <f>SUM(B15:B37)</f>
        <v>4734</v>
      </c>
      <c r="C14" s="150">
        <f t="shared" ref="C14:M14" si="0">SUM(C15:C37)</f>
        <v>2332</v>
      </c>
      <c r="D14" s="150">
        <f t="shared" si="0"/>
        <v>361</v>
      </c>
      <c r="E14" s="150">
        <f t="shared" si="0"/>
        <v>182</v>
      </c>
      <c r="F14" s="150">
        <f t="shared" si="0"/>
        <v>67</v>
      </c>
      <c r="G14" s="150">
        <f t="shared" si="0"/>
        <v>16</v>
      </c>
      <c r="H14" s="150">
        <f t="shared" si="0"/>
        <v>14</v>
      </c>
      <c r="I14" s="150">
        <f t="shared" si="0"/>
        <v>0</v>
      </c>
      <c r="J14" s="150">
        <f t="shared" si="0"/>
        <v>18</v>
      </c>
      <c r="K14" s="150">
        <f t="shared" si="0"/>
        <v>7</v>
      </c>
      <c r="L14" s="150">
        <f t="shared" si="0"/>
        <v>57</v>
      </c>
      <c r="M14" s="150">
        <f t="shared" si="0"/>
        <v>28</v>
      </c>
      <c r="N14" s="101">
        <f>$A$14</f>
        <v>2021</v>
      </c>
    </row>
    <row r="15" spans="1:14" s="72" customFormat="1" ht="17.25" customHeight="1">
      <c r="A15" s="102" t="s">
        <v>16</v>
      </c>
      <c r="B15" s="148">
        <v>294</v>
      </c>
      <c r="C15" s="151">
        <v>202</v>
      </c>
      <c r="D15" s="148">
        <v>75</v>
      </c>
      <c r="E15" s="151">
        <v>58</v>
      </c>
      <c r="F15" s="151">
        <v>11</v>
      </c>
      <c r="G15" s="151">
        <v>5</v>
      </c>
      <c r="H15" s="151">
        <v>1</v>
      </c>
      <c r="I15" s="148">
        <v>0</v>
      </c>
      <c r="J15" s="148">
        <v>0</v>
      </c>
      <c r="K15" s="148">
        <v>0</v>
      </c>
      <c r="L15" s="148">
        <v>0</v>
      </c>
      <c r="M15" s="146">
        <v>7</v>
      </c>
      <c r="N15" s="105" t="s">
        <v>251</v>
      </c>
    </row>
    <row r="16" spans="1:14" s="72" customFormat="1" ht="17.25" customHeight="1">
      <c r="A16" s="106" t="s">
        <v>134</v>
      </c>
      <c r="B16" s="148">
        <v>268</v>
      </c>
      <c r="C16" s="151">
        <v>140</v>
      </c>
      <c r="D16" s="148">
        <v>3</v>
      </c>
      <c r="E16" s="151">
        <v>2</v>
      </c>
      <c r="F16" s="151">
        <v>1</v>
      </c>
      <c r="G16" s="148">
        <v>0</v>
      </c>
      <c r="H16" s="148">
        <v>0</v>
      </c>
      <c r="I16" s="148">
        <v>0</v>
      </c>
      <c r="J16" s="148">
        <v>0</v>
      </c>
      <c r="K16" s="148">
        <v>0</v>
      </c>
      <c r="L16" s="148">
        <v>0</v>
      </c>
      <c r="M16" s="148">
        <v>0</v>
      </c>
      <c r="N16" s="105" t="s">
        <v>268</v>
      </c>
    </row>
    <row r="17" spans="1:14" s="72" customFormat="1" ht="17.25" customHeight="1">
      <c r="A17" s="106" t="s">
        <v>124</v>
      </c>
      <c r="B17" s="148">
        <v>471</v>
      </c>
      <c r="C17" s="151">
        <v>247</v>
      </c>
      <c r="D17" s="148">
        <v>31</v>
      </c>
      <c r="E17" s="151">
        <v>17</v>
      </c>
      <c r="F17" s="151">
        <v>5</v>
      </c>
      <c r="G17" s="148">
        <v>2</v>
      </c>
      <c r="H17" s="151">
        <v>3</v>
      </c>
      <c r="I17" s="148">
        <v>0</v>
      </c>
      <c r="J17" s="148">
        <v>0</v>
      </c>
      <c r="K17" s="148">
        <v>0</v>
      </c>
      <c r="L17" s="148">
        <v>4</v>
      </c>
      <c r="M17" s="146">
        <v>8</v>
      </c>
      <c r="N17" s="105" t="s">
        <v>231</v>
      </c>
    </row>
    <row r="18" spans="1:14" s="72" customFormat="1" ht="17.25" customHeight="1">
      <c r="A18" s="106" t="s">
        <v>152</v>
      </c>
      <c r="B18" s="148">
        <v>414</v>
      </c>
      <c r="C18" s="151">
        <v>130</v>
      </c>
      <c r="D18" s="148">
        <v>21</v>
      </c>
      <c r="E18" s="151">
        <v>2</v>
      </c>
      <c r="F18" s="151">
        <v>3</v>
      </c>
      <c r="G18" s="151">
        <v>0</v>
      </c>
      <c r="H18" s="151">
        <v>3</v>
      </c>
      <c r="I18" s="148">
        <v>0</v>
      </c>
      <c r="J18" s="148">
        <v>0</v>
      </c>
      <c r="K18" s="148">
        <v>1</v>
      </c>
      <c r="L18" s="151">
        <v>12</v>
      </c>
      <c r="M18" s="152">
        <v>3</v>
      </c>
      <c r="N18" s="105" t="s">
        <v>243</v>
      </c>
    </row>
    <row r="19" spans="1:14" s="72" customFormat="1" ht="17.25" customHeight="1">
      <c r="A19" s="106" t="s">
        <v>153</v>
      </c>
      <c r="B19" s="148">
        <v>382</v>
      </c>
      <c r="C19" s="151">
        <v>271</v>
      </c>
      <c r="D19" s="148">
        <v>29</v>
      </c>
      <c r="E19" s="151">
        <v>19</v>
      </c>
      <c r="F19" s="151">
        <v>4</v>
      </c>
      <c r="G19" s="151">
        <v>1</v>
      </c>
      <c r="H19" s="151">
        <v>1</v>
      </c>
      <c r="I19" s="148">
        <v>0</v>
      </c>
      <c r="J19" s="148">
        <v>0</v>
      </c>
      <c r="K19" s="148">
        <v>0</v>
      </c>
      <c r="L19" s="148">
        <v>4</v>
      </c>
      <c r="M19" s="146">
        <v>0</v>
      </c>
      <c r="N19" s="105" t="s">
        <v>162</v>
      </c>
    </row>
    <row r="20" spans="1:14" s="72" customFormat="1" ht="17.25" customHeight="1">
      <c r="A20" s="106" t="s">
        <v>145</v>
      </c>
      <c r="B20" s="148">
        <v>301</v>
      </c>
      <c r="C20" s="151">
        <v>174</v>
      </c>
      <c r="D20" s="148">
        <v>26</v>
      </c>
      <c r="E20" s="151">
        <v>18</v>
      </c>
      <c r="F20" s="148">
        <v>1</v>
      </c>
      <c r="G20" s="148">
        <v>1</v>
      </c>
      <c r="H20" s="148">
        <v>2</v>
      </c>
      <c r="I20" s="148">
        <v>0</v>
      </c>
      <c r="J20" s="148">
        <v>0</v>
      </c>
      <c r="K20" s="148">
        <v>0</v>
      </c>
      <c r="L20" s="148">
        <v>4</v>
      </c>
      <c r="M20" s="146">
        <v>3</v>
      </c>
      <c r="N20" s="105" t="s">
        <v>85</v>
      </c>
    </row>
    <row r="21" spans="1:14" s="72" customFormat="1" ht="27.95" customHeight="1">
      <c r="A21" s="106" t="s">
        <v>135</v>
      </c>
      <c r="B21" s="148">
        <v>212</v>
      </c>
      <c r="C21" s="151">
        <v>88</v>
      </c>
      <c r="D21" s="148">
        <v>13</v>
      </c>
      <c r="E21" s="151">
        <v>7</v>
      </c>
      <c r="F21" s="151">
        <v>3</v>
      </c>
      <c r="G21" s="148">
        <v>1</v>
      </c>
      <c r="H21" s="148">
        <v>2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05" t="s">
        <v>229</v>
      </c>
    </row>
    <row r="22" spans="1:14" s="72" customFormat="1" ht="17.25" customHeight="1">
      <c r="A22" s="106" t="s">
        <v>137</v>
      </c>
      <c r="B22" s="148">
        <v>86</v>
      </c>
      <c r="C22" s="151">
        <v>24</v>
      </c>
      <c r="D22" s="148">
        <v>4</v>
      </c>
      <c r="E22" s="151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1</v>
      </c>
      <c r="K22" s="148">
        <v>0</v>
      </c>
      <c r="L22" s="148">
        <v>3</v>
      </c>
      <c r="M22" s="148">
        <v>0</v>
      </c>
      <c r="N22" s="105" t="s">
        <v>96</v>
      </c>
    </row>
    <row r="23" spans="1:14" s="72" customFormat="1" ht="17.25" customHeight="1">
      <c r="A23" s="106" t="s">
        <v>130</v>
      </c>
      <c r="B23" s="148">
        <v>72</v>
      </c>
      <c r="C23" s="151">
        <v>27</v>
      </c>
      <c r="D23" s="148">
        <v>2</v>
      </c>
      <c r="E23" s="151">
        <v>2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05" t="s">
        <v>236</v>
      </c>
    </row>
    <row r="24" spans="1:14" s="72" customFormat="1" ht="17.25" customHeight="1">
      <c r="A24" s="106" t="s">
        <v>149</v>
      </c>
      <c r="B24" s="148">
        <v>171</v>
      </c>
      <c r="C24" s="151">
        <v>58</v>
      </c>
      <c r="D24" s="148">
        <v>14</v>
      </c>
      <c r="E24" s="148">
        <v>2</v>
      </c>
      <c r="F24" s="148">
        <v>9</v>
      </c>
      <c r="G24" s="148">
        <v>2</v>
      </c>
      <c r="H24" s="148">
        <v>1</v>
      </c>
      <c r="I24" s="148">
        <v>0</v>
      </c>
      <c r="J24" s="148">
        <v>0</v>
      </c>
      <c r="K24" s="148">
        <v>0</v>
      </c>
      <c r="L24" s="148">
        <v>0</v>
      </c>
      <c r="M24" s="146">
        <v>1</v>
      </c>
      <c r="N24" s="105" t="s">
        <v>255</v>
      </c>
    </row>
    <row r="25" spans="1:14" s="72" customFormat="1" ht="27.95" customHeight="1">
      <c r="A25" s="106" t="s">
        <v>128</v>
      </c>
      <c r="B25" s="148">
        <v>127</v>
      </c>
      <c r="C25" s="151">
        <v>40</v>
      </c>
      <c r="D25" s="148">
        <v>25</v>
      </c>
      <c r="E25" s="151">
        <v>4</v>
      </c>
      <c r="F25" s="148">
        <v>3</v>
      </c>
      <c r="G25" s="148">
        <v>0</v>
      </c>
      <c r="H25" s="148">
        <v>0</v>
      </c>
      <c r="I25" s="148">
        <v>0</v>
      </c>
      <c r="J25" s="148">
        <v>17</v>
      </c>
      <c r="K25" s="148">
        <v>0</v>
      </c>
      <c r="L25" s="148">
        <v>1</v>
      </c>
      <c r="M25" s="146">
        <v>0</v>
      </c>
      <c r="N25" s="105" t="s">
        <v>235</v>
      </c>
    </row>
    <row r="26" spans="1:14" s="72" customFormat="1" ht="17.25" customHeight="1">
      <c r="A26" s="106" t="s">
        <v>125</v>
      </c>
      <c r="B26" s="148">
        <v>145</v>
      </c>
      <c r="C26" s="151">
        <v>98</v>
      </c>
      <c r="D26" s="148">
        <v>14</v>
      </c>
      <c r="E26" s="151">
        <v>6</v>
      </c>
      <c r="F26" s="151">
        <v>6</v>
      </c>
      <c r="G26" s="148">
        <v>1</v>
      </c>
      <c r="H26" s="148">
        <v>0</v>
      </c>
      <c r="I26" s="148">
        <v>0</v>
      </c>
      <c r="J26" s="148">
        <v>0</v>
      </c>
      <c r="K26" s="148">
        <v>0</v>
      </c>
      <c r="L26" s="148">
        <v>1</v>
      </c>
      <c r="M26" s="148">
        <v>0</v>
      </c>
      <c r="N26" s="105" t="s">
        <v>248</v>
      </c>
    </row>
    <row r="27" spans="1:14" s="72" customFormat="1" ht="17.25" customHeight="1">
      <c r="A27" s="106" t="s">
        <v>140</v>
      </c>
      <c r="B27" s="148">
        <v>76</v>
      </c>
      <c r="C27" s="151">
        <v>49</v>
      </c>
      <c r="D27" s="148">
        <v>5</v>
      </c>
      <c r="E27" s="151">
        <v>0</v>
      </c>
      <c r="F27" s="151">
        <v>5</v>
      </c>
      <c r="G27" s="148">
        <v>0</v>
      </c>
      <c r="H27" s="148">
        <v>0</v>
      </c>
      <c r="I27" s="148">
        <v>0</v>
      </c>
      <c r="J27" s="148">
        <v>0</v>
      </c>
      <c r="K27" s="148">
        <v>0</v>
      </c>
      <c r="L27" s="148">
        <v>0</v>
      </c>
      <c r="M27" s="146">
        <v>0</v>
      </c>
      <c r="N27" s="105" t="s">
        <v>75</v>
      </c>
    </row>
    <row r="28" spans="1:14" s="72" customFormat="1" ht="17.25" customHeight="1">
      <c r="A28" s="106" t="s">
        <v>151</v>
      </c>
      <c r="B28" s="148">
        <v>135</v>
      </c>
      <c r="C28" s="151">
        <v>94</v>
      </c>
      <c r="D28" s="148">
        <v>15</v>
      </c>
      <c r="E28" s="151">
        <v>10</v>
      </c>
      <c r="F28" s="148">
        <v>2</v>
      </c>
      <c r="G28" s="148">
        <v>1</v>
      </c>
      <c r="H28" s="148">
        <v>0</v>
      </c>
      <c r="I28" s="148">
        <v>0</v>
      </c>
      <c r="J28" s="148">
        <v>0</v>
      </c>
      <c r="K28" s="148">
        <v>0</v>
      </c>
      <c r="L28" s="148">
        <v>2</v>
      </c>
      <c r="M28" s="148">
        <v>2</v>
      </c>
      <c r="N28" s="105" t="s">
        <v>253</v>
      </c>
    </row>
    <row r="29" spans="1:14" s="72" customFormat="1" ht="27" customHeight="1">
      <c r="A29" s="106" t="s">
        <v>127</v>
      </c>
      <c r="B29" s="148">
        <v>173</v>
      </c>
      <c r="C29" s="151">
        <v>93</v>
      </c>
      <c r="D29" s="148">
        <v>2</v>
      </c>
      <c r="E29" s="151">
        <v>0</v>
      </c>
      <c r="F29" s="148">
        <v>0</v>
      </c>
      <c r="G29" s="151">
        <v>0</v>
      </c>
      <c r="H29" s="148">
        <v>0</v>
      </c>
      <c r="I29" s="148">
        <v>0</v>
      </c>
      <c r="J29" s="148">
        <v>0</v>
      </c>
      <c r="K29" s="148">
        <v>2</v>
      </c>
      <c r="L29" s="148">
        <v>0</v>
      </c>
      <c r="M29" s="146">
        <v>0</v>
      </c>
      <c r="N29" s="105" t="s">
        <v>271</v>
      </c>
    </row>
    <row r="30" spans="1:14" s="72" customFormat="1" ht="17.25" customHeight="1">
      <c r="A30" s="106" t="s">
        <v>129</v>
      </c>
      <c r="B30" s="148">
        <v>227</v>
      </c>
      <c r="C30" s="151">
        <v>80</v>
      </c>
      <c r="D30" s="148">
        <v>9</v>
      </c>
      <c r="E30" s="151">
        <v>8</v>
      </c>
      <c r="F30" s="148">
        <v>0</v>
      </c>
      <c r="G30" s="148">
        <v>0</v>
      </c>
      <c r="H30" s="148">
        <v>1</v>
      </c>
      <c r="I30" s="148">
        <v>0</v>
      </c>
      <c r="J30" s="148">
        <v>0</v>
      </c>
      <c r="K30" s="148">
        <v>0</v>
      </c>
      <c r="L30" s="148">
        <v>0</v>
      </c>
      <c r="M30" s="148">
        <v>1</v>
      </c>
      <c r="N30" s="105" t="s">
        <v>256</v>
      </c>
    </row>
    <row r="31" spans="1:14" s="72" customFormat="1" ht="17.25" customHeight="1">
      <c r="A31" s="106" t="s">
        <v>141</v>
      </c>
      <c r="B31" s="148">
        <v>296</v>
      </c>
      <c r="C31" s="151">
        <v>110</v>
      </c>
      <c r="D31" s="148">
        <v>14</v>
      </c>
      <c r="E31" s="151">
        <v>4</v>
      </c>
      <c r="F31" s="148">
        <v>1</v>
      </c>
      <c r="G31" s="151">
        <v>0</v>
      </c>
      <c r="H31" s="148">
        <v>0</v>
      </c>
      <c r="I31" s="148">
        <v>0</v>
      </c>
      <c r="J31" s="148">
        <v>0</v>
      </c>
      <c r="K31" s="148">
        <v>4</v>
      </c>
      <c r="L31" s="151">
        <v>5</v>
      </c>
      <c r="M31" s="148">
        <v>0</v>
      </c>
      <c r="N31" s="105" t="s">
        <v>261</v>
      </c>
    </row>
    <row r="32" spans="1:14" s="72" customFormat="1" ht="17.25" customHeight="1">
      <c r="A32" s="106" t="s">
        <v>126</v>
      </c>
      <c r="B32" s="148">
        <v>144</v>
      </c>
      <c r="C32" s="151">
        <v>67</v>
      </c>
      <c r="D32" s="148">
        <v>13</v>
      </c>
      <c r="E32" s="151">
        <v>0</v>
      </c>
      <c r="F32" s="148">
        <v>2</v>
      </c>
      <c r="G32" s="148">
        <v>0</v>
      </c>
      <c r="H32" s="148">
        <v>0</v>
      </c>
      <c r="I32" s="148">
        <v>0</v>
      </c>
      <c r="J32" s="148">
        <v>0</v>
      </c>
      <c r="K32" s="148">
        <v>0</v>
      </c>
      <c r="L32" s="148">
        <v>11</v>
      </c>
      <c r="M32" s="146">
        <v>0</v>
      </c>
      <c r="N32" s="105" t="s">
        <v>95</v>
      </c>
    </row>
    <row r="33" spans="1:14" s="72" customFormat="1" ht="27.95" customHeight="1">
      <c r="A33" s="106" t="s">
        <v>132</v>
      </c>
      <c r="B33" s="148">
        <v>185</v>
      </c>
      <c r="C33" s="151">
        <v>106</v>
      </c>
      <c r="D33" s="148">
        <v>14</v>
      </c>
      <c r="E33" s="151">
        <v>6</v>
      </c>
      <c r="F33" s="151">
        <v>7</v>
      </c>
      <c r="G33" s="148">
        <v>0</v>
      </c>
      <c r="H33" s="148">
        <v>0</v>
      </c>
      <c r="I33" s="148">
        <v>0</v>
      </c>
      <c r="J33" s="148">
        <v>0</v>
      </c>
      <c r="K33" s="148">
        <v>0</v>
      </c>
      <c r="L33" s="148">
        <v>1</v>
      </c>
      <c r="M33" s="148">
        <v>0</v>
      </c>
      <c r="N33" s="105" t="s">
        <v>80</v>
      </c>
    </row>
    <row r="34" spans="1:14" s="72" customFormat="1" ht="17.25" customHeight="1">
      <c r="A34" s="106" t="s">
        <v>148</v>
      </c>
      <c r="B34" s="148">
        <v>335</v>
      </c>
      <c r="C34" s="151">
        <v>89</v>
      </c>
      <c r="D34" s="148">
        <v>17</v>
      </c>
      <c r="E34" s="151">
        <v>13</v>
      </c>
      <c r="F34" s="151">
        <v>2</v>
      </c>
      <c r="G34" s="148">
        <v>1</v>
      </c>
      <c r="H34" s="148">
        <v>0</v>
      </c>
      <c r="I34" s="148">
        <v>0</v>
      </c>
      <c r="J34" s="148">
        <v>0</v>
      </c>
      <c r="K34" s="148">
        <v>0</v>
      </c>
      <c r="L34" s="148">
        <v>1</v>
      </c>
      <c r="M34" s="148">
        <v>1</v>
      </c>
      <c r="N34" s="105" t="s">
        <v>83</v>
      </c>
    </row>
    <row r="35" spans="1:14" s="72" customFormat="1" ht="17.25" customHeight="1">
      <c r="A35" s="106" t="s">
        <v>131</v>
      </c>
      <c r="B35" s="148">
        <v>112</v>
      </c>
      <c r="C35" s="153">
        <v>39</v>
      </c>
      <c r="D35" s="148">
        <v>6</v>
      </c>
      <c r="E35" s="151">
        <v>1</v>
      </c>
      <c r="F35" s="148">
        <v>0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5</v>
      </c>
      <c r="M35" s="148">
        <v>0</v>
      </c>
      <c r="N35" s="105" t="s">
        <v>246</v>
      </c>
    </row>
    <row r="36" spans="1:14" s="72" customFormat="1" ht="17.25" customHeight="1">
      <c r="A36" s="106" t="s">
        <v>133</v>
      </c>
      <c r="B36" s="148">
        <v>57</v>
      </c>
      <c r="C36" s="154">
        <v>55</v>
      </c>
      <c r="D36" s="155">
        <v>8</v>
      </c>
      <c r="E36" s="148">
        <v>3</v>
      </c>
      <c r="F36" s="148">
        <v>2</v>
      </c>
      <c r="G36" s="151">
        <v>1</v>
      </c>
      <c r="H36" s="148">
        <v>0</v>
      </c>
      <c r="I36" s="148">
        <v>0</v>
      </c>
      <c r="J36" s="148">
        <v>0</v>
      </c>
      <c r="K36" s="148">
        <v>0</v>
      </c>
      <c r="L36" s="148">
        <v>2</v>
      </c>
      <c r="M36" s="148">
        <v>2</v>
      </c>
      <c r="N36" s="105" t="s">
        <v>228</v>
      </c>
    </row>
    <row r="37" spans="1:14" s="72" customFormat="1" ht="17.25" customHeight="1">
      <c r="A37" s="106" t="s">
        <v>150</v>
      </c>
      <c r="B37" s="148">
        <v>51</v>
      </c>
      <c r="C37" s="154">
        <v>51</v>
      </c>
      <c r="D37" s="145">
        <v>1</v>
      </c>
      <c r="E37" s="148">
        <v>0</v>
      </c>
      <c r="F37" s="148">
        <v>0</v>
      </c>
      <c r="G37" s="148">
        <v>0</v>
      </c>
      <c r="H37" s="148">
        <v>0</v>
      </c>
      <c r="I37" s="148">
        <v>0</v>
      </c>
      <c r="J37" s="148">
        <v>0</v>
      </c>
      <c r="K37" s="148">
        <v>0</v>
      </c>
      <c r="L37" s="148">
        <v>1</v>
      </c>
      <c r="M37" s="148">
        <v>0</v>
      </c>
      <c r="N37" s="105" t="s">
        <v>266</v>
      </c>
    </row>
    <row r="38" spans="1:14" s="14" customFormat="1" ht="6" customHeight="1">
      <c r="A38" s="107"/>
      <c r="B38" s="156"/>
      <c r="C38" s="109"/>
      <c r="D38" s="110"/>
      <c r="E38" s="109"/>
      <c r="F38" s="109"/>
      <c r="G38" s="109"/>
      <c r="H38" s="109"/>
      <c r="I38" s="109"/>
      <c r="J38" s="109"/>
      <c r="K38" s="109"/>
      <c r="L38" s="109"/>
      <c r="M38" s="157"/>
      <c r="N38" s="112"/>
    </row>
    <row r="39" spans="1:14" s="24" customFormat="1" ht="15" customHeight="1">
      <c r="A39" s="506" t="s">
        <v>462</v>
      </c>
      <c r="B39" s="113"/>
      <c r="D39" s="113"/>
      <c r="E39" s="113"/>
      <c r="F39" s="113"/>
      <c r="G39" s="113"/>
      <c r="H39" s="113"/>
      <c r="I39" s="113"/>
      <c r="J39" s="115"/>
      <c r="K39" s="114"/>
      <c r="L39" s="113"/>
      <c r="M39" s="113"/>
      <c r="N39" s="507" t="s">
        <v>814</v>
      </c>
    </row>
    <row r="40" spans="1:14">
      <c r="A40" s="48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9"/>
    </row>
  </sheetData>
  <mergeCells count="3">
    <mergeCell ref="H2:N2"/>
    <mergeCell ref="A2:G2"/>
    <mergeCell ref="H3:N3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8"/>
  <sheetViews>
    <sheetView view="pageBreakPreview" zoomScale="85" zoomScaleNormal="100" zoomScaleSheetLayoutView="85" workbookViewId="0">
      <selection activeCell="H38" sqref="H38"/>
    </sheetView>
  </sheetViews>
  <sheetFormatPr defaultRowHeight="12"/>
  <cols>
    <col min="1" max="1" width="9.42578125" style="12" customWidth="1"/>
    <col min="2" max="2" width="14.140625" style="12" customWidth="1"/>
    <col min="3" max="7" width="13.5703125" style="12" customWidth="1"/>
    <col min="8" max="8" width="15.140625" style="12" customWidth="1"/>
    <col min="9" max="16384" width="9.140625" style="12"/>
  </cols>
  <sheetData>
    <row r="1" spans="1:11" ht="23.25">
      <c r="A1" s="9" t="s">
        <v>295</v>
      </c>
      <c r="B1" s="116"/>
      <c r="C1" s="116"/>
      <c r="D1" s="158"/>
      <c r="E1" s="158"/>
      <c r="F1" s="158"/>
      <c r="G1" s="158"/>
      <c r="H1" s="158"/>
      <c r="I1" s="9"/>
      <c r="J1" s="44"/>
      <c r="K1" s="44"/>
    </row>
    <row r="2" spans="1:11" ht="25.5">
      <c r="A2" s="159" t="s">
        <v>112</v>
      </c>
      <c r="B2" s="160"/>
      <c r="C2" s="160"/>
      <c r="D2" s="160"/>
      <c r="E2" s="160"/>
      <c r="F2" s="160"/>
      <c r="G2" s="160"/>
      <c r="H2" s="160"/>
      <c r="I2" s="14"/>
      <c r="J2" s="15"/>
      <c r="K2" s="15"/>
    </row>
    <row r="3" spans="1:11" ht="25.5">
      <c r="A3" s="119" t="s">
        <v>1</v>
      </c>
      <c r="B3" s="161"/>
      <c r="C3" s="161"/>
      <c r="D3" s="161"/>
      <c r="E3" s="161"/>
      <c r="F3" s="161"/>
      <c r="G3" s="161"/>
      <c r="H3" s="161"/>
      <c r="I3" s="45"/>
      <c r="J3" s="46"/>
      <c r="K3" s="46"/>
    </row>
    <row r="4" spans="1:11" ht="13.5">
      <c r="A4" s="28" t="s">
        <v>387</v>
      </c>
      <c r="B4" s="24"/>
      <c r="C4" s="24"/>
      <c r="D4" s="24"/>
      <c r="E4" s="24"/>
      <c r="F4" s="24"/>
      <c r="G4" s="24"/>
      <c r="H4" s="115" t="s">
        <v>388</v>
      </c>
      <c r="I4" s="24"/>
      <c r="J4" s="47"/>
      <c r="K4" s="47"/>
    </row>
    <row r="5" spans="1:11" ht="12.75">
      <c r="A5" s="162" t="s">
        <v>322</v>
      </c>
      <c r="B5" s="163" t="s">
        <v>52</v>
      </c>
      <c r="C5" s="162" t="s">
        <v>30</v>
      </c>
      <c r="D5" s="164" t="s">
        <v>324</v>
      </c>
      <c r="E5" s="164"/>
      <c r="F5" s="164" t="s">
        <v>325</v>
      </c>
      <c r="G5" s="164"/>
      <c r="H5" s="165" t="s">
        <v>198</v>
      </c>
      <c r="I5" s="14"/>
      <c r="J5" s="15"/>
      <c r="K5" s="15"/>
    </row>
    <row r="6" spans="1:11" ht="12.75">
      <c r="A6" s="166"/>
      <c r="B6" s="167"/>
      <c r="C6" s="168"/>
      <c r="D6" s="169" t="s">
        <v>50</v>
      </c>
      <c r="E6" s="169"/>
      <c r="F6" s="169" t="s">
        <v>194</v>
      </c>
      <c r="G6" s="169"/>
      <c r="H6" s="523"/>
      <c r="I6" s="14"/>
      <c r="J6" s="15"/>
      <c r="K6" s="15"/>
    </row>
    <row r="7" spans="1:11" ht="24" customHeight="1">
      <c r="A7" s="166"/>
      <c r="B7" s="167"/>
      <c r="C7" s="168"/>
      <c r="D7" s="170" t="s">
        <v>142</v>
      </c>
      <c r="E7" s="171" t="s">
        <v>29</v>
      </c>
      <c r="F7" s="171" t="s">
        <v>142</v>
      </c>
      <c r="G7" s="171" t="s">
        <v>29</v>
      </c>
      <c r="H7" s="523"/>
      <c r="I7" s="14"/>
      <c r="J7" s="15"/>
      <c r="K7" s="15"/>
    </row>
    <row r="8" spans="1:11" ht="16.5" customHeight="1">
      <c r="A8" s="172" t="s">
        <v>59</v>
      </c>
      <c r="B8" s="173" t="s">
        <v>108</v>
      </c>
      <c r="C8" s="174" t="s">
        <v>102</v>
      </c>
      <c r="D8" s="173" t="s">
        <v>234</v>
      </c>
      <c r="E8" s="174" t="s">
        <v>264</v>
      </c>
      <c r="F8" s="173" t="s">
        <v>234</v>
      </c>
      <c r="G8" s="174" t="s">
        <v>264</v>
      </c>
      <c r="H8" s="175" t="s">
        <v>163</v>
      </c>
      <c r="I8" s="14"/>
      <c r="J8" s="15"/>
      <c r="K8" s="15"/>
    </row>
    <row r="9" spans="1:11" s="72" customFormat="1" ht="20.100000000000001" customHeight="1">
      <c r="A9" s="147">
        <v>2017</v>
      </c>
      <c r="B9" s="176">
        <v>1992.9</v>
      </c>
      <c r="C9" s="177">
        <v>1992.4</v>
      </c>
      <c r="D9" s="177">
        <v>1852.5</v>
      </c>
      <c r="E9" s="177">
        <v>1852</v>
      </c>
      <c r="F9" s="177">
        <v>140.4</v>
      </c>
      <c r="G9" s="178">
        <v>140.4</v>
      </c>
      <c r="H9" s="179">
        <v>2017</v>
      </c>
      <c r="J9" s="71"/>
      <c r="K9" s="71"/>
    </row>
    <row r="10" spans="1:11" s="72" customFormat="1" ht="20.100000000000001" customHeight="1">
      <c r="A10" s="147">
        <v>2018</v>
      </c>
      <c r="B10" s="177">
        <v>2077.7999999999993</v>
      </c>
      <c r="C10" s="177">
        <v>2052.6999999999994</v>
      </c>
      <c r="D10" s="177">
        <v>1822.8</v>
      </c>
      <c r="E10" s="177">
        <v>1822.8</v>
      </c>
      <c r="F10" s="177">
        <v>254.99999999999994</v>
      </c>
      <c r="G10" s="178">
        <v>229.89999999999995</v>
      </c>
      <c r="H10" s="179">
        <v>2018</v>
      </c>
      <c r="J10" s="71"/>
      <c r="K10" s="71"/>
    </row>
    <row r="11" spans="1:11" s="72" customFormat="1" ht="20.100000000000001" customHeight="1">
      <c r="A11" s="147">
        <v>2019</v>
      </c>
      <c r="B11" s="177">
        <v>2579.1</v>
      </c>
      <c r="C11" s="177">
        <v>2528.5999999999995</v>
      </c>
      <c r="D11" s="177">
        <v>2221.6</v>
      </c>
      <c r="E11" s="177">
        <v>2221.6</v>
      </c>
      <c r="F11" s="177">
        <v>357.49999999999994</v>
      </c>
      <c r="G11" s="178">
        <v>306.99999999999994</v>
      </c>
      <c r="H11" s="179">
        <v>2019</v>
      </c>
      <c r="J11" s="71"/>
      <c r="K11" s="71"/>
    </row>
    <row r="12" spans="1:11" s="72" customFormat="1" ht="20.100000000000001" customHeight="1">
      <c r="A12" s="147">
        <v>2020</v>
      </c>
      <c r="B12" s="180">
        <v>1479.5059999999994</v>
      </c>
      <c r="C12" s="180">
        <v>1407.9059999999995</v>
      </c>
      <c r="D12" s="180">
        <v>897.60599999999999</v>
      </c>
      <c r="E12" s="180">
        <v>897.60599999999999</v>
      </c>
      <c r="F12" s="180">
        <v>581.89999999999986</v>
      </c>
      <c r="G12" s="181">
        <v>510.30000000000013</v>
      </c>
      <c r="H12" s="149">
        <v>2020</v>
      </c>
      <c r="J12" s="71"/>
      <c r="K12" s="71"/>
    </row>
    <row r="13" spans="1:11" ht="42.2" customHeight="1">
      <c r="A13" s="99">
        <f>A12+1</f>
        <v>2021</v>
      </c>
      <c r="B13" s="182">
        <f>SUM(B14:B36)</f>
        <v>699.20000000000016</v>
      </c>
      <c r="C13" s="182">
        <f t="shared" ref="C13:G13" si="0">SUM(C14:C36)</f>
        <v>699.20000000000016</v>
      </c>
      <c r="D13" s="182">
        <f t="shared" si="0"/>
        <v>406.40000000000003</v>
      </c>
      <c r="E13" s="182">
        <f t="shared" si="0"/>
        <v>406.40000000000003</v>
      </c>
      <c r="F13" s="182">
        <f t="shared" si="0"/>
        <v>292.79999999999995</v>
      </c>
      <c r="G13" s="182">
        <f t="shared" si="0"/>
        <v>292.79999999999995</v>
      </c>
      <c r="H13" s="101">
        <f>$A$13</f>
        <v>2021</v>
      </c>
      <c r="I13" s="69"/>
      <c r="J13" s="70"/>
      <c r="K13" s="70"/>
    </row>
    <row r="14" spans="1:11" s="21" customFormat="1" ht="21" customHeight="1">
      <c r="A14" s="183" t="s">
        <v>381</v>
      </c>
      <c r="B14" s="180">
        <v>512.9</v>
      </c>
      <c r="C14" s="180">
        <v>512.9</v>
      </c>
      <c r="D14" s="180">
        <v>385.79999999999995</v>
      </c>
      <c r="E14" s="180">
        <v>385.79999999999995</v>
      </c>
      <c r="F14" s="180">
        <v>127.1</v>
      </c>
      <c r="G14" s="181">
        <v>127.1</v>
      </c>
      <c r="H14" s="184" t="s">
        <v>382</v>
      </c>
      <c r="I14" s="72"/>
      <c r="J14" s="71"/>
      <c r="K14" s="71"/>
    </row>
    <row r="15" spans="1:11" s="21" customFormat="1" ht="21" customHeight="1">
      <c r="A15" s="106" t="s">
        <v>134</v>
      </c>
      <c r="B15" s="180">
        <v>1.5</v>
      </c>
      <c r="C15" s="180">
        <v>1.5</v>
      </c>
      <c r="D15" s="180">
        <v>0</v>
      </c>
      <c r="E15" s="180">
        <v>0</v>
      </c>
      <c r="F15" s="180">
        <v>1.5</v>
      </c>
      <c r="G15" s="180">
        <v>1.5</v>
      </c>
      <c r="H15" s="105" t="s">
        <v>268</v>
      </c>
      <c r="I15" s="72"/>
      <c r="J15" s="71"/>
      <c r="K15" s="71"/>
    </row>
    <row r="16" spans="1:11" s="21" customFormat="1" ht="21" customHeight="1">
      <c r="A16" s="106" t="s">
        <v>124</v>
      </c>
      <c r="B16" s="180">
        <v>24.1</v>
      </c>
      <c r="C16" s="180">
        <v>24.1</v>
      </c>
      <c r="D16" s="180">
        <v>2.8000000000000007</v>
      </c>
      <c r="E16" s="180">
        <v>2.8000000000000007</v>
      </c>
      <c r="F16" s="180">
        <v>21.3</v>
      </c>
      <c r="G16" s="185">
        <v>21.3</v>
      </c>
      <c r="H16" s="105" t="s">
        <v>231</v>
      </c>
      <c r="I16" s="72"/>
      <c r="J16" s="71"/>
      <c r="K16" s="71"/>
    </row>
    <row r="17" spans="1:11" s="21" customFormat="1" ht="21" customHeight="1">
      <c r="A17" s="106" t="s">
        <v>152</v>
      </c>
      <c r="B17" s="180">
        <v>1.6</v>
      </c>
      <c r="C17" s="180">
        <v>1.6</v>
      </c>
      <c r="D17" s="180">
        <v>1.6</v>
      </c>
      <c r="E17" s="180">
        <v>1.6</v>
      </c>
      <c r="F17" s="180">
        <v>0</v>
      </c>
      <c r="G17" s="185">
        <v>0</v>
      </c>
      <c r="H17" s="105" t="s">
        <v>243</v>
      </c>
      <c r="I17" s="72"/>
      <c r="J17" s="18"/>
      <c r="K17" s="18"/>
    </row>
    <row r="18" spans="1:11" s="21" customFormat="1" ht="21" customHeight="1">
      <c r="A18" s="106" t="s">
        <v>153</v>
      </c>
      <c r="B18" s="180">
        <v>66.400000000000006</v>
      </c>
      <c r="C18" s="180">
        <v>66.400000000000006</v>
      </c>
      <c r="D18" s="186">
        <v>1.4000000000000057</v>
      </c>
      <c r="E18" s="186">
        <v>1.4000000000000057</v>
      </c>
      <c r="F18" s="180">
        <v>65</v>
      </c>
      <c r="G18" s="185">
        <v>65</v>
      </c>
      <c r="H18" s="105" t="s">
        <v>162</v>
      </c>
    </row>
    <row r="19" spans="1:11" s="21" customFormat="1" ht="21" customHeight="1">
      <c r="A19" s="106" t="s">
        <v>145</v>
      </c>
      <c r="B19" s="180">
        <v>5.0999999999999996</v>
      </c>
      <c r="C19" s="180">
        <v>5.0999999999999996</v>
      </c>
      <c r="D19" s="186">
        <v>1.0999999999999996</v>
      </c>
      <c r="E19" s="186">
        <v>1.0999999999999996</v>
      </c>
      <c r="F19" s="180">
        <v>4</v>
      </c>
      <c r="G19" s="185">
        <v>4</v>
      </c>
      <c r="H19" s="105" t="s">
        <v>85</v>
      </c>
    </row>
    <row r="20" spans="1:11" s="21" customFormat="1" ht="30.95" customHeight="1">
      <c r="A20" s="106" t="s">
        <v>135</v>
      </c>
      <c r="B20" s="180">
        <v>2.7</v>
      </c>
      <c r="C20" s="180">
        <v>2.7</v>
      </c>
      <c r="D20" s="180">
        <v>0</v>
      </c>
      <c r="E20" s="180">
        <v>0</v>
      </c>
      <c r="F20" s="180">
        <v>2.7</v>
      </c>
      <c r="G20" s="185">
        <v>2.7</v>
      </c>
      <c r="H20" s="105" t="s">
        <v>229</v>
      </c>
    </row>
    <row r="21" spans="1:11" s="21" customFormat="1" ht="21" customHeight="1">
      <c r="A21" s="106" t="s">
        <v>137</v>
      </c>
      <c r="B21" s="186" t="s">
        <v>147</v>
      </c>
      <c r="C21" s="186" t="s">
        <v>147</v>
      </c>
      <c r="D21" s="180">
        <v>0</v>
      </c>
      <c r="E21" s="180">
        <v>0</v>
      </c>
      <c r="F21" s="180">
        <v>0</v>
      </c>
      <c r="G21" s="180">
        <v>0</v>
      </c>
      <c r="H21" s="105" t="s">
        <v>96</v>
      </c>
    </row>
    <row r="22" spans="1:11" s="21" customFormat="1" ht="21" customHeight="1">
      <c r="A22" s="106" t="s">
        <v>130</v>
      </c>
      <c r="B22" s="186" t="s">
        <v>147</v>
      </c>
      <c r="C22" s="186" t="s">
        <v>147</v>
      </c>
      <c r="D22" s="180">
        <v>0</v>
      </c>
      <c r="E22" s="180">
        <v>0</v>
      </c>
      <c r="F22" s="186">
        <v>0</v>
      </c>
      <c r="G22" s="186">
        <v>0</v>
      </c>
      <c r="H22" s="105" t="s">
        <v>236</v>
      </c>
    </row>
    <row r="23" spans="1:11" s="21" customFormat="1" ht="21" customHeight="1">
      <c r="A23" s="106" t="s">
        <v>149</v>
      </c>
      <c r="B23" s="186">
        <v>29.7</v>
      </c>
      <c r="C23" s="186">
        <v>29.7</v>
      </c>
      <c r="D23" s="180">
        <v>0</v>
      </c>
      <c r="E23" s="180">
        <v>0</v>
      </c>
      <c r="F23" s="186">
        <v>29.7</v>
      </c>
      <c r="G23" s="186">
        <v>29.7</v>
      </c>
      <c r="H23" s="105" t="s">
        <v>255</v>
      </c>
    </row>
    <row r="24" spans="1:11" s="21" customFormat="1" ht="30.95" customHeight="1">
      <c r="A24" s="106" t="s">
        <v>128</v>
      </c>
      <c r="B24" s="180">
        <v>3.7</v>
      </c>
      <c r="C24" s="180">
        <v>3.7</v>
      </c>
      <c r="D24" s="180">
        <v>0.10000000000000009</v>
      </c>
      <c r="E24" s="180">
        <v>0.10000000000000009</v>
      </c>
      <c r="F24" s="180">
        <v>3.6</v>
      </c>
      <c r="G24" s="185">
        <v>3.6</v>
      </c>
      <c r="H24" s="105" t="s">
        <v>235</v>
      </c>
    </row>
    <row r="25" spans="1:11" s="21" customFormat="1" ht="21" customHeight="1">
      <c r="A25" s="106" t="s">
        <v>125</v>
      </c>
      <c r="B25" s="180">
        <v>3.2</v>
      </c>
      <c r="C25" s="180">
        <v>3.2</v>
      </c>
      <c r="D25" s="180">
        <v>1.2000000000000002</v>
      </c>
      <c r="E25" s="180">
        <v>1.2000000000000002</v>
      </c>
      <c r="F25" s="180">
        <v>2</v>
      </c>
      <c r="G25" s="185">
        <v>2</v>
      </c>
      <c r="H25" s="105" t="s">
        <v>248</v>
      </c>
    </row>
    <row r="26" spans="1:11" s="21" customFormat="1" ht="21" customHeight="1">
      <c r="A26" s="106" t="s">
        <v>140</v>
      </c>
      <c r="B26" s="180">
        <v>2.4</v>
      </c>
      <c r="C26" s="180">
        <v>2.4</v>
      </c>
      <c r="D26" s="180">
        <v>0</v>
      </c>
      <c r="E26" s="180">
        <v>0</v>
      </c>
      <c r="F26" s="180">
        <v>2.4</v>
      </c>
      <c r="G26" s="185">
        <v>2.4</v>
      </c>
      <c r="H26" s="105" t="s">
        <v>75</v>
      </c>
    </row>
    <row r="27" spans="1:11" s="21" customFormat="1" ht="21" customHeight="1">
      <c r="A27" s="106" t="s">
        <v>151</v>
      </c>
      <c r="B27" s="180">
        <v>18.5</v>
      </c>
      <c r="C27" s="180">
        <v>18.5</v>
      </c>
      <c r="D27" s="180">
        <v>6.6</v>
      </c>
      <c r="E27" s="180">
        <v>6.6</v>
      </c>
      <c r="F27" s="180">
        <v>11.9</v>
      </c>
      <c r="G27" s="185">
        <v>11.9</v>
      </c>
      <c r="H27" s="105" t="s">
        <v>253</v>
      </c>
    </row>
    <row r="28" spans="1:11" s="21" customFormat="1" ht="30.95" customHeight="1">
      <c r="A28" s="106" t="s">
        <v>127</v>
      </c>
      <c r="B28" s="186" t="s">
        <v>147</v>
      </c>
      <c r="C28" s="186" t="s">
        <v>147</v>
      </c>
      <c r="D28" s="180">
        <v>0</v>
      </c>
      <c r="E28" s="180">
        <v>0</v>
      </c>
      <c r="F28" s="180">
        <v>0</v>
      </c>
      <c r="G28" s="180">
        <v>0</v>
      </c>
      <c r="H28" s="105" t="s">
        <v>271</v>
      </c>
    </row>
    <row r="29" spans="1:11" s="21" customFormat="1" ht="21" customHeight="1">
      <c r="A29" s="106" t="s">
        <v>129</v>
      </c>
      <c r="B29" s="180">
        <v>2.6</v>
      </c>
      <c r="C29" s="180">
        <v>2.6</v>
      </c>
      <c r="D29" s="180">
        <v>1</v>
      </c>
      <c r="E29" s="180">
        <v>1</v>
      </c>
      <c r="F29" s="180">
        <v>1.6</v>
      </c>
      <c r="G29" s="185">
        <v>1.6</v>
      </c>
      <c r="H29" s="105" t="s">
        <v>256</v>
      </c>
    </row>
    <row r="30" spans="1:11" s="21" customFormat="1" ht="21" customHeight="1">
      <c r="A30" s="106" t="s">
        <v>141</v>
      </c>
      <c r="B30" s="180" t="s">
        <v>147</v>
      </c>
      <c r="C30" s="180" t="s">
        <v>147</v>
      </c>
      <c r="D30" s="180">
        <v>0</v>
      </c>
      <c r="E30" s="180">
        <v>0</v>
      </c>
      <c r="F30" s="180">
        <v>0</v>
      </c>
      <c r="G30" s="185">
        <v>0</v>
      </c>
      <c r="H30" s="105" t="s">
        <v>261</v>
      </c>
    </row>
    <row r="31" spans="1:11" s="21" customFormat="1" ht="21" customHeight="1">
      <c r="A31" s="106" t="s">
        <v>126</v>
      </c>
      <c r="B31" s="180">
        <v>17.7</v>
      </c>
      <c r="C31" s="180">
        <v>17.7</v>
      </c>
      <c r="D31" s="180">
        <v>0</v>
      </c>
      <c r="E31" s="180">
        <v>0</v>
      </c>
      <c r="F31" s="180">
        <v>17.7</v>
      </c>
      <c r="G31" s="185">
        <v>17.7</v>
      </c>
      <c r="H31" s="105" t="s">
        <v>95</v>
      </c>
    </row>
    <row r="32" spans="1:11" s="21" customFormat="1" ht="30.95" customHeight="1">
      <c r="A32" s="106" t="s">
        <v>132</v>
      </c>
      <c r="B32" s="180">
        <v>2.5</v>
      </c>
      <c r="C32" s="180">
        <v>2.5</v>
      </c>
      <c r="D32" s="180">
        <v>2.5</v>
      </c>
      <c r="E32" s="180">
        <v>2.5</v>
      </c>
      <c r="F32" s="180">
        <v>0</v>
      </c>
      <c r="G32" s="180">
        <v>0</v>
      </c>
      <c r="H32" s="105" t="s">
        <v>80</v>
      </c>
    </row>
    <row r="33" spans="1:11" s="21" customFormat="1" ht="21" customHeight="1">
      <c r="A33" s="106" t="s">
        <v>148</v>
      </c>
      <c r="B33" s="180">
        <v>1.3</v>
      </c>
      <c r="C33" s="180">
        <v>1.3</v>
      </c>
      <c r="D33" s="180">
        <v>0</v>
      </c>
      <c r="E33" s="180">
        <v>0</v>
      </c>
      <c r="F33" s="180">
        <v>1.3</v>
      </c>
      <c r="G33" s="185">
        <v>1.3</v>
      </c>
      <c r="H33" s="105" t="s">
        <v>83</v>
      </c>
    </row>
    <row r="34" spans="1:11" s="21" customFormat="1" ht="21" customHeight="1">
      <c r="A34" s="106" t="s">
        <v>131</v>
      </c>
      <c r="B34" s="186">
        <v>0.5</v>
      </c>
      <c r="C34" s="186">
        <v>0.5</v>
      </c>
      <c r="D34" s="180">
        <v>0</v>
      </c>
      <c r="E34" s="180">
        <v>0</v>
      </c>
      <c r="F34" s="180">
        <v>0.5</v>
      </c>
      <c r="G34" s="180">
        <v>0.5</v>
      </c>
      <c r="H34" s="105" t="s">
        <v>246</v>
      </c>
      <c r="I34" s="72"/>
      <c r="J34" s="71"/>
      <c r="K34" s="71"/>
    </row>
    <row r="35" spans="1:11" s="21" customFormat="1" ht="21" customHeight="1">
      <c r="A35" s="106" t="s">
        <v>133</v>
      </c>
      <c r="B35" s="186">
        <v>1.4</v>
      </c>
      <c r="C35" s="186">
        <v>1.4</v>
      </c>
      <c r="D35" s="180">
        <v>1.4</v>
      </c>
      <c r="E35" s="180">
        <v>1.4</v>
      </c>
      <c r="F35" s="180">
        <v>0</v>
      </c>
      <c r="G35" s="180">
        <v>0</v>
      </c>
      <c r="H35" s="105" t="s">
        <v>228</v>
      </c>
      <c r="I35" s="72"/>
      <c r="J35" s="71"/>
      <c r="K35" s="71"/>
    </row>
    <row r="36" spans="1:11" s="21" customFormat="1" ht="21" customHeight="1">
      <c r="A36" s="106" t="s">
        <v>150</v>
      </c>
      <c r="B36" s="180">
        <v>1.4</v>
      </c>
      <c r="C36" s="180">
        <v>1.4</v>
      </c>
      <c r="D36" s="186">
        <v>0.89999999999999991</v>
      </c>
      <c r="E36" s="186">
        <v>0.89999999999999991</v>
      </c>
      <c r="F36" s="180">
        <v>0.5</v>
      </c>
      <c r="G36" s="180">
        <v>0.5</v>
      </c>
      <c r="H36" s="105" t="s">
        <v>266</v>
      </c>
      <c r="I36" s="72"/>
      <c r="J36" s="71"/>
      <c r="K36" s="71"/>
    </row>
    <row r="37" spans="1:11" ht="6" customHeight="1">
      <c r="A37" s="107"/>
      <c r="B37" s="187"/>
      <c r="C37" s="109"/>
      <c r="D37" s="109"/>
      <c r="E37" s="109"/>
      <c r="F37" s="109"/>
      <c r="G37" s="188"/>
      <c r="H37" s="112"/>
      <c r="I37" s="14"/>
      <c r="J37" s="15"/>
      <c r="K37" s="15"/>
    </row>
    <row r="38" spans="1:11" ht="15" customHeight="1">
      <c r="A38" s="28" t="s">
        <v>815</v>
      </c>
      <c r="B38" s="113"/>
      <c r="C38" s="189"/>
      <c r="D38" s="189"/>
      <c r="E38" s="189"/>
      <c r="F38" s="113"/>
      <c r="G38" s="113"/>
      <c r="H38" s="115" t="s">
        <v>816</v>
      </c>
      <c r="I38" s="24"/>
      <c r="J38" s="47"/>
      <c r="K38" s="47"/>
    </row>
  </sheetData>
  <mergeCells count="1">
    <mergeCell ref="H6:H7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8"/>
  <sheetViews>
    <sheetView view="pageBreakPreview" zoomScale="85" zoomScaleNormal="100" zoomScaleSheetLayoutView="85" workbookViewId="0">
      <pane xSplit="1" ySplit="7" topLeftCell="B8" activePane="bottomRight" state="frozen"/>
      <selection activeCell="A32" sqref="A32"/>
      <selection pane="topRight"/>
      <selection pane="bottomLeft"/>
      <selection pane="bottomRight" activeCell="J17" sqref="J17"/>
    </sheetView>
  </sheetViews>
  <sheetFormatPr defaultRowHeight="12"/>
  <cols>
    <col min="1" max="1" width="9.5703125" style="12" customWidth="1"/>
    <col min="2" max="2" width="15.28515625" style="12" customWidth="1"/>
    <col min="3" max="3" width="13.85546875" style="12" customWidth="1"/>
    <col min="4" max="8" width="13.5703125" style="12" customWidth="1"/>
    <col min="9" max="16384" width="9.140625" style="12"/>
  </cols>
  <sheetData>
    <row r="1" spans="1:8" s="9" customFormat="1" ht="24.95" customHeight="1">
      <c r="B1" s="116"/>
      <c r="C1" s="117"/>
      <c r="H1" s="118" t="s">
        <v>296</v>
      </c>
    </row>
    <row r="2" spans="1:8" s="10" customFormat="1" ht="24.95" customHeight="1">
      <c r="A2" s="524" t="s">
        <v>225</v>
      </c>
      <c r="B2" s="525"/>
      <c r="C2" s="525"/>
      <c r="D2" s="525"/>
      <c r="E2" s="525"/>
      <c r="F2" s="525"/>
      <c r="G2" s="525"/>
      <c r="H2" s="525"/>
    </row>
    <row r="3" spans="1:8" s="11" customFormat="1" ht="23.1" customHeight="1">
      <c r="A3" s="526" t="s">
        <v>122</v>
      </c>
      <c r="B3" s="526"/>
      <c r="C3" s="526"/>
      <c r="D3" s="526"/>
      <c r="E3" s="526"/>
      <c r="F3" s="526"/>
      <c r="G3" s="526"/>
      <c r="H3" s="526"/>
    </row>
    <row r="4" spans="1:8" s="41" customFormat="1" ht="15" customHeight="1" thickBot="1">
      <c r="A4" s="190"/>
      <c r="H4" s="191"/>
    </row>
    <row r="5" spans="1:8" s="14" customFormat="1" ht="15.75" customHeight="1">
      <c r="A5" s="192" t="s">
        <v>287</v>
      </c>
      <c r="B5" s="163" t="s">
        <v>172</v>
      </c>
      <c r="C5" s="193" t="s">
        <v>209</v>
      </c>
      <c r="D5" s="163" t="s">
        <v>191</v>
      </c>
      <c r="E5" s="163" t="s">
        <v>23</v>
      </c>
      <c r="F5" s="162" t="s">
        <v>26</v>
      </c>
      <c r="G5" s="163" t="s">
        <v>38</v>
      </c>
      <c r="H5" s="194" t="s">
        <v>198</v>
      </c>
    </row>
    <row r="6" spans="1:8" s="14" customFormat="1" ht="15.75" customHeight="1">
      <c r="A6" s="195"/>
      <c r="B6" s="167" t="s">
        <v>396</v>
      </c>
      <c r="C6" s="196" t="s">
        <v>168</v>
      </c>
      <c r="D6" s="167" t="s">
        <v>397</v>
      </c>
      <c r="E6" s="167" t="s">
        <v>195</v>
      </c>
      <c r="F6" s="168" t="s">
        <v>398</v>
      </c>
      <c r="G6" s="167" t="s">
        <v>258</v>
      </c>
      <c r="H6" s="197"/>
    </row>
    <row r="7" spans="1:8" s="14" customFormat="1" ht="15.75" customHeight="1">
      <c r="A7" s="198" t="s">
        <v>167</v>
      </c>
      <c r="B7" s="173" t="s">
        <v>277</v>
      </c>
      <c r="C7" s="199" t="s">
        <v>811</v>
      </c>
      <c r="D7" s="173" t="s">
        <v>277</v>
      </c>
      <c r="E7" s="173" t="s">
        <v>399</v>
      </c>
      <c r="F7" s="174" t="s">
        <v>811</v>
      </c>
      <c r="G7" s="173" t="s">
        <v>17</v>
      </c>
      <c r="H7" s="200" t="s">
        <v>220</v>
      </c>
    </row>
    <row r="8" spans="1:8" s="72" customFormat="1" ht="29.1" customHeight="1">
      <c r="A8" s="96">
        <v>2016</v>
      </c>
      <c r="B8" s="201">
        <v>6.0000000000000001E-3</v>
      </c>
      <c r="C8" s="202">
        <v>0.5</v>
      </c>
      <c r="D8" s="203">
        <v>1.4999999999999999E-2</v>
      </c>
      <c r="E8" s="204">
        <v>37</v>
      </c>
      <c r="F8" s="203">
        <v>3.1E-2</v>
      </c>
      <c r="G8" s="205">
        <v>5</v>
      </c>
      <c r="H8" s="98">
        <v>2016</v>
      </c>
    </row>
    <row r="9" spans="1:8" s="72" customFormat="1" ht="29.1" customHeight="1">
      <c r="A9" s="96">
        <v>2017</v>
      </c>
      <c r="B9" s="201">
        <v>5.0000000000000001E-3</v>
      </c>
      <c r="C9" s="202">
        <v>0.5</v>
      </c>
      <c r="D9" s="203">
        <v>1.4E-2</v>
      </c>
      <c r="E9" s="204">
        <v>36</v>
      </c>
      <c r="F9" s="203">
        <v>3.2000000000000001E-2</v>
      </c>
      <c r="G9" s="205">
        <v>4.7</v>
      </c>
      <c r="H9" s="98">
        <v>2017</v>
      </c>
    </row>
    <row r="10" spans="1:8" s="72" customFormat="1" ht="29.1" customHeight="1">
      <c r="A10" s="96">
        <v>2018</v>
      </c>
      <c r="B10" s="201">
        <v>5.0000000000000001E-3</v>
      </c>
      <c r="C10" s="202">
        <v>0.5</v>
      </c>
      <c r="D10" s="203">
        <v>1.6E-2</v>
      </c>
      <c r="E10" s="204">
        <v>37</v>
      </c>
      <c r="F10" s="203">
        <v>0.02</v>
      </c>
      <c r="G10" s="205">
        <v>5.1333333333333337</v>
      </c>
      <c r="H10" s="98">
        <v>2018</v>
      </c>
    </row>
    <row r="11" spans="1:8" s="72" customFormat="1" ht="29.1" customHeight="1">
      <c r="A11" s="96">
        <v>2019</v>
      </c>
      <c r="B11" s="201">
        <v>4.0000000000000001E-3</v>
      </c>
      <c r="C11" s="202">
        <v>0.5</v>
      </c>
      <c r="D11" s="203">
        <v>1.0999999999999999E-2</v>
      </c>
      <c r="E11" s="204">
        <v>33</v>
      </c>
      <c r="F11" s="203">
        <v>3.3000000000000002E-2</v>
      </c>
      <c r="G11" s="205">
        <v>5.3</v>
      </c>
      <c r="H11" s="98">
        <v>2019</v>
      </c>
    </row>
    <row r="12" spans="1:8" s="72" customFormat="1" ht="29.1" customHeight="1">
      <c r="A12" s="206">
        <f>A11+1</f>
        <v>2020</v>
      </c>
      <c r="B12" s="496">
        <v>3.0000000000000001E-3</v>
      </c>
      <c r="C12" s="497">
        <v>0.4</v>
      </c>
      <c r="D12" s="496">
        <v>0.01</v>
      </c>
      <c r="E12" s="498">
        <v>28</v>
      </c>
      <c r="F12" s="496">
        <v>3.2000000000000001E-2</v>
      </c>
      <c r="G12" s="497">
        <v>5.5</v>
      </c>
      <c r="H12" s="207">
        <f>$A$12</f>
        <v>2020</v>
      </c>
    </row>
    <row r="13" spans="1:8" s="72" customFormat="1" ht="29.1" customHeight="1">
      <c r="A13" s="106" t="s">
        <v>326</v>
      </c>
      <c r="B13" s="494">
        <v>4.0000000000000001E-3</v>
      </c>
      <c r="C13" s="499">
        <v>0.5</v>
      </c>
      <c r="D13" s="495">
        <v>1.2999999999999999E-2</v>
      </c>
      <c r="E13" s="500">
        <v>31</v>
      </c>
      <c r="F13" s="495">
        <v>2.5000000000000001E-2</v>
      </c>
      <c r="G13" s="501">
        <v>4.7</v>
      </c>
      <c r="H13" s="98" t="s">
        <v>67</v>
      </c>
    </row>
    <row r="14" spans="1:8" s="72" customFormat="1" ht="29.1" customHeight="1">
      <c r="A14" s="106" t="s">
        <v>327</v>
      </c>
      <c r="B14" s="494">
        <v>3.0000000000000001E-3</v>
      </c>
      <c r="C14" s="499">
        <v>0.5</v>
      </c>
      <c r="D14" s="495">
        <v>1.2E-2</v>
      </c>
      <c r="E14" s="500">
        <v>31</v>
      </c>
      <c r="F14" s="495">
        <v>3.1E-2</v>
      </c>
      <c r="G14" s="501">
        <v>5</v>
      </c>
      <c r="H14" s="98" t="s">
        <v>58</v>
      </c>
    </row>
    <row r="15" spans="1:8" s="72" customFormat="1" ht="29.1" customHeight="1">
      <c r="A15" s="106" t="s">
        <v>328</v>
      </c>
      <c r="B15" s="494">
        <v>3.0000000000000001E-3</v>
      </c>
      <c r="C15" s="499">
        <v>0.4</v>
      </c>
      <c r="D15" s="495">
        <v>0.01</v>
      </c>
      <c r="E15" s="500">
        <v>31</v>
      </c>
      <c r="F15" s="495">
        <v>3.5000000000000003E-2</v>
      </c>
      <c r="G15" s="501">
        <v>5.2</v>
      </c>
      <c r="H15" s="98" t="s">
        <v>66</v>
      </c>
    </row>
    <row r="16" spans="1:8" s="72" customFormat="1" ht="42" customHeight="1">
      <c r="A16" s="106" t="s">
        <v>329</v>
      </c>
      <c r="B16" s="494">
        <v>3.0000000000000001E-3</v>
      </c>
      <c r="C16" s="499">
        <v>0.4</v>
      </c>
      <c r="D16" s="495">
        <v>8.9999999999999993E-3</v>
      </c>
      <c r="E16" s="500">
        <v>34</v>
      </c>
      <c r="F16" s="495">
        <v>4.2999999999999997E-2</v>
      </c>
      <c r="G16" s="501">
        <v>5.6</v>
      </c>
      <c r="H16" s="98" t="s">
        <v>71</v>
      </c>
    </row>
    <row r="17" spans="1:8" s="72" customFormat="1" ht="29.1" customHeight="1">
      <c r="A17" s="106" t="s">
        <v>330</v>
      </c>
      <c r="B17" s="494">
        <v>3.0000000000000001E-3</v>
      </c>
      <c r="C17" s="499">
        <v>0.4</v>
      </c>
      <c r="D17" s="495">
        <v>8.0000000000000002E-3</v>
      </c>
      <c r="E17" s="500">
        <v>29</v>
      </c>
      <c r="F17" s="495">
        <v>4.1000000000000002E-2</v>
      </c>
      <c r="G17" s="501">
        <v>5</v>
      </c>
      <c r="H17" s="98" t="s">
        <v>136</v>
      </c>
    </row>
    <row r="18" spans="1:8" s="72" customFormat="1" ht="29.1" customHeight="1">
      <c r="A18" s="106" t="s">
        <v>331</v>
      </c>
      <c r="B18" s="494">
        <v>3.0000000000000001E-3</v>
      </c>
      <c r="C18" s="499">
        <v>0.4</v>
      </c>
      <c r="D18" s="495">
        <v>8.0000000000000002E-3</v>
      </c>
      <c r="E18" s="500">
        <v>26</v>
      </c>
      <c r="F18" s="495">
        <v>3.9E-2</v>
      </c>
      <c r="G18" s="501">
        <v>5.6</v>
      </c>
      <c r="H18" s="98" t="s">
        <v>68</v>
      </c>
    </row>
    <row r="19" spans="1:8" s="72" customFormat="1" ht="42" customHeight="1">
      <c r="A19" s="106" t="s">
        <v>332</v>
      </c>
      <c r="B19" s="494">
        <v>3.0000000000000001E-3</v>
      </c>
      <c r="C19" s="499">
        <v>0.4</v>
      </c>
      <c r="D19" s="495">
        <v>7.0000000000000001E-3</v>
      </c>
      <c r="E19" s="500">
        <v>17</v>
      </c>
      <c r="F19" s="495">
        <v>0.03</v>
      </c>
      <c r="G19" s="501">
        <v>6.1</v>
      </c>
      <c r="H19" s="98" t="s">
        <v>61</v>
      </c>
    </row>
    <row r="20" spans="1:8" s="72" customFormat="1" ht="29.1" customHeight="1">
      <c r="A20" s="106" t="s">
        <v>333</v>
      </c>
      <c r="B20" s="494">
        <v>3.0000000000000001E-3</v>
      </c>
      <c r="C20" s="499">
        <v>0.4</v>
      </c>
      <c r="D20" s="495">
        <v>6.0000000000000001E-3</v>
      </c>
      <c r="E20" s="500">
        <v>28</v>
      </c>
      <c r="F20" s="495">
        <v>2.3E-2</v>
      </c>
      <c r="G20" s="501">
        <v>6.1</v>
      </c>
      <c r="H20" s="98" t="s">
        <v>54</v>
      </c>
    </row>
    <row r="21" spans="1:8" s="72" customFormat="1" ht="29.1" customHeight="1">
      <c r="A21" s="106" t="s">
        <v>334</v>
      </c>
      <c r="B21" s="494">
        <v>3.0000000000000001E-3</v>
      </c>
      <c r="C21" s="499">
        <v>0.4</v>
      </c>
      <c r="D21" s="495">
        <v>8.0000000000000002E-3</v>
      </c>
      <c r="E21" s="500">
        <v>22</v>
      </c>
      <c r="F21" s="495">
        <v>3.4000000000000002E-2</v>
      </c>
      <c r="G21" s="501">
        <v>5.7</v>
      </c>
      <c r="H21" s="98" t="s">
        <v>60</v>
      </c>
    </row>
    <row r="22" spans="1:8" s="72" customFormat="1" ht="42" customHeight="1">
      <c r="A22" s="106" t="s">
        <v>335</v>
      </c>
      <c r="B22" s="494">
        <v>3.0000000000000001E-3</v>
      </c>
      <c r="C22" s="499">
        <v>0.4</v>
      </c>
      <c r="D22" s="495">
        <v>0.01</v>
      </c>
      <c r="E22" s="500">
        <v>28</v>
      </c>
      <c r="F22" s="495">
        <v>3.3000000000000002E-2</v>
      </c>
      <c r="G22" s="501">
        <v>6.5</v>
      </c>
      <c r="H22" s="98" t="s">
        <v>69</v>
      </c>
    </row>
    <row r="23" spans="1:8" s="72" customFormat="1" ht="29.1" customHeight="1">
      <c r="A23" s="106" t="s">
        <v>336</v>
      </c>
      <c r="B23" s="494">
        <v>3.0000000000000001E-3</v>
      </c>
      <c r="C23" s="499">
        <v>0.4</v>
      </c>
      <c r="D23" s="495">
        <v>1.2999999999999999E-2</v>
      </c>
      <c r="E23" s="500">
        <v>29</v>
      </c>
      <c r="F23" s="495">
        <v>2.7E-2</v>
      </c>
      <c r="G23" s="502">
        <v>6</v>
      </c>
      <c r="H23" s="98" t="s">
        <v>55</v>
      </c>
    </row>
    <row r="24" spans="1:8" s="72" customFormat="1" ht="29.1" customHeight="1">
      <c r="A24" s="106" t="s">
        <v>337</v>
      </c>
      <c r="B24" s="494">
        <v>3.0000000000000001E-3</v>
      </c>
      <c r="C24" s="499">
        <v>0.5</v>
      </c>
      <c r="D24" s="495">
        <v>1.4E-2</v>
      </c>
      <c r="E24" s="500">
        <v>28</v>
      </c>
      <c r="F24" s="495">
        <v>2.4E-2</v>
      </c>
      <c r="G24" s="501">
        <v>5.0999999999999996</v>
      </c>
      <c r="H24" s="98" t="s">
        <v>56</v>
      </c>
    </row>
    <row r="25" spans="1:8" s="30" customFormat="1" ht="6" customHeight="1">
      <c r="A25" s="411"/>
      <c r="B25" s="209"/>
      <c r="C25" s="210"/>
      <c r="D25" s="211"/>
      <c r="E25" s="212"/>
      <c r="F25" s="209"/>
      <c r="G25" s="210"/>
      <c r="H25" s="197"/>
    </row>
    <row r="26" spans="1:8" s="30" customFormat="1" ht="12.75">
      <c r="A26" s="208"/>
      <c r="B26" s="209"/>
      <c r="C26" s="210"/>
      <c r="D26" s="211"/>
      <c r="E26" s="212"/>
      <c r="F26" s="209"/>
      <c r="G26" s="210"/>
      <c r="H26" s="200"/>
    </row>
    <row r="27" spans="1:8" s="42" customFormat="1" ht="13.5">
      <c r="A27" s="509" t="s">
        <v>400</v>
      </c>
      <c r="B27" s="509"/>
      <c r="C27" s="509"/>
      <c r="D27" s="509"/>
      <c r="E27" s="509"/>
      <c r="F27" s="527" t="s">
        <v>407</v>
      </c>
      <c r="G27" s="527"/>
      <c r="H27" s="527"/>
    </row>
    <row r="28" spans="1:8" s="68" customFormat="1" ht="14.25" customHeight="1">
      <c r="A28" s="412" t="s">
        <v>812</v>
      </c>
      <c r="B28" s="26"/>
      <c r="C28" s="26"/>
      <c r="D28" s="26"/>
      <c r="E28" s="26"/>
      <c r="F28" s="26"/>
      <c r="G28" s="26"/>
      <c r="H28" s="27"/>
    </row>
  </sheetData>
  <mergeCells count="4">
    <mergeCell ref="A2:H2"/>
    <mergeCell ref="A3:H3"/>
    <mergeCell ref="A27:E27"/>
    <mergeCell ref="F27:H27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pageOrder="overThenDown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C55"/>
  <sheetViews>
    <sheetView view="pageBreakPreview" zoomScale="85" zoomScaleNormal="100" zoomScaleSheetLayoutView="85" workbookViewId="0">
      <pane ySplit="10" topLeftCell="A15" activePane="bottomLeft" state="frozen"/>
      <selection pane="bottomLeft" activeCell="A41" sqref="A41"/>
    </sheetView>
  </sheetViews>
  <sheetFormatPr defaultRowHeight="12"/>
  <cols>
    <col min="1" max="1" width="10.7109375" style="38" customWidth="1"/>
    <col min="2" max="8" width="12.140625" style="38" customWidth="1"/>
    <col min="9" max="9" width="10.85546875" style="38" customWidth="1"/>
    <col min="10" max="15" width="15.28515625" style="38" customWidth="1"/>
    <col min="16" max="16" width="14.85546875" style="38" customWidth="1"/>
    <col min="17" max="17" width="11.7109375" style="38" customWidth="1"/>
    <col min="18" max="21" width="8.7109375" style="38" customWidth="1"/>
    <col min="22" max="22" width="8.7109375" style="450" customWidth="1"/>
    <col min="23" max="27" width="8.7109375" style="38" customWidth="1"/>
    <col min="28" max="28" width="8.7109375" style="450" customWidth="1"/>
    <col min="29" max="29" width="7.7109375" style="38" customWidth="1"/>
    <col min="30" max="31" width="7.28515625" style="38" customWidth="1"/>
    <col min="32" max="32" width="7.7109375" style="38" customWidth="1"/>
    <col min="33" max="33" width="8.7109375" style="38" customWidth="1"/>
    <col min="34" max="34" width="7.7109375" style="38" customWidth="1"/>
    <col min="35" max="35" width="8.7109375" style="38" customWidth="1"/>
    <col min="36" max="36" width="7.7109375" style="38" customWidth="1"/>
    <col min="37" max="38" width="8.7109375" style="38" customWidth="1"/>
    <col min="39" max="39" width="6.7109375" style="450" customWidth="1"/>
    <col min="40" max="40" width="7.7109375" style="38" customWidth="1"/>
    <col min="41" max="41" width="13.7109375" style="38" customWidth="1"/>
    <col min="42" max="42" width="9" style="38" customWidth="1"/>
    <col min="43" max="43" width="9.42578125" style="38" customWidth="1"/>
    <col min="44" max="54" width="6.7109375" style="38" customWidth="1"/>
    <col min="55" max="55" width="14.28515625" style="38" customWidth="1"/>
    <col min="56" max="16384" width="9.140625" style="38"/>
  </cols>
  <sheetData>
    <row r="1" spans="1:55" s="32" customFormat="1" ht="24.95" customHeight="1">
      <c r="A1" s="32" t="s">
        <v>288</v>
      </c>
      <c r="B1" s="116"/>
      <c r="P1" s="213" t="s">
        <v>297</v>
      </c>
      <c r="Q1" s="32" t="s">
        <v>298</v>
      </c>
      <c r="V1" s="462"/>
      <c r="AB1" s="462"/>
      <c r="AM1" s="462"/>
      <c r="AO1" s="213" t="s">
        <v>299</v>
      </c>
      <c r="AP1" s="32" t="s">
        <v>285</v>
      </c>
    </row>
    <row r="2" spans="1:55" s="33" customFormat="1" ht="24.95" customHeight="1">
      <c r="A2" s="531" t="s">
        <v>78</v>
      </c>
      <c r="B2" s="532"/>
      <c r="C2" s="532"/>
      <c r="D2" s="532"/>
      <c r="E2" s="532"/>
      <c r="F2" s="532"/>
      <c r="G2" s="532"/>
      <c r="H2" s="532"/>
      <c r="I2" s="532"/>
      <c r="J2" s="329" t="s">
        <v>4</v>
      </c>
      <c r="K2" s="330"/>
      <c r="L2" s="330"/>
      <c r="M2" s="330"/>
      <c r="N2" s="330"/>
      <c r="O2" s="330"/>
      <c r="P2" s="330"/>
      <c r="Q2" s="331" t="s">
        <v>79</v>
      </c>
      <c r="R2" s="332"/>
      <c r="S2" s="333"/>
      <c r="T2" s="333"/>
      <c r="U2" s="333"/>
      <c r="V2" s="461"/>
      <c r="W2" s="333"/>
      <c r="X2" s="333"/>
      <c r="Y2" s="333"/>
      <c r="Z2" s="334"/>
      <c r="AA2" s="334"/>
      <c r="AB2" s="460"/>
      <c r="AC2" s="546" t="s">
        <v>223</v>
      </c>
      <c r="AD2" s="532"/>
      <c r="AE2" s="532"/>
      <c r="AF2" s="532"/>
      <c r="AG2" s="532"/>
      <c r="AH2" s="532"/>
      <c r="AI2" s="532"/>
      <c r="AJ2" s="532"/>
      <c r="AK2" s="532"/>
      <c r="AL2" s="532"/>
      <c r="AM2" s="532"/>
      <c r="AN2" s="532"/>
      <c r="AO2" s="532"/>
      <c r="AP2" s="331"/>
      <c r="AQ2" s="331" t="s">
        <v>79</v>
      </c>
      <c r="AR2" s="335"/>
      <c r="AS2" s="335"/>
      <c r="AT2" s="335"/>
      <c r="AU2" s="335"/>
      <c r="AV2" s="335"/>
      <c r="AW2" s="335"/>
      <c r="AX2" s="335"/>
      <c r="AY2" s="335"/>
      <c r="AZ2" s="335"/>
      <c r="BA2" s="335"/>
      <c r="BB2" s="335"/>
      <c r="BC2" s="335"/>
    </row>
    <row r="3" spans="1:55" s="34" customFormat="1" ht="21.75" customHeight="1">
      <c r="A3" s="336"/>
      <c r="B3" s="336"/>
      <c r="C3" s="336"/>
      <c r="D3" s="336"/>
      <c r="E3" s="336"/>
      <c r="F3" s="336"/>
      <c r="G3" s="336"/>
      <c r="H3" s="336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459"/>
      <c r="W3" s="337"/>
      <c r="X3" s="337"/>
      <c r="Y3" s="337"/>
      <c r="Z3" s="337"/>
      <c r="AA3" s="337"/>
      <c r="AB3" s="459"/>
      <c r="AC3" s="337"/>
      <c r="AD3" s="337"/>
      <c r="AE3" s="337"/>
      <c r="AF3" s="337"/>
      <c r="AG3" s="337"/>
      <c r="AH3" s="337"/>
      <c r="AI3" s="337"/>
      <c r="AJ3" s="337"/>
      <c r="AK3" s="337"/>
      <c r="AL3" s="337"/>
      <c r="AM3" s="459"/>
      <c r="AN3" s="337"/>
      <c r="AO3" s="337"/>
      <c r="AP3" s="337"/>
      <c r="AQ3" s="335" t="s">
        <v>223</v>
      </c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</row>
    <row r="4" spans="1:55" s="23" customFormat="1" ht="15" customHeight="1" thickBot="1">
      <c r="A4" s="23" t="s">
        <v>391</v>
      </c>
      <c r="P4" s="338" t="s">
        <v>390</v>
      </c>
      <c r="Q4" s="23" t="s">
        <v>389</v>
      </c>
      <c r="V4" s="458"/>
      <c r="AB4" s="458"/>
      <c r="AM4" s="458"/>
      <c r="AO4" s="338" t="s">
        <v>390</v>
      </c>
      <c r="AP4" s="23" t="s">
        <v>389</v>
      </c>
      <c r="BC4" s="338" t="s">
        <v>390</v>
      </c>
    </row>
    <row r="5" spans="1:55" s="35" customFormat="1" ht="15" customHeight="1">
      <c r="A5" s="339" t="s">
        <v>190</v>
      </c>
      <c r="B5" s="340" t="s">
        <v>338</v>
      </c>
      <c r="C5" s="341"/>
      <c r="D5" s="340" t="s">
        <v>341</v>
      </c>
      <c r="E5" s="341"/>
      <c r="F5" s="342" t="s">
        <v>200</v>
      </c>
      <c r="G5" s="343" t="s">
        <v>342</v>
      </c>
      <c r="H5" s="344" t="s">
        <v>343</v>
      </c>
      <c r="I5" s="344" t="s">
        <v>344</v>
      </c>
      <c r="J5" s="547" t="s">
        <v>802</v>
      </c>
      <c r="K5" s="547"/>
      <c r="L5" s="547"/>
      <c r="M5" s="547"/>
      <c r="N5" s="547"/>
      <c r="O5" s="547"/>
      <c r="P5" s="345" t="s">
        <v>198</v>
      </c>
      <c r="Q5" s="339" t="s">
        <v>189</v>
      </c>
      <c r="R5" s="556" t="s">
        <v>803</v>
      </c>
      <c r="S5" s="541"/>
      <c r="T5" s="541"/>
      <c r="U5" s="541"/>
      <c r="V5" s="541"/>
      <c r="W5" s="541"/>
      <c r="X5" s="541"/>
      <c r="Y5" s="541"/>
      <c r="Z5" s="541"/>
      <c r="AA5" s="541"/>
      <c r="AB5" s="464"/>
      <c r="AC5" s="541" t="s">
        <v>804</v>
      </c>
      <c r="AD5" s="541"/>
      <c r="AE5" s="541"/>
      <c r="AF5" s="541"/>
      <c r="AG5" s="541"/>
      <c r="AH5" s="541"/>
      <c r="AI5" s="541"/>
      <c r="AJ5" s="541"/>
      <c r="AK5" s="541"/>
      <c r="AL5" s="541"/>
      <c r="AM5" s="541"/>
      <c r="AN5" s="541"/>
      <c r="AO5" s="345" t="s">
        <v>198</v>
      </c>
      <c r="AP5" s="339" t="s">
        <v>350</v>
      </c>
      <c r="AQ5" s="549" t="s">
        <v>177</v>
      </c>
      <c r="AR5" s="550"/>
      <c r="AS5" s="550"/>
      <c r="AT5" s="551"/>
      <c r="AU5" s="346" t="s">
        <v>176</v>
      </c>
      <c r="AV5" s="347"/>
      <c r="AW5" s="347"/>
      <c r="AX5" s="348"/>
      <c r="AY5" s="347" t="s">
        <v>351</v>
      </c>
      <c r="AZ5" s="347"/>
      <c r="BA5" s="349"/>
      <c r="BB5" s="350"/>
      <c r="BC5" s="345" t="s">
        <v>198</v>
      </c>
    </row>
    <row r="6" spans="1:55" s="35" customFormat="1" ht="15" customHeight="1">
      <c r="A6" s="351"/>
      <c r="B6" s="352" t="s">
        <v>9</v>
      </c>
      <c r="C6" s="353"/>
      <c r="D6" s="352" t="s">
        <v>8</v>
      </c>
      <c r="E6" s="353"/>
      <c r="F6" s="354" t="s">
        <v>72</v>
      </c>
      <c r="G6" s="354"/>
      <c r="H6" s="355"/>
      <c r="I6" s="355" t="s">
        <v>28</v>
      </c>
      <c r="J6" s="356" t="s">
        <v>139</v>
      </c>
      <c r="K6" s="357" t="s">
        <v>37</v>
      </c>
      <c r="L6" s="357" t="s">
        <v>41</v>
      </c>
      <c r="M6" s="357" t="s">
        <v>42</v>
      </c>
      <c r="N6" s="357" t="s">
        <v>156</v>
      </c>
      <c r="O6" s="358" t="s">
        <v>138</v>
      </c>
      <c r="P6" s="355"/>
      <c r="Q6" s="351"/>
      <c r="R6" s="548" t="s">
        <v>345</v>
      </c>
      <c r="S6" s="542"/>
      <c r="T6" s="542"/>
      <c r="U6" s="542"/>
      <c r="V6" s="542"/>
      <c r="W6" s="542"/>
      <c r="X6" s="542"/>
      <c r="Y6" s="542"/>
      <c r="Z6" s="542"/>
      <c r="AA6" s="542"/>
      <c r="AB6" s="465"/>
      <c r="AC6" s="542" t="s">
        <v>347</v>
      </c>
      <c r="AD6" s="542"/>
      <c r="AE6" s="542"/>
      <c r="AF6" s="542"/>
      <c r="AG6" s="542"/>
      <c r="AH6" s="542"/>
      <c r="AI6" s="542"/>
      <c r="AJ6" s="542"/>
      <c r="AK6" s="542"/>
      <c r="AL6" s="542"/>
      <c r="AM6" s="542"/>
      <c r="AN6" s="542"/>
      <c r="AO6" s="355"/>
      <c r="AP6" s="359"/>
      <c r="AQ6" s="552" t="s">
        <v>238</v>
      </c>
      <c r="AR6" s="553"/>
      <c r="AS6" s="553"/>
      <c r="AT6" s="554"/>
      <c r="AU6" s="360" t="s">
        <v>107</v>
      </c>
      <c r="AV6" s="361"/>
      <c r="AW6" s="361"/>
      <c r="AX6" s="362"/>
      <c r="AY6" s="533" t="s">
        <v>10</v>
      </c>
      <c r="AZ6" s="534"/>
      <c r="BA6" s="534"/>
      <c r="BB6" s="535"/>
      <c r="BC6" s="355"/>
    </row>
    <row r="7" spans="1:55" s="35" customFormat="1" ht="15" customHeight="1">
      <c r="A7" s="351"/>
      <c r="B7" s="356" t="s">
        <v>339</v>
      </c>
      <c r="C7" s="356" t="s">
        <v>340</v>
      </c>
      <c r="D7" s="356" t="s">
        <v>339</v>
      </c>
      <c r="E7" s="356" t="s">
        <v>340</v>
      </c>
      <c r="F7" s="363" t="s">
        <v>28</v>
      </c>
      <c r="G7" s="354"/>
      <c r="H7" s="355"/>
      <c r="I7" s="355"/>
      <c r="J7" s="359"/>
      <c r="K7" s="364"/>
      <c r="L7" s="364"/>
      <c r="M7" s="365"/>
      <c r="N7" s="366"/>
      <c r="O7" s="367"/>
      <c r="P7" s="355" t="s">
        <v>123</v>
      </c>
      <c r="Q7" s="351"/>
      <c r="R7" s="548" t="s">
        <v>346</v>
      </c>
      <c r="S7" s="542"/>
      <c r="T7" s="542"/>
      <c r="U7" s="542"/>
      <c r="V7" s="555"/>
      <c r="W7" s="548" t="s">
        <v>808</v>
      </c>
      <c r="X7" s="542"/>
      <c r="Y7" s="542"/>
      <c r="Z7" s="542"/>
      <c r="AA7" s="542"/>
      <c r="AB7" s="542"/>
      <c r="AC7" s="543" t="s">
        <v>348</v>
      </c>
      <c r="AD7" s="543"/>
      <c r="AE7" s="543"/>
      <c r="AF7" s="543"/>
      <c r="AG7" s="544"/>
      <c r="AH7" s="545" t="s">
        <v>349</v>
      </c>
      <c r="AI7" s="543"/>
      <c r="AJ7" s="543"/>
      <c r="AK7" s="543"/>
      <c r="AL7" s="543"/>
      <c r="AM7" s="543"/>
      <c r="AN7" s="543"/>
      <c r="AO7" s="355" t="s">
        <v>123</v>
      </c>
      <c r="AP7" s="359"/>
      <c r="AQ7" s="368" t="s">
        <v>352</v>
      </c>
      <c r="AR7" s="536" t="s">
        <v>353</v>
      </c>
      <c r="AS7" s="537"/>
      <c r="AT7" s="538"/>
      <c r="AU7" s="369" t="s">
        <v>352</v>
      </c>
      <c r="AV7" s="528" t="s">
        <v>354</v>
      </c>
      <c r="AW7" s="539"/>
      <c r="AX7" s="540"/>
      <c r="AY7" s="369" t="s">
        <v>27</v>
      </c>
      <c r="AZ7" s="528" t="s">
        <v>354</v>
      </c>
      <c r="BA7" s="529"/>
      <c r="BB7" s="530"/>
      <c r="BC7" s="355" t="s">
        <v>123</v>
      </c>
    </row>
    <row r="8" spans="1:55" s="35" customFormat="1" ht="15" customHeight="1">
      <c r="A8" s="351"/>
      <c r="B8" s="354"/>
      <c r="C8" s="354"/>
      <c r="D8" s="354"/>
      <c r="E8" s="354"/>
      <c r="F8" s="354" t="s">
        <v>116</v>
      </c>
      <c r="G8" s="354" t="s">
        <v>265</v>
      </c>
      <c r="H8" s="355" t="s">
        <v>265</v>
      </c>
      <c r="I8" s="355"/>
      <c r="J8" s="354"/>
      <c r="K8" s="354"/>
      <c r="L8" s="354"/>
      <c r="M8" s="354"/>
      <c r="N8" s="370"/>
      <c r="O8" s="355"/>
      <c r="P8" s="355"/>
      <c r="Q8" s="351"/>
      <c r="R8" s="357" t="s">
        <v>46</v>
      </c>
      <c r="S8" s="357" t="s">
        <v>37</v>
      </c>
      <c r="T8" s="357" t="s">
        <v>41</v>
      </c>
      <c r="U8" s="357" t="s">
        <v>42</v>
      </c>
      <c r="V8" s="457" t="s">
        <v>806</v>
      </c>
      <c r="W8" s="371" t="s">
        <v>46</v>
      </c>
      <c r="X8" s="357" t="s">
        <v>37</v>
      </c>
      <c r="Y8" s="357" t="s">
        <v>41</v>
      </c>
      <c r="Z8" s="357" t="s">
        <v>42</v>
      </c>
      <c r="AA8" s="457" t="s">
        <v>156</v>
      </c>
      <c r="AB8" s="503" t="s">
        <v>806</v>
      </c>
      <c r="AC8" s="371" t="s">
        <v>46</v>
      </c>
      <c r="AD8" s="357" t="s">
        <v>37</v>
      </c>
      <c r="AE8" s="357" t="s">
        <v>41</v>
      </c>
      <c r="AF8" s="357" t="s">
        <v>42</v>
      </c>
      <c r="AG8" s="357" t="s">
        <v>156</v>
      </c>
      <c r="AH8" s="371" t="s">
        <v>31</v>
      </c>
      <c r="AI8" s="357" t="s">
        <v>37</v>
      </c>
      <c r="AJ8" s="357" t="s">
        <v>41</v>
      </c>
      <c r="AK8" s="357" t="s">
        <v>42</v>
      </c>
      <c r="AL8" s="357" t="s">
        <v>156</v>
      </c>
      <c r="AM8" s="457" t="s">
        <v>806</v>
      </c>
      <c r="AN8" s="358" t="s">
        <v>286</v>
      </c>
      <c r="AO8" s="355"/>
      <c r="AP8" s="359"/>
      <c r="AQ8" s="372"/>
      <c r="AR8" s="373" t="s">
        <v>47</v>
      </c>
      <c r="AS8" s="374" t="s">
        <v>36</v>
      </c>
      <c r="AT8" s="374" t="s">
        <v>32</v>
      </c>
      <c r="AU8" s="375"/>
      <c r="AV8" s="373" t="s">
        <v>47</v>
      </c>
      <c r="AW8" s="374" t="s">
        <v>36</v>
      </c>
      <c r="AX8" s="374" t="s">
        <v>32</v>
      </c>
      <c r="AY8" s="376"/>
      <c r="AZ8" s="373" t="s">
        <v>47</v>
      </c>
      <c r="BA8" s="374" t="s">
        <v>36</v>
      </c>
      <c r="BB8" s="374" t="s">
        <v>32</v>
      </c>
      <c r="BC8" s="355"/>
    </row>
    <row r="9" spans="1:55" s="35" customFormat="1" ht="15" customHeight="1">
      <c r="A9" s="351"/>
      <c r="B9" s="354"/>
      <c r="C9" s="354"/>
      <c r="D9" s="354"/>
      <c r="E9" s="354"/>
      <c r="F9" s="354" t="s">
        <v>82</v>
      </c>
      <c r="G9" s="354" t="s">
        <v>245</v>
      </c>
      <c r="H9" s="355" t="s">
        <v>221</v>
      </c>
      <c r="I9" s="355"/>
      <c r="J9" s="354"/>
      <c r="K9" s="354"/>
      <c r="L9" s="354"/>
      <c r="M9" s="354"/>
      <c r="N9" s="363"/>
      <c r="O9" s="355"/>
      <c r="P9" s="355"/>
      <c r="Q9" s="351"/>
      <c r="R9" s="363"/>
      <c r="S9" s="363"/>
      <c r="T9" s="354"/>
      <c r="U9" s="363"/>
      <c r="V9" s="456"/>
      <c r="W9" s="363"/>
      <c r="X9" s="363"/>
      <c r="Y9" s="363"/>
      <c r="Z9" s="363"/>
      <c r="AA9" s="456" t="s">
        <v>205</v>
      </c>
      <c r="AB9" s="504"/>
      <c r="AC9" s="354"/>
      <c r="AD9" s="363"/>
      <c r="AE9" s="363" t="s">
        <v>210</v>
      </c>
      <c r="AF9" s="363"/>
      <c r="AG9" s="363" t="s">
        <v>205</v>
      </c>
      <c r="AH9" s="377" t="s">
        <v>18</v>
      </c>
      <c r="AI9" s="363"/>
      <c r="AJ9" s="363" t="s">
        <v>210</v>
      </c>
      <c r="AK9" s="363"/>
      <c r="AL9" s="363" t="s">
        <v>205</v>
      </c>
      <c r="AM9" s="456"/>
      <c r="AN9" s="378" t="s">
        <v>35</v>
      </c>
      <c r="AO9" s="355"/>
      <c r="AP9" s="359"/>
      <c r="AQ9" s="372"/>
      <c r="AR9" s="379" t="s">
        <v>192</v>
      </c>
      <c r="AS9" s="380" t="s">
        <v>213</v>
      </c>
      <c r="AT9" s="380" t="s">
        <v>174</v>
      </c>
      <c r="AU9" s="372"/>
      <c r="AV9" s="379" t="s">
        <v>192</v>
      </c>
      <c r="AW9" s="380" t="s">
        <v>213</v>
      </c>
      <c r="AX9" s="380" t="s">
        <v>174</v>
      </c>
      <c r="AY9" s="372"/>
      <c r="AZ9" s="379" t="s">
        <v>192</v>
      </c>
      <c r="BA9" s="380" t="s">
        <v>213</v>
      </c>
      <c r="BB9" s="380" t="s">
        <v>174</v>
      </c>
      <c r="BC9" s="355"/>
    </row>
    <row r="10" spans="1:55" s="35" customFormat="1" ht="18" customHeight="1">
      <c r="A10" s="381" t="s">
        <v>59</v>
      </c>
      <c r="B10" s="382" t="s">
        <v>63</v>
      </c>
      <c r="C10" s="382" t="s">
        <v>239</v>
      </c>
      <c r="D10" s="382" t="s">
        <v>63</v>
      </c>
      <c r="E10" s="382" t="s">
        <v>239</v>
      </c>
      <c r="F10" s="382" t="s">
        <v>90</v>
      </c>
      <c r="G10" s="382" t="s">
        <v>221</v>
      </c>
      <c r="H10" s="383" t="s">
        <v>249</v>
      </c>
      <c r="I10" s="383" t="s">
        <v>87</v>
      </c>
      <c r="J10" s="382" t="s">
        <v>62</v>
      </c>
      <c r="K10" s="382" t="s">
        <v>233</v>
      </c>
      <c r="L10" s="382" t="s">
        <v>91</v>
      </c>
      <c r="M10" s="382" t="s">
        <v>254</v>
      </c>
      <c r="N10" s="384" t="s">
        <v>84</v>
      </c>
      <c r="O10" s="383" t="s">
        <v>57</v>
      </c>
      <c r="P10" s="383" t="s">
        <v>163</v>
      </c>
      <c r="Q10" s="381" t="s">
        <v>146</v>
      </c>
      <c r="R10" s="384" t="s">
        <v>227</v>
      </c>
      <c r="S10" s="382" t="s">
        <v>233</v>
      </c>
      <c r="T10" s="382" t="s">
        <v>91</v>
      </c>
      <c r="U10" s="382" t="s">
        <v>254</v>
      </c>
      <c r="V10" s="455" t="s">
        <v>807</v>
      </c>
      <c r="W10" s="382" t="s">
        <v>227</v>
      </c>
      <c r="X10" s="382" t="s">
        <v>233</v>
      </c>
      <c r="Y10" s="382" t="s">
        <v>91</v>
      </c>
      <c r="Z10" s="382" t="s">
        <v>254</v>
      </c>
      <c r="AA10" s="454" t="s">
        <v>212</v>
      </c>
      <c r="AB10" s="505" t="s">
        <v>807</v>
      </c>
      <c r="AC10" s="382" t="s">
        <v>227</v>
      </c>
      <c r="AD10" s="384" t="s">
        <v>233</v>
      </c>
      <c r="AE10" s="384" t="s">
        <v>219</v>
      </c>
      <c r="AF10" s="384" t="s">
        <v>254</v>
      </c>
      <c r="AG10" s="383" t="s">
        <v>212</v>
      </c>
      <c r="AH10" s="384" t="s">
        <v>275</v>
      </c>
      <c r="AI10" s="384" t="s">
        <v>233</v>
      </c>
      <c r="AJ10" s="384" t="s">
        <v>219</v>
      </c>
      <c r="AK10" s="384" t="s">
        <v>254</v>
      </c>
      <c r="AL10" s="383" t="s">
        <v>212</v>
      </c>
      <c r="AM10" s="454" t="s">
        <v>807</v>
      </c>
      <c r="AN10" s="383" t="s">
        <v>204</v>
      </c>
      <c r="AO10" s="383" t="s">
        <v>163</v>
      </c>
      <c r="AP10" s="381" t="s">
        <v>146</v>
      </c>
      <c r="AQ10" s="385" t="s">
        <v>216</v>
      </c>
      <c r="AR10" s="385" t="s">
        <v>165</v>
      </c>
      <c r="AS10" s="386" t="s">
        <v>184</v>
      </c>
      <c r="AT10" s="386" t="s">
        <v>226</v>
      </c>
      <c r="AU10" s="385" t="s">
        <v>216</v>
      </c>
      <c r="AV10" s="385" t="s">
        <v>165</v>
      </c>
      <c r="AW10" s="386" t="s">
        <v>184</v>
      </c>
      <c r="AX10" s="386" t="s">
        <v>226</v>
      </c>
      <c r="AY10" s="385" t="s">
        <v>216</v>
      </c>
      <c r="AZ10" s="385" t="s">
        <v>165</v>
      </c>
      <c r="BA10" s="386" t="s">
        <v>184</v>
      </c>
      <c r="BB10" s="386" t="s">
        <v>226</v>
      </c>
      <c r="BC10" s="383" t="s">
        <v>163</v>
      </c>
    </row>
    <row r="11" spans="1:55" s="36" customFormat="1" ht="18" customHeight="1">
      <c r="A11" s="387">
        <v>2015</v>
      </c>
      <c r="B11" s="388">
        <v>12312.74</v>
      </c>
      <c r="C11" s="389">
        <v>1939562</v>
      </c>
      <c r="D11" s="388">
        <v>12081.52</v>
      </c>
      <c r="E11" s="389">
        <v>1925810</v>
      </c>
      <c r="F11" s="388">
        <v>99.3</v>
      </c>
      <c r="G11" s="388">
        <v>1948.6</v>
      </c>
      <c r="H11" s="388">
        <v>1948.6</v>
      </c>
      <c r="I11" s="388">
        <v>100</v>
      </c>
      <c r="J11" s="388"/>
      <c r="K11" s="388"/>
      <c r="L11" s="388"/>
      <c r="M11" s="388"/>
      <c r="N11" s="388">
        <v>0</v>
      </c>
      <c r="O11" s="388">
        <v>0</v>
      </c>
      <c r="P11" s="390">
        <v>2015</v>
      </c>
      <c r="Q11" s="387">
        <v>2015</v>
      </c>
      <c r="R11" s="180">
        <v>1948.6</v>
      </c>
      <c r="S11" s="180">
        <v>650.1</v>
      </c>
      <c r="T11" s="180">
        <v>388.7</v>
      </c>
      <c r="U11" s="180">
        <v>909.8</v>
      </c>
      <c r="V11" s="449"/>
      <c r="W11" s="180">
        <v>23446.1</v>
      </c>
      <c r="X11" s="180">
        <v>1002.1</v>
      </c>
      <c r="Y11" s="180">
        <v>386.4</v>
      </c>
      <c r="Z11" s="180">
        <v>22041</v>
      </c>
      <c r="AA11" s="180">
        <v>16.600000000000001</v>
      </c>
      <c r="AB11" s="449"/>
      <c r="AC11" s="180">
        <v>8571</v>
      </c>
      <c r="AD11" s="180">
        <v>24.1</v>
      </c>
      <c r="AE11" s="180">
        <v>21.2</v>
      </c>
      <c r="AF11" s="180">
        <v>8525.7000000000007</v>
      </c>
      <c r="AG11" s="391">
        <v>0</v>
      </c>
      <c r="AH11" s="180">
        <v>626.4</v>
      </c>
      <c r="AI11" s="180">
        <v>101987.5</v>
      </c>
      <c r="AJ11" s="180">
        <v>74129.8</v>
      </c>
      <c r="AK11" s="180">
        <v>169877.6</v>
      </c>
      <c r="AL11" s="391">
        <v>0</v>
      </c>
      <c r="AM11" s="453">
        <v>0</v>
      </c>
      <c r="AN11" s="180">
        <v>3557.1</v>
      </c>
      <c r="AO11" s="390">
        <v>2015</v>
      </c>
      <c r="AP11" s="387">
        <v>2015</v>
      </c>
      <c r="AQ11" s="389">
        <v>1272</v>
      </c>
      <c r="AR11" s="389">
        <v>382</v>
      </c>
      <c r="AS11" s="389">
        <v>267</v>
      </c>
      <c r="AT11" s="389">
        <v>34</v>
      </c>
      <c r="AU11" s="389">
        <v>492</v>
      </c>
      <c r="AV11" s="389">
        <v>111</v>
      </c>
      <c r="AW11" s="389">
        <v>40</v>
      </c>
      <c r="AX11" s="392">
        <v>1</v>
      </c>
      <c r="AY11" s="392">
        <v>0</v>
      </c>
      <c r="AZ11" s="392">
        <v>0</v>
      </c>
      <c r="BA11" s="392">
        <v>0</v>
      </c>
      <c r="BB11" s="392">
        <v>0</v>
      </c>
      <c r="BC11" s="390">
        <v>2015</v>
      </c>
    </row>
    <row r="12" spans="1:55" s="37" customFormat="1" ht="18" customHeight="1">
      <c r="A12" s="387">
        <v>2016</v>
      </c>
      <c r="B12" s="388">
        <v>12318.79</v>
      </c>
      <c r="C12" s="393">
        <v>1939760</v>
      </c>
      <c r="D12" s="388">
        <v>12097.35</v>
      </c>
      <c r="E12" s="389">
        <v>1925434</v>
      </c>
      <c r="F12" s="388">
        <v>99.3</v>
      </c>
      <c r="G12" s="388">
        <v>1966.8</v>
      </c>
      <c r="H12" s="388">
        <v>1966.8</v>
      </c>
      <c r="I12" s="388">
        <v>100</v>
      </c>
      <c r="J12" s="388">
        <v>1966.8</v>
      </c>
      <c r="K12" s="388">
        <v>586.20000000000005</v>
      </c>
      <c r="L12" s="388">
        <v>381</v>
      </c>
      <c r="M12" s="388">
        <v>999.6</v>
      </c>
      <c r="N12" s="388">
        <v>0</v>
      </c>
      <c r="O12" s="388">
        <v>0</v>
      </c>
      <c r="P12" s="390">
        <v>2016</v>
      </c>
      <c r="Q12" s="387">
        <v>2016</v>
      </c>
      <c r="R12" s="180">
        <v>1966.8</v>
      </c>
      <c r="S12" s="180">
        <v>586.20000000000005</v>
      </c>
      <c r="T12" s="180">
        <v>381</v>
      </c>
      <c r="U12" s="180">
        <v>999.6</v>
      </c>
      <c r="V12" s="449"/>
      <c r="W12" s="180">
        <v>21570.3</v>
      </c>
      <c r="X12" s="180">
        <v>729.1</v>
      </c>
      <c r="Y12" s="180">
        <v>549.29999999999995</v>
      </c>
      <c r="Z12" s="180">
        <v>20291.900000000001</v>
      </c>
      <c r="AA12" s="180">
        <v>0</v>
      </c>
      <c r="AB12" s="449">
        <v>0</v>
      </c>
      <c r="AC12" s="180">
        <v>7665.5</v>
      </c>
      <c r="AD12" s="180">
        <v>18.7</v>
      </c>
      <c r="AE12" s="180">
        <v>21.6</v>
      </c>
      <c r="AF12" s="180">
        <v>7625.2</v>
      </c>
      <c r="AG12" s="391">
        <v>0</v>
      </c>
      <c r="AH12" s="180">
        <v>779</v>
      </c>
      <c r="AI12" s="180">
        <v>111271</v>
      </c>
      <c r="AJ12" s="180">
        <v>85348.7</v>
      </c>
      <c r="AK12" s="180">
        <v>173376.9</v>
      </c>
      <c r="AL12" s="391">
        <v>0</v>
      </c>
      <c r="AM12" s="480">
        <v>0</v>
      </c>
      <c r="AN12" s="180">
        <v>4295.7</v>
      </c>
      <c r="AO12" s="390">
        <v>2016</v>
      </c>
      <c r="AP12" s="387">
        <v>2016</v>
      </c>
      <c r="AQ12" s="389">
        <v>1308</v>
      </c>
      <c r="AR12" s="389">
        <v>383</v>
      </c>
      <c r="AS12" s="389">
        <v>295</v>
      </c>
      <c r="AT12" s="389">
        <v>31</v>
      </c>
      <c r="AU12" s="389">
        <v>492</v>
      </c>
      <c r="AV12" s="389">
        <v>116</v>
      </c>
      <c r="AW12" s="389">
        <v>38</v>
      </c>
      <c r="AX12" s="392">
        <v>0</v>
      </c>
      <c r="AY12" s="392">
        <v>0</v>
      </c>
      <c r="AZ12" s="392">
        <v>0</v>
      </c>
      <c r="BA12" s="392">
        <v>0</v>
      </c>
      <c r="BB12" s="392">
        <v>0</v>
      </c>
      <c r="BC12" s="390">
        <v>2016</v>
      </c>
    </row>
    <row r="13" spans="1:55" s="37" customFormat="1" ht="18" customHeight="1">
      <c r="A13" s="387">
        <v>2017</v>
      </c>
      <c r="B13" s="388">
        <v>12335.1</v>
      </c>
      <c r="C13" s="393">
        <v>1924478</v>
      </c>
      <c r="D13" s="388">
        <v>12116.800000000001</v>
      </c>
      <c r="E13" s="389">
        <v>1912485</v>
      </c>
      <c r="F13" s="388">
        <v>99.376818025459372</v>
      </c>
      <c r="G13" s="388">
        <v>1982.9999999999998</v>
      </c>
      <c r="H13" s="388">
        <v>1982.9999999999998</v>
      </c>
      <c r="I13" s="388">
        <v>100</v>
      </c>
      <c r="J13" s="388">
        <v>1982.9999999999998</v>
      </c>
      <c r="K13" s="388">
        <v>657.4</v>
      </c>
      <c r="L13" s="388">
        <v>371.09999999999997</v>
      </c>
      <c r="M13" s="388">
        <v>954.50000000000011</v>
      </c>
      <c r="N13" s="388">
        <v>0</v>
      </c>
      <c r="O13" s="388">
        <v>0</v>
      </c>
      <c r="P13" s="390">
        <v>2017</v>
      </c>
      <c r="Q13" s="387">
        <v>2017</v>
      </c>
      <c r="R13" s="180">
        <v>1983</v>
      </c>
      <c r="S13" s="180">
        <v>657.4</v>
      </c>
      <c r="T13" s="180">
        <v>371.09999999999997</v>
      </c>
      <c r="U13" s="180">
        <v>954.50000000000011</v>
      </c>
      <c r="V13" s="449"/>
      <c r="W13" s="180">
        <v>21449.599999999999</v>
      </c>
      <c r="X13" s="180">
        <v>591.60000000000014</v>
      </c>
      <c r="Y13" s="180">
        <v>354.4</v>
      </c>
      <c r="Z13" s="180">
        <v>20503.600000000006</v>
      </c>
      <c r="AA13" s="180">
        <v>0</v>
      </c>
      <c r="AB13" s="469">
        <v>0</v>
      </c>
      <c r="AC13" s="180">
        <v>7898.0999999999995</v>
      </c>
      <c r="AD13" s="180">
        <v>8.1</v>
      </c>
      <c r="AE13" s="180">
        <v>37.800000000000004</v>
      </c>
      <c r="AF13" s="180">
        <v>7852.2</v>
      </c>
      <c r="AG13" s="391">
        <v>0</v>
      </c>
      <c r="AH13" s="180">
        <v>764.6</v>
      </c>
      <c r="AI13" s="180">
        <v>110765.9</v>
      </c>
      <c r="AJ13" s="180">
        <v>80529.599999999991</v>
      </c>
      <c r="AK13" s="180">
        <v>187498.60000000003</v>
      </c>
      <c r="AL13" s="391">
        <v>0</v>
      </c>
      <c r="AM13" s="480">
        <v>0</v>
      </c>
      <c r="AN13" s="180">
        <v>2673.7</v>
      </c>
      <c r="AO13" s="390">
        <v>2017</v>
      </c>
      <c r="AP13" s="387">
        <v>2017</v>
      </c>
      <c r="AQ13" s="389">
        <v>1296</v>
      </c>
      <c r="AR13" s="389">
        <v>394</v>
      </c>
      <c r="AS13" s="389">
        <v>260</v>
      </c>
      <c r="AT13" s="389">
        <v>31</v>
      </c>
      <c r="AU13" s="389">
        <v>485</v>
      </c>
      <c r="AV13" s="389">
        <v>125</v>
      </c>
      <c r="AW13" s="389">
        <v>38</v>
      </c>
      <c r="AX13" s="389">
        <v>0</v>
      </c>
      <c r="AY13" s="392">
        <v>0</v>
      </c>
      <c r="AZ13" s="392">
        <v>0</v>
      </c>
      <c r="BA13" s="392">
        <v>0</v>
      </c>
      <c r="BB13" s="392">
        <v>0</v>
      </c>
      <c r="BC13" s="390">
        <v>2017</v>
      </c>
    </row>
    <row r="14" spans="1:55" s="37" customFormat="1" ht="18" customHeight="1">
      <c r="A14" s="387">
        <v>2018</v>
      </c>
      <c r="B14" s="388">
        <v>12343.57</v>
      </c>
      <c r="C14" s="393">
        <v>1918689</v>
      </c>
      <c r="D14" s="388">
        <v>12140.91</v>
      </c>
      <c r="E14" s="389">
        <v>1909548</v>
      </c>
      <c r="F14" s="388">
        <v>99.523580945114091</v>
      </c>
      <c r="G14" s="388">
        <v>2066.8000000000002</v>
      </c>
      <c r="H14" s="388">
        <v>2066.8000000000002</v>
      </c>
      <c r="I14" s="388">
        <v>100</v>
      </c>
      <c r="J14" s="388">
        <v>2066.8000000000002</v>
      </c>
      <c r="K14" s="388">
        <v>689.8</v>
      </c>
      <c r="L14" s="388">
        <v>380.4</v>
      </c>
      <c r="M14" s="388">
        <v>996.6</v>
      </c>
      <c r="N14" s="388">
        <v>0</v>
      </c>
      <c r="O14" s="388">
        <v>0</v>
      </c>
      <c r="P14" s="390">
        <v>2018</v>
      </c>
      <c r="Q14" s="387">
        <v>2018</v>
      </c>
      <c r="R14" s="180">
        <v>2066.8000000000002</v>
      </c>
      <c r="S14" s="180">
        <v>689.8</v>
      </c>
      <c r="T14" s="180">
        <v>380.4</v>
      </c>
      <c r="U14" s="180">
        <v>996.6</v>
      </c>
      <c r="V14" s="449"/>
      <c r="W14" s="180">
        <v>23005.599999999999</v>
      </c>
      <c r="X14" s="180">
        <v>901.6</v>
      </c>
      <c r="Y14" s="180">
        <v>351</v>
      </c>
      <c r="Z14" s="180">
        <v>21753</v>
      </c>
      <c r="AA14" s="180">
        <v>0</v>
      </c>
      <c r="AB14" s="469">
        <v>0</v>
      </c>
      <c r="AC14" s="180">
        <v>7937</v>
      </c>
      <c r="AD14" s="180">
        <v>15</v>
      </c>
      <c r="AE14" s="180">
        <v>38.299999999999997</v>
      </c>
      <c r="AF14" s="180">
        <v>7883.7</v>
      </c>
      <c r="AG14" s="391">
        <v>0</v>
      </c>
      <c r="AH14" s="180">
        <v>474</v>
      </c>
      <c r="AI14" s="180">
        <v>47728.800000000003</v>
      </c>
      <c r="AJ14" s="180">
        <v>82547.899999999994</v>
      </c>
      <c r="AK14" s="180">
        <v>192457.1</v>
      </c>
      <c r="AL14" s="391">
        <v>0</v>
      </c>
      <c r="AM14" s="480">
        <v>0</v>
      </c>
      <c r="AN14" s="180">
        <v>2917.9</v>
      </c>
      <c r="AO14" s="390">
        <v>2018</v>
      </c>
      <c r="AP14" s="387">
        <v>2018</v>
      </c>
      <c r="AQ14" s="389">
        <v>1542</v>
      </c>
      <c r="AR14" s="389">
        <v>451</v>
      </c>
      <c r="AS14" s="389">
        <v>214</v>
      </c>
      <c r="AT14" s="389">
        <v>29</v>
      </c>
      <c r="AU14" s="389">
        <v>304</v>
      </c>
      <c r="AV14" s="389">
        <v>85</v>
      </c>
      <c r="AW14" s="389">
        <v>42</v>
      </c>
      <c r="AX14" s="389">
        <v>0</v>
      </c>
      <c r="AY14" s="392">
        <v>0</v>
      </c>
      <c r="AZ14" s="392">
        <v>0</v>
      </c>
      <c r="BA14" s="392">
        <v>0</v>
      </c>
      <c r="BB14" s="392">
        <v>0</v>
      </c>
      <c r="BC14" s="390">
        <v>2018</v>
      </c>
    </row>
    <row r="15" spans="1:55" s="37" customFormat="1" ht="18" customHeight="1">
      <c r="A15" s="387">
        <v>2019</v>
      </c>
      <c r="B15" s="388">
        <v>12345.2</v>
      </c>
      <c r="C15" s="393">
        <v>1903383</v>
      </c>
      <c r="D15" s="388">
        <v>12157.28</v>
      </c>
      <c r="E15" s="389">
        <v>1893576</v>
      </c>
      <c r="F15" s="388">
        <v>99.5</v>
      </c>
      <c r="G15" s="388">
        <v>2097.7999999999997</v>
      </c>
      <c r="H15" s="388">
        <v>2097.7999999999997</v>
      </c>
      <c r="I15" s="388">
        <v>100</v>
      </c>
      <c r="J15" s="388">
        <v>50355.900000000009</v>
      </c>
      <c r="K15" s="388">
        <v>1671.1000000000001</v>
      </c>
      <c r="L15" s="388">
        <v>922.60000000000014</v>
      </c>
      <c r="M15" s="388">
        <v>47421.900000000009</v>
      </c>
      <c r="N15" s="388">
        <v>0</v>
      </c>
      <c r="O15" s="388">
        <v>340.3</v>
      </c>
      <c r="P15" s="390">
        <v>2019</v>
      </c>
      <c r="Q15" s="387">
        <v>2019</v>
      </c>
      <c r="R15" s="180">
        <v>2097.7999999999997</v>
      </c>
      <c r="S15" s="180">
        <v>764.5</v>
      </c>
      <c r="T15" s="180">
        <v>369.4</v>
      </c>
      <c r="U15" s="180">
        <v>936.80000000000007</v>
      </c>
      <c r="V15" s="449">
        <v>27.1</v>
      </c>
      <c r="W15" s="180">
        <v>37737.300000000003</v>
      </c>
      <c r="X15" s="180">
        <v>766.4</v>
      </c>
      <c r="Y15" s="180">
        <v>275.8</v>
      </c>
      <c r="Z15" s="180">
        <v>36384</v>
      </c>
      <c r="AA15" s="180">
        <v>0</v>
      </c>
      <c r="AB15" s="469">
        <v>311.09999999999997</v>
      </c>
      <c r="AC15" s="180">
        <v>9572.8000000000011</v>
      </c>
      <c r="AD15" s="180">
        <v>26.8</v>
      </c>
      <c r="AE15" s="180">
        <v>39.200000000000003</v>
      </c>
      <c r="AF15" s="180">
        <v>9506.8000000000011</v>
      </c>
      <c r="AG15" s="391">
        <v>0</v>
      </c>
      <c r="AH15" s="180">
        <v>0</v>
      </c>
      <c r="AI15" s="180">
        <v>113.4</v>
      </c>
      <c r="AJ15" s="180">
        <v>238.2</v>
      </c>
      <c r="AK15" s="180">
        <v>594.29999999999995</v>
      </c>
      <c r="AL15" s="391">
        <v>0</v>
      </c>
      <c r="AM15" s="480">
        <v>2.1</v>
      </c>
      <c r="AN15" s="180">
        <v>0</v>
      </c>
      <c r="AO15" s="390">
        <v>2019</v>
      </c>
      <c r="AP15" s="387">
        <v>2019</v>
      </c>
      <c r="AQ15" s="389">
        <v>1832</v>
      </c>
      <c r="AR15" s="389">
        <v>549</v>
      </c>
      <c r="AS15" s="389">
        <v>288</v>
      </c>
      <c r="AT15" s="389">
        <v>28</v>
      </c>
      <c r="AU15" s="389">
        <v>283</v>
      </c>
      <c r="AV15" s="389">
        <v>82</v>
      </c>
      <c r="AW15" s="389">
        <v>42</v>
      </c>
      <c r="AX15" s="389">
        <v>0</v>
      </c>
      <c r="AY15" s="392">
        <v>0</v>
      </c>
      <c r="AZ15" s="392">
        <v>0</v>
      </c>
      <c r="BA15" s="392">
        <v>0</v>
      </c>
      <c r="BB15" s="392">
        <v>0</v>
      </c>
      <c r="BC15" s="390">
        <v>2019</v>
      </c>
    </row>
    <row r="16" spans="1:55" s="476" customFormat="1" ht="36.950000000000003" customHeight="1">
      <c r="A16" s="479">
        <f>A15+1</f>
        <v>2020</v>
      </c>
      <c r="B16" s="466">
        <v>12348.09</v>
      </c>
      <c r="C16" s="467">
        <v>1884455</v>
      </c>
      <c r="D16" s="466">
        <v>12160.210000000001</v>
      </c>
      <c r="E16" s="467">
        <v>1874863</v>
      </c>
      <c r="F16" s="466">
        <v>99.188403088910079</v>
      </c>
      <c r="G16" s="466">
        <v>2607.3999999999992</v>
      </c>
      <c r="H16" s="466">
        <v>2607.3999999999992</v>
      </c>
      <c r="I16" s="466">
        <v>100</v>
      </c>
      <c r="J16" s="466">
        <v>2606.9999999999995</v>
      </c>
      <c r="K16" s="466">
        <v>704.59999999999991</v>
      </c>
      <c r="L16" s="466">
        <v>507.90000000000003</v>
      </c>
      <c r="M16" s="466">
        <v>1278.8999999999996</v>
      </c>
      <c r="N16" s="466">
        <v>0</v>
      </c>
      <c r="O16" s="394">
        <v>115.60000000000001</v>
      </c>
      <c r="P16" s="477">
        <f>$A$16</f>
        <v>2020</v>
      </c>
      <c r="Q16" s="479">
        <f>$A$16</f>
        <v>2020</v>
      </c>
      <c r="R16" s="470">
        <v>2607.3999999999992</v>
      </c>
      <c r="S16" s="470">
        <v>704.59999999999991</v>
      </c>
      <c r="T16" s="470">
        <v>507.90000000000003</v>
      </c>
      <c r="U16" s="470">
        <v>1278.8999999999996</v>
      </c>
      <c r="V16" s="470">
        <v>115.60000000000001</v>
      </c>
      <c r="W16" s="470">
        <v>39738.74438356165</v>
      </c>
      <c r="X16" s="470">
        <v>520.95506849315063</v>
      </c>
      <c r="Y16" s="470">
        <v>301.59561643835616</v>
      </c>
      <c r="Z16" s="470">
        <v>38537.659452054781</v>
      </c>
      <c r="AA16" s="482">
        <v>0</v>
      </c>
      <c r="AB16" s="245">
        <v>378.53424657534254</v>
      </c>
      <c r="AC16" s="470">
        <v>10278.457260273974</v>
      </c>
      <c r="AD16" s="470">
        <v>2.9753424657534246</v>
      </c>
      <c r="AE16" s="470">
        <v>16.902191780821919</v>
      </c>
      <c r="AF16" s="470">
        <v>10258.579726027398</v>
      </c>
      <c r="AG16" s="482">
        <v>0</v>
      </c>
      <c r="AH16" s="470">
        <v>0</v>
      </c>
      <c r="AI16" s="470">
        <v>115.44986301369863</v>
      </c>
      <c r="AJ16" s="470">
        <v>199.41287671232874</v>
      </c>
      <c r="AK16" s="470">
        <v>586.76575342465742</v>
      </c>
      <c r="AL16" s="482">
        <v>0</v>
      </c>
      <c r="AM16" s="470">
        <v>4.4065753424657546</v>
      </c>
      <c r="AN16" s="482">
        <v>0</v>
      </c>
      <c r="AO16" s="477">
        <f>$A$16</f>
        <v>2020</v>
      </c>
      <c r="AP16" s="479">
        <f>$A$16</f>
        <v>2020</v>
      </c>
      <c r="AQ16" s="395">
        <v>1595</v>
      </c>
      <c r="AR16" s="395">
        <v>485</v>
      </c>
      <c r="AS16" s="395">
        <v>135</v>
      </c>
      <c r="AT16" s="395">
        <v>34</v>
      </c>
      <c r="AU16" s="395">
        <v>1595</v>
      </c>
      <c r="AV16" s="395">
        <v>485</v>
      </c>
      <c r="AW16" s="395">
        <v>135</v>
      </c>
      <c r="AX16" s="483">
        <v>34</v>
      </c>
      <c r="AY16" s="483">
        <v>1595</v>
      </c>
      <c r="AZ16" s="483">
        <v>485</v>
      </c>
      <c r="BA16" s="483">
        <v>135</v>
      </c>
      <c r="BB16" s="483">
        <v>34</v>
      </c>
      <c r="BC16" s="477">
        <f>$A$16</f>
        <v>2020</v>
      </c>
    </row>
    <row r="17" spans="1:55" s="476" customFormat="1" ht="17.100000000000001" customHeight="1">
      <c r="A17" s="473" t="s">
        <v>134</v>
      </c>
      <c r="B17" s="474">
        <v>51.62</v>
      </c>
      <c r="C17" s="481">
        <v>227178</v>
      </c>
      <c r="D17" s="474">
        <v>51.62</v>
      </c>
      <c r="E17" s="468">
        <v>227178</v>
      </c>
      <c r="F17" s="474">
        <v>100</v>
      </c>
      <c r="G17" s="474">
        <v>271.3</v>
      </c>
      <c r="H17" s="474">
        <v>271.3</v>
      </c>
      <c r="I17" s="474">
        <v>100</v>
      </c>
      <c r="J17" s="474">
        <v>271.29999999999995</v>
      </c>
      <c r="K17" s="474">
        <v>93.8</v>
      </c>
      <c r="L17" s="474">
        <v>3.3</v>
      </c>
      <c r="M17" s="474">
        <v>120.3</v>
      </c>
      <c r="N17" s="474">
        <v>0</v>
      </c>
      <c r="O17" s="474">
        <v>53.9</v>
      </c>
      <c r="P17" s="472" t="s">
        <v>372</v>
      </c>
      <c r="Q17" s="473" t="s">
        <v>134</v>
      </c>
      <c r="R17" s="469">
        <v>271.3</v>
      </c>
      <c r="S17" s="469">
        <v>93.8</v>
      </c>
      <c r="T17" s="469">
        <v>3.3</v>
      </c>
      <c r="U17" s="469">
        <v>120.3</v>
      </c>
      <c r="V17" s="469">
        <v>53.9</v>
      </c>
      <c r="W17" s="469">
        <v>157.62328767123287</v>
      </c>
      <c r="X17" s="469">
        <v>0</v>
      </c>
      <c r="Y17" s="469">
        <v>17.733424657534247</v>
      </c>
      <c r="Z17" s="469">
        <v>84.950136986301374</v>
      </c>
      <c r="AA17" s="469">
        <v>0</v>
      </c>
      <c r="AB17" s="469">
        <v>54.939726027397263</v>
      </c>
      <c r="AC17" s="469">
        <v>450.17917808219175</v>
      </c>
      <c r="AD17" s="469">
        <v>1.3150684931506848E-2</v>
      </c>
      <c r="AE17" s="469">
        <v>5.2613698630136989</v>
      </c>
      <c r="AF17" s="469">
        <v>444.90465753424661</v>
      </c>
      <c r="AG17" s="480">
        <v>0</v>
      </c>
      <c r="AH17" s="469">
        <v>0</v>
      </c>
      <c r="AI17" s="469">
        <v>1.6167123287671235</v>
      </c>
      <c r="AJ17" s="469">
        <v>0.37068493150684934</v>
      </c>
      <c r="AK17" s="469">
        <v>4.6128767123287675</v>
      </c>
      <c r="AL17" s="480">
        <v>0</v>
      </c>
      <c r="AM17" s="480">
        <v>0.75835616438356168</v>
      </c>
      <c r="AN17" s="469">
        <v>0</v>
      </c>
      <c r="AO17" s="472" t="s">
        <v>372</v>
      </c>
      <c r="AP17" s="473" t="s">
        <v>134</v>
      </c>
      <c r="AQ17" s="468">
        <v>166</v>
      </c>
      <c r="AR17" s="468">
        <v>35</v>
      </c>
      <c r="AS17" s="468">
        <v>0</v>
      </c>
      <c r="AT17" s="468">
        <v>0</v>
      </c>
      <c r="AU17" s="468">
        <v>166</v>
      </c>
      <c r="AV17" s="468">
        <v>35</v>
      </c>
      <c r="AW17" s="468">
        <v>0</v>
      </c>
      <c r="AX17" s="468">
        <v>0</v>
      </c>
      <c r="AY17" s="478">
        <v>166</v>
      </c>
      <c r="AZ17" s="478">
        <v>35</v>
      </c>
      <c r="BA17" s="478">
        <v>0</v>
      </c>
      <c r="BB17" s="478">
        <v>0</v>
      </c>
      <c r="BC17" s="472" t="s">
        <v>268</v>
      </c>
    </row>
    <row r="18" spans="1:55" s="476" customFormat="1" ht="17.100000000000001" customHeight="1">
      <c r="A18" s="473" t="s">
        <v>124</v>
      </c>
      <c r="B18" s="474">
        <v>512.25</v>
      </c>
      <c r="C18" s="481">
        <v>284866</v>
      </c>
      <c r="D18" s="474">
        <v>495.15</v>
      </c>
      <c r="E18" s="468">
        <v>282910</v>
      </c>
      <c r="F18" s="474">
        <v>99.313361369907255</v>
      </c>
      <c r="G18" s="474">
        <v>530.4</v>
      </c>
      <c r="H18" s="474">
        <v>530.4</v>
      </c>
      <c r="I18" s="474">
        <v>100</v>
      </c>
      <c r="J18" s="474">
        <v>530.30000000000007</v>
      </c>
      <c r="K18" s="474">
        <v>212.5</v>
      </c>
      <c r="L18" s="474">
        <v>90.1</v>
      </c>
      <c r="M18" s="474">
        <v>223</v>
      </c>
      <c r="N18" s="474">
        <v>0</v>
      </c>
      <c r="O18" s="474">
        <v>4.7</v>
      </c>
      <c r="P18" s="472" t="s">
        <v>373</v>
      </c>
      <c r="Q18" s="473" t="s">
        <v>124</v>
      </c>
      <c r="R18" s="469">
        <v>530.4</v>
      </c>
      <c r="S18" s="469">
        <v>212.5</v>
      </c>
      <c r="T18" s="469">
        <v>90.1</v>
      </c>
      <c r="U18" s="469">
        <v>223</v>
      </c>
      <c r="V18" s="469">
        <v>4.7</v>
      </c>
      <c r="W18" s="469">
        <v>2175.297808219178</v>
      </c>
      <c r="X18" s="469">
        <v>252.23479452054795</v>
      </c>
      <c r="Y18" s="469">
        <v>154.96767123287671</v>
      </c>
      <c r="Z18" s="469">
        <v>1695.1517808219178</v>
      </c>
      <c r="AA18" s="469">
        <v>0</v>
      </c>
      <c r="AB18" s="469">
        <v>72.943561643835622</v>
      </c>
      <c r="AC18" s="469">
        <v>1181.0309589041096</v>
      </c>
      <c r="AD18" s="469">
        <v>1.5643835616438355</v>
      </c>
      <c r="AE18" s="469">
        <v>0.39863013698630134</v>
      </c>
      <c r="AF18" s="469">
        <v>1179.0679452054794</v>
      </c>
      <c r="AG18" s="480">
        <v>0</v>
      </c>
      <c r="AH18" s="469">
        <v>0</v>
      </c>
      <c r="AI18" s="469">
        <v>15.724109589041097</v>
      </c>
      <c r="AJ18" s="469">
        <v>156.07945205479453</v>
      </c>
      <c r="AK18" s="469">
        <v>337.23780821917808</v>
      </c>
      <c r="AL18" s="480">
        <v>0</v>
      </c>
      <c r="AM18" s="480">
        <v>1.7460273972602738</v>
      </c>
      <c r="AN18" s="469">
        <v>0</v>
      </c>
      <c r="AO18" s="472" t="s">
        <v>373</v>
      </c>
      <c r="AP18" s="473" t="s">
        <v>124</v>
      </c>
      <c r="AQ18" s="468">
        <v>272</v>
      </c>
      <c r="AR18" s="468">
        <v>66</v>
      </c>
      <c r="AS18" s="468">
        <v>0</v>
      </c>
      <c r="AT18" s="468">
        <v>0</v>
      </c>
      <c r="AU18" s="468">
        <v>272</v>
      </c>
      <c r="AV18" s="468">
        <v>66</v>
      </c>
      <c r="AW18" s="468">
        <v>0</v>
      </c>
      <c r="AX18" s="468">
        <v>0</v>
      </c>
      <c r="AY18" s="478">
        <v>272</v>
      </c>
      <c r="AZ18" s="478">
        <v>66</v>
      </c>
      <c r="BA18" s="478">
        <v>0</v>
      </c>
      <c r="BB18" s="478">
        <v>0</v>
      </c>
      <c r="BC18" s="472" t="s">
        <v>231</v>
      </c>
    </row>
    <row r="19" spans="1:55" s="476" customFormat="1" ht="17.100000000000001" customHeight="1">
      <c r="A19" s="473" t="s">
        <v>152</v>
      </c>
      <c r="B19" s="474">
        <v>911.03</v>
      </c>
      <c r="C19" s="481">
        <v>284238</v>
      </c>
      <c r="D19" s="474">
        <v>911.03</v>
      </c>
      <c r="E19" s="468">
        <v>284238</v>
      </c>
      <c r="F19" s="474">
        <v>100</v>
      </c>
      <c r="G19" s="474">
        <v>317.8</v>
      </c>
      <c r="H19" s="474">
        <v>317.8</v>
      </c>
      <c r="I19" s="474">
        <v>100</v>
      </c>
      <c r="J19" s="474">
        <v>317.8</v>
      </c>
      <c r="K19" s="474">
        <v>96.1</v>
      </c>
      <c r="L19" s="474">
        <v>0.6</v>
      </c>
      <c r="M19" s="474">
        <v>220.5</v>
      </c>
      <c r="N19" s="474">
        <v>0</v>
      </c>
      <c r="O19" s="474">
        <v>0.6</v>
      </c>
      <c r="P19" s="472" t="s">
        <v>374</v>
      </c>
      <c r="Q19" s="473" t="s">
        <v>152</v>
      </c>
      <c r="R19" s="469">
        <v>317.8</v>
      </c>
      <c r="S19" s="469">
        <v>96.1</v>
      </c>
      <c r="T19" s="469">
        <v>0.6</v>
      </c>
      <c r="U19" s="469">
        <v>220.5</v>
      </c>
      <c r="V19" s="469">
        <v>0.6</v>
      </c>
      <c r="W19" s="469">
        <v>624.95068493150688</v>
      </c>
      <c r="X19" s="469">
        <v>26.705753424657534</v>
      </c>
      <c r="Y19" s="469">
        <v>12.710410958904109</v>
      </c>
      <c r="Z19" s="469">
        <v>509.49095890410962</v>
      </c>
      <c r="AA19" s="469">
        <v>0</v>
      </c>
      <c r="AB19" s="469">
        <v>76.043561643835616</v>
      </c>
      <c r="AC19" s="469">
        <v>697.33698630136985</v>
      </c>
      <c r="AD19" s="469">
        <v>0.27917808219178086</v>
      </c>
      <c r="AE19" s="469">
        <v>3.5068493150684936E-2</v>
      </c>
      <c r="AF19" s="469">
        <v>697.02273972602734</v>
      </c>
      <c r="AG19" s="480">
        <v>0</v>
      </c>
      <c r="AH19" s="469">
        <v>0</v>
      </c>
      <c r="AI19" s="469">
        <v>4.3556164383561642</v>
      </c>
      <c r="AJ19" s="469">
        <v>4.4528767123287674</v>
      </c>
      <c r="AK19" s="469">
        <v>46.332054794520552</v>
      </c>
      <c r="AL19" s="480">
        <v>0</v>
      </c>
      <c r="AM19" s="480">
        <v>0.37479452054794521</v>
      </c>
      <c r="AN19" s="469">
        <v>0</v>
      </c>
      <c r="AO19" s="472" t="s">
        <v>374</v>
      </c>
      <c r="AP19" s="473" t="s">
        <v>152</v>
      </c>
      <c r="AQ19" s="468">
        <v>144</v>
      </c>
      <c r="AR19" s="468">
        <v>26</v>
      </c>
      <c r="AS19" s="468">
        <v>25</v>
      </c>
      <c r="AT19" s="468">
        <v>3</v>
      </c>
      <c r="AU19" s="468">
        <v>144</v>
      </c>
      <c r="AV19" s="468">
        <v>26</v>
      </c>
      <c r="AW19" s="468">
        <v>25</v>
      </c>
      <c r="AX19" s="468">
        <v>3</v>
      </c>
      <c r="AY19" s="478">
        <v>144</v>
      </c>
      <c r="AZ19" s="478">
        <v>26</v>
      </c>
      <c r="BA19" s="478">
        <v>25</v>
      </c>
      <c r="BB19" s="478">
        <v>3</v>
      </c>
      <c r="BC19" s="472" t="s">
        <v>243</v>
      </c>
    </row>
    <row r="20" spans="1:55" s="476" customFormat="1" ht="17.100000000000001" customHeight="1">
      <c r="A20" s="473" t="s">
        <v>153</v>
      </c>
      <c r="B20" s="474">
        <v>608.37</v>
      </c>
      <c r="C20" s="481">
        <v>118251</v>
      </c>
      <c r="D20" s="474">
        <v>608.37</v>
      </c>
      <c r="E20" s="468">
        <v>118251</v>
      </c>
      <c r="F20" s="474">
        <v>100</v>
      </c>
      <c r="G20" s="474">
        <v>120.5</v>
      </c>
      <c r="H20" s="474">
        <v>120.5</v>
      </c>
      <c r="I20" s="474">
        <v>100</v>
      </c>
      <c r="J20" s="474">
        <v>120.50000000000001</v>
      </c>
      <c r="K20" s="474">
        <v>40.6</v>
      </c>
      <c r="L20" s="474">
        <v>12.5</v>
      </c>
      <c r="M20" s="474">
        <v>62.7</v>
      </c>
      <c r="N20" s="474">
        <v>0</v>
      </c>
      <c r="O20" s="474">
        <v>4.7</v>
      </c>
      <c r="P20" s="472" t="s">
        <v>375</v>
      </c>
      <c r="Q20" s="473" t="s">
        <v>153</v>
      </c>
      <c r="R20" s="469">
        <v>120.5</v>
      </c>
      <c r="S20" s="469">
        <v>40.6</v>
      </c>
      <c r="T20" s="469">
        <v>12.5</v>
      </c>
      <c r="U20" s="469">
        <v>62.7</v>
      </c>
      <c r="V20" s="469">
        <v>4.7</v>
      </c>
      <c r="W20" s="469">
        <v>370.11068493150685</v>
      </c>
      <c r="X20" s="469">
        <v>17.352876712328769</v>
      </c>
      <c r="Y20" s="469">
        <v>10.265205479452055</v>
      </c>
      <c r="Z20" s="469">
        <v>324.44575342465754</v>
      </c>
      <c r="AA20" s="469">
        <v>0</v>
      </c>
      <c r="AB20" s="469">
        <v>18.046849315068496</v>
      </c>
      <c r="AC20" s="469">
        <v>723.91808219178074</v>
      </c>
      <c r="AD20" s="469">
        <v>1.9178082191780823E-2</v>
      </c>
      <c r="AE20" s="469">
        <v>2.9087671232876713</v>
      </c>
      <c r="AF20" s="469">
        <v>720.99013698630142</v>
      </c>
      <c r="AG20" s="480">
        <v>0</v>
      </c>
      <c r="AH20" s="469">
        <v>0</v>
      </c>
      <c r="AI20" s="469">
        <v>3.2558904109589042</v>
      </c>
      <c r="AJ20" s="469">
        <v>6.2868493150684923</v>
      </c>
      <c r="AK20" s="469">
        <v>29.880547945205478</v>
      </c>
      <c r="AL20" s="480">
        <v>0</v>
      </c>
      <c r="AM20" s="480">
        <v>0.10849315068493151</v>
      </c>
      <c r="AN20" s="469">
        <v>0</v>
      </c>
      <c r="AO20" s="472" t="s">
        <v>375</v>
      </c>
      <c r="AP20" s="473" t="s">
        <v>153</v>
      </c>
      <c r="AQ20" s="468">
        <v>116</v>
      </c>
      <c r="AR20" s="468">
        <v>39</v>
      </c>
      <c r="AS20" s="468">
        <v>0</v>
      </c>
      <c r="AT20" s="468">
        <v>0</v>
      </c>
      <c r="AU20" s="468">
        <v>116</v>
      </c>
      <c r="AV20" s="468">
        <v>39</v>
      </c>
      <c r="AW20" s="468">
        <v>0</v>
      </c>
      <c r="AX20" s="468">
        <v>0</v>
      </c>
      <c r="AY20" s="478">
        <v>116</v>
      </c>
      <c r="AZ20" s="478">
        <v>39</v>
      </c>
      <c r="BA20" s="478">
        <v>0</v>
      </c>
      <c r="BB20" s="478">
        <v>0</v>
      </c>
      <c r="BC20" s="472" t="s">
        <v>162</v>
      </c>
    </row>
    <row r="21" spans="1:55" s="476" customFormat="1" ht="17.100000000000001" customHeight="1">
      <c r="A21" s="473" t="s">
        <v>145</v>
      </c>
      <c r="B21" s="474">
        <v>464.13</v>
      </c>
      <c r="C21" s="481">
        <v>153332</v>
      </c>
      <c r="D21" s="474">
        <v>464.13</v>
      </c>
      <c r="E21" s="468">
        <v>153332</v>
      </c>
      <c r="F21" s="474">
        <v>100</v>
      </c>
      <c r="G21" s="474">
        <v>231.5</v>
      </c>
      <c r="H21" s="474">
        <v>231.5</v>
      </c>
      <c r="I21" s="474">
        <v>100</v>
      </c>
      <c r="J21" s="474">
        <v>231.5</v>
      </c>
      <c r="K21" s="474">
        <v>98.3</v>
      </c>
      <c r="L21" s="474">
        <v>22</v>
      </c>
      <c r="M21" s="474">
        <v>109.7</v>
      </c>
      <c r="N21" s="474">
        <v>0</v>
      </c>
      <c r="O21" s="474">
        <v>1.5</v>
      </c>
      <c r="P21" s="472" t="s">
        <v>376</v>
      </c>
      <c r="Q21" s="473" t="s">
        <v>145</v>
      </c>
      <c r="R21" s="469">
        <v>231.5</v>
      </c>
      <c r="S21" s="469">
        <v>98.3</v>
      </c>
      <c r="T21" s="469">
        <v>22</v>
      </c>
      <c r="U21" s="469">
        <v>109.7</v>
      </c>
      <c r="V21" s="469">
        <v>1.5</v>
      </c>
      <c r="W21" s="469">
        <v>34768.450410958903</v>
      </c>
      <c r="X21" s="469">
        <v>103.46082191780822</v>
      </c>
      <c r="Y21" s="469">
        <v>34.146849315068494</v>
      </c>
      <c r="Z21" s="469">
        <v>34597.656438356164</v>
      </c>
      <c r="AA21" s="469">
        <v>0</v>
      </c>
      <c r="AB21" s="469">
        <v>33.186301369863017</v>
      </c>
      <c r="AC21" s="469">
        <v>913.8041095890411</v>
      </c>
      <c r="AD21" s="469">
        <v>0.7978082191780822</v>
      </c>
      <c r="AE21" s="469">
        <v>0.11698630136986302</v>
      </c>
      <c r="AF21" s="469">
        <v>912.88931506849303</v>
      </c>
      <c r="AG21" s="480">
        <v>0</v>
      </c>
      <c r="AH21" s="469">
        <v>0</v>
      </c>
      <c r="AI21" s="469">
        <v>8.6347945205479455</v>
      </c>
      <c r="AJ21" s="469">
        <v>20.895068493150685</v>
      </c>
      <c r="AK21" s="469">
        <v>136.61041095890411</v>
      </c>
      <c r="AL21" s="480">
        <v>0</v>
      </c>
      <c r="AM21" s="480">
        <v>0.16054794520547946</v>
      </c>
      <c r="AN21" s="469">
        <v>0</v>
      </c>
      <c r="AO21" s="472" t="s">
        <v>376</v>
      </c>
      <c r="AP21" s="473" t="s">
        <v>145</v>
      </c>
      <c r="AQ21" s="468">
        <v>0</v>
      </c>
      <c r="AR21" s="468">
        <v>0</v>
      </c>
      <c r="AS21" s="468">
        <v>0</v>
      </c>
      <c r="AT21" s="468">
        <v>0</v>
      </c>
      <c r="AU21" s="468">
        <v>0</v>
      </c>
      <c r="AV21" s="468">
        <v>0</v>
      </c>
      <c r="AW21" s="468">
        <v>0</v>
      </c>
      <c r="AX21" s="468">
        <v>0</v>
      </c>
      <c r="AY21" s="478">
        <v>0</v>
      </c>
      <c r="AZ21" s="478">
        <v>0</v>
      </c>
      <c r="BA21" s="478">
        <v>0</v>
      </c>
      <c r="BB21" s="478">
        <v>0</v>
      </c>
      <c r="BC21" s="472" t="s">
        <v>85</v>
      </c>
    </row>
    <row r="22" spans="1:55" s="476" customFormat="1" ht="27" customHeight="1">
      <c r="A22" s="473" t="s">
        <v>135</v>
      </c>
      <c r="B22" s="474">
        <v>455.09</v>
      </c>
      <c r="C22" s="481">
        <v>47199</v>
      </c>
      <c r="D22" s="474">
        <v>455.09</v>
      </c>
      <c r="E22" s="468">
        <v>47199</v>
      </c>
      <c r="F22" s="474">
        <v>100</v>
      </c>
      <c r="G22" s="474">
        <v>61.7</v>
      </c>
      <c r="H22" s="474">
        <v>61.7</v>
      </c>
      <c r="I22" s="474">
        <v>100</v>
      </c>
      <c r="J22" s="474">
        <v>61.6</v>
      </c>
      <c r="K22" s="474">
        <v>20.3</v>
      </c>
      <c r="L22" s="474">
        <v>19.3</v>
      </c>
      <c r="M22" s="474">
        <v>22</v>
      </c>
      <c r="N22" s="474">
        <v>0</v>
      </c>
      <c r="O22" s="474">
        <v>0</v>
      </c>
      <c r="P22" s="472" t="s">
        <v>377</v>
      </c>
      <c r="Q22" s="473" t="s">
        <v>135</v>
      </c>
      <c r="R22" s="469">
        <v>61.7</v>
      </c>
      <c r="S22" s="469">
        <v>20.3</v>
      </c>
      <c r="T22" s="469">
        <v>19.3</v>
      </c>
      <c r="U22" s="469">
        <v>22</v>
      </c>
      <c r="V22" s="469">
        <v>0</v>
      </c>
      <c r="W22" s="469">
        <v>138.84383561643835</v>
      </c>
      <c r="X22" s="469">
        <v>29.260821917808222</v>
      </c>
      <c r="Y22" s="469">
        <v>3.0994520547945204</v>
      </c>
      <c r="Z22" s="469">
        <v>103.82109589041094</v>
      </c>
      <c r="AA22" s="469">
        <v>0</v>
      </c>
      <c r="AB22" s="469">
        <v>2.6624657534246574</v>
      </c>
      <c r="AC22" s="469">
        <v>309.44301369863012</v>
      </c>
      <c r="AD22" s="469">
        <v>5.9178082191780827E-2</v>
      </c>
      <c r="AE22" s="469">
        <v>0.4536986301369863</v>
      </c>
      <c r="AF22" s="469">
        <v>308.93013698630136</v>
      </c>
      <c r="AG22" s="480">
        <v>0</v>
      </c>
      <c r="AH22" s="469">
        <v>0</v>
      </c>
      <c r="AI22" s="469">
        <v>9.0665753424657538</v>
      </c>
      <c r="AJ22" s="469">
        <v>1.0632876712328767</v>
      </c>
      <c r="AK22" s="469">
        <v>0.51698630136986301</v>
      </c>
      <c r="AL22" s="480">
        <v>0</v>
      </c>
      <c r="AM22" s="480">
        <v>0</v>
      </c>
      <c r="AN22" s="469">
        <v>0</v>
      </c>
      <c r="AO22" s="472" t="s">
        <v>377</v>
      </c>
      <c r="AP22" s="473" t="s">
        <v>135</v>
      </c>
      <c r="AQ22" s="468">
        <v>0</v>
      </c>
      <c r="AR22" s="468">
        <v>0</v>
      </c>
      <c r="AS22" s="468">
        <v>0</v>
      </c>
      <c r="AT22" s="468">
        <v>0</v>
      </c>
      <c r="AU22" s="468">
        <v>0</v>
      </c>
      <c r="AV22" s="468">
        <v>0</v>
      </c>
      <c r="AW22" s="468">
        <v>0</v>
      </c>
      <c r="AX22" s="468">
        <v>0</v>
      </c>
      <c r="AY22" s="478">
        <v>0</v>
      </c>
      <c r="AZ22" s="478">
        <v>0</v>
      </c>
      <c r="BA22" s="478">
        <v>0</v>
      </c>
      <c r="BB22" s="478">
        <v>0</v>
      </c>
      <c r="BC22" s="472" t="s">
        <v>229</v>
      </c>
    </row>
    <row r="23" spans="1:55" s="476" customFormat="1" ht="17.100000000000001" customHeight="1">
      <c r="A23" s="473" t="s">
        <v>137</v>
      </c>
      <c r="B23" s="474">
        <v>547.5</v>
      </c>
      <c r="C23" s="481">
        <v>28514</v>
      </c>
      <c r="D23" s="474">
        <v>547.5</v>
      </c>
      <c r="E23" s="468">
        <v>28514</v>
      </c>
      <c r="F23" s="474">
        <v>100</v>
      </c>
      <c r="G23" s="474">
        <v>47.2</v>
      </c>
      <c r="H23" s="474">
        <v>47.2</v>
      </c>
      <c r="I23" s="474">
        <v>100</v>
      </c>
      <c r="J23" s="474">
        <v>47.199999999999996</v>
      </c>
      <c r="K23" s="474">
        <v>9.8000000000000007</v>
      </c>
      <c r="L23" s="474">
        <v>2.6</v>
      </c>
      <c r="M23" s="474">
        <v>30.9</v>
      </c>
      <c r="N23" s="474">
        <v>0</v>
      </c>
      <c r="O23" s="474">
        <v>3.9</v>
      </c>
      <c r="P23" s="472" t="s">
        <v>378</v>
      </c>
      <c r="Q23" s="473" t="s">
        <v>137</v>
      </c>
      <c r="R23" s="469">
        <v>47.2</v>
      </c>
      <c r="S23" s="469">
        <v>9.8000000000000007</v>
      </c>
      <c r="T23" s="469">
        <v>2.6</v>
      </c>
      <c r="U23" s="469">
        <v>30.9</v>
      </c>
      <c r="V23" s="469">
        <v>3.9</v>
      </c>
      <c r="W23" s="469">
        <v>24.898356164383561</v>
      </c>
      <c r="X23" s="469">
        <v>1.3975342465753424</v>
      </c>
      <c r="Y23" s="469">
        <v>2.583835616438356</v>
      </c>
      <c r="Z23" s="469">
        <v>17.061643835616437</v>
      </c>
      <c r="AA23" s="469">
        <v>0</v>
      </c>
      <c r="AB23" s="469">
        <v>3.855342465753425</v>
      </c>
      <c r="AC23" s="469">
        <v>209.93095890410959</v>
      </c>
      <c r="AD23" s="469">
        <v>0</v>
      </c>
      <c r="AE23" s="469">
        <v>0.18109589041095889</v>
      </c>
      <c r="AF23" s="469">
        <v>209.74986301369862</v>
      </c>
      <c r="AG23" s="480">
        <v>0</v>
      </c>
      <c r="AH23" s="469">
        <v>0</v>
      </c>
      <c r="AI23" s="469">
        <v>2.0860273972602741</v>
      </c>
      <c r="AJ23" s="469">
        <v>0.51643835616438361</v>
      </c>
      <c r="AK23" s="469">
        <v>1.4608219178082194</v>
      </c>
      <c r="AL23" s="480">
        <v>0</v>
      </c>
      <c r="AM23" s="480">
        <v>4.10958904109589E-3</v>
      </c>
      <c r="AN23" s="469">
        <v>0</v>
      </c>
      <c r="AO23" s="472" t="s">
        <v>378</v>
      </c>
      <c r="AP23" s="473" t="s">
        <v>137</v>
      </c>
      <c r="AQ23" s="468">
        <v>35</v>
      </c>
      <c r="AR23" s="468">
        <v>11</v>
      </c>
      <c r="AS23" s="468">
        <v>0</v>
      </c>
      <c r="AT23" s="468">
        <v>0</v>
      </c>
      <c r="AU23" s="468">
        <v>35</v>
      </c>
      <c r="AV23" s="468">
        <v>11</v>
      </c>
      <c r="AW23" s="468">
        <v>0</v>
      </c>
      <c r="AX23" s="468">
        <v>0</v>
      </c>
      <c r="AY23" s="478">
        <v>35</v>
      </c>
      <c r="AZ23" s="478">
        <v>11</v>
      </c>
      <c r="BA23" s="478">
        <v>0</v>
      </c>
      <c r="BB23" s="478">
        <v>0</v>
      </c>
      <c r="BC23" s="472" t="s">
        <v>96</v>
      </c>
    </row>
    <row r="24" spans="1:55" s="476" customFormat="1" ht="17.100000000000001" customHeight="1">
      <c r="A24" s="473" t="s">
        <v>130</v>
      </c>
      <c r="B24" s="474">
        <v>442.93</v>
      </c>
      <c r="C24" s="481">
        <v>25925</v>
      </c>
      <c r="D24" s="474">
        <v>436.53</v>
      </c>
      <c r="E24" s="468">
        <v>25835</v>
      </c>
      <c r="F24" s="474">
        <v>99.652844744455166</v>
      </c>
      <c r="G24" s="474">
        <v>63</v>
      </c>
      <c r="H24" s="474">
        <v>63</v>
      </c>
      <c r="I24" s="474">
        <v>100</v>
      </c>
      <c r="J24" s="474">
        <v>63</v>
      </c>
      <c r="K24" s="474">
        <v>0</v>
      </c>
      <c r="L24" s="474">
        <v>26.9</v>
      </c>
      <c r="M24" s="474">
        <v>33.6</v>
      </c>
      <c r="N24" s="474">
        <v>0</v>
      </c>
      <c r="O24" s="474">
        <v>2.5</v>
      </c>
      <c r="P24" s="472" t="s">
        <v>379</v>
      </c>
      <c r="Q24" s="473" t="s">
        <v>130</v>
      </c>
      <c r="R24" s="469">
        <v>63</v>
      </c>
      <c r="S24" s="469">
        <v>0</v>
      </c>
      <c r="T24" s="469">
        <v>26.9</v>
      </c>
      <c r="U24" s="469">
        <v>33.6</v>
      </c>
      <c r="V24" s="469">
        <v>2.5</v>
      </c>
      <c r="W24" s="469">
        <v>9.6550684931506847</v>
      </c>
      <c r="X24" s="469">
        <v>0</v>
      </c>
      <c r="Y24" s="469">
        <v>0</v>
      </c>
      <c r="Z24" s="469">
        <v>9.3320547945205483</v>
      </c>
      <c r="AA24" s="469">
        <v>0</v>
      </c>
      <c r="AB24" s="469">
        <v>0.32301369863013701</v>
      </c>
      <c r="AC24" s="469">
        <v>225.17589041095889</v>
      </c>
      <c r="AD24" s="469">
        <v>1.8356164383561645E-2</v>
      </c>
      <c r="AE24" s="469">
        <v>7.8082191780821916E-2</v>
      </c>
      <c r="AF24" s="469">
        <v>225.07945205479453</v>
      </c>
      <c r="AG24" s="480">
        <v>0</v>
      </c>
      <c r="AH24" s="469">
        <v>0</v>
      </c>
      <c r="AI24" s="469">
        <v>1.6778082191780821</v>
      </c>
      <c r="AJ24" s="469">
        <v>2.7397260273972606E-4</v>
      </c>
      <c r="AK24" s="469">
        <v>2.1917808219178085E-3</v>
      </c>
      <c r="AL24" s="480">
        <v>0</v>
      </c>
      <c r="AM24" s="480">
        <v>1.4794520547945207E-2</v>
      </c>
      <c r="AN24" s="469">
        <v>0</v>
      </c>
      <c r="AO24" s="472" t="s">
        <v>379</v>
      </c>
      <c r="AP24" s="473" t="s">
        <v>130</v>
      </c>
      <c r="AQ24" s="468">
        <v>35</v>
      </c>
      <c r="AR24" s="468">
        <v>7</v>
      </c>
      <c r="AS24" s="468">
        <v>6</v>
      </c>
      <c r="AT24" s="468">
        <v>0</v>
      </c>
      <c r="AU24" s="468">
        <v>35</v>
      </c>
      <c r="AV24" s="468">
        <v>7</v>
      </c>
      <c r="AW24" s="468">
        <v>6</v>
      </c>
      <c r="AX24" s="468">
        <v>0</v>
      </c>
      <c r="AY24" s="478">
        <v>35</v>
      </c>
      <c r="AZ24" s="478">
        <v>7</v>
      </c>
      <c r="BA24" s="478">
        <v>6</v>
      </c>
      <c r="BB24" s="478">
        <v>0</v>
      </c>
      <c r="BC24" s="472" t="s">
        <v>236</v>
      </c>
    </row>
    <row r="25" spans="1:55" s="476" customFormat="1" ht="17.100000000000001" customHeight="1">
      <c r="A25" s="473" t="s">
        <v>149</v>
      </c>
      <c r="B25" s="474">
        <v>807.33</v>
      </c>
      <c r="C25" s="481">
        <v>64923</v>
      </c>
      <c r="D25" s="474">
        <v>800.29</v>
      </c>
      <c r="E25" s="468">
        <v>64413</v>
      </c>
      <c r="F25" s="474">
        <v>99.214454045561666</v>
      </c>
      <c r="G25" s="474">
        <v>71.099999999999994</v>
      </c>
      <c r="H25" s="474">
        <v>71.099999999999994</v>
      </c>
      <c r="I25" s="474">
        <v>100</v>
      </c>
      <c r="J25" s="474">
        <v>71</v>
      </c>
      <c r="K25" s="474">
        <v>18</v>
      </c>
      <c r="L25" s="474">
        <v>26.6</v>
      </c>
      <c r="M25" s="474">
        <v>26.4</v>
      </c>
      <c r="N25" s="474">
        <v>0</v>
      </c>
      <c r="O25" s="474">
        <v>0</v>
      </c>
      <c r="P25" s="472" t="s">
        <v>380</v>
      </c>
      <c r="Q25" s="473" t="s">
        <v>149</v>
      </c>
      <c r="R25" s="469">
        <v>71.099999999999994</v>
      </c>
      <c r="S25" s="469">
        <v>18</v>
      </c>
      <c r="T25" s="469">
        <v>26.6</v>
      </c>
      <c r="U25" s="469">
        <v>26.4</v>
      </c>
      <c r="V25" s="469">
        <v>0</v>
      </c>
      <c r="W25" s="469">
        <v>44.975068493150687</v>
      </c>
      <c r="X25" s="469">
        <v>1.6575342465753424</v>
      </c>
      <c r="Y25" s="469">
        <v>5.2632876712328764</v>
      </c>
      <c r="Z25" s="469">
        <v>32.872328767123285</v>
      </c>
      <c r="AA25" s="469">
        <v>0</v>
      </c>
      <c r="AB25" s="469">
        <v>5.1819178082191781</v>
      </c>
      <c r="AC25" s="469">
        <v>301.39479452054798</v>
      </c>
      <c r="AD25" s="469">
        <v>5.1780821917808216E-2</v>
      </c>
      <c r="AE25" s="469">
        <v>9.9452054794520545E-2</v>
      </c>
      <c r="AF25" s="469">
        <v>301.24356164383562</v>
      </c>
      <c r="AG25" s="480">
        <v>0</v>
      </c>
      <c r="AH25" s="469">
        <v>0</v>
      </c>
      <c r="AI25" s="469">
        <v>2.523013698630137</v>
      </c>
      <c r="AJ25" s="469">
        <v>1.0410958904109589E-2</v>
      </c>
      <c r="AK25" s="469">
        <v>0.15287671232876712</v>
      </c>
      <c r="AL25" s="480">
        <v>0</v>
      </c>
      <c r="AM25" s="480">
        <v>0.13397260273972603</v>
      </c>
      <c r="AN25" s="469">
        <v>0</v>
      </c>
      <c r="AO25" s="472" t="s">
        <v>380</v>
      </c>
      <c r="AP25" s="473" t="s">
        <v>149</v>
      </c>
      <c r="AQ25" s="468">
        <v>55</v>
      </c>
      <c r="AR25" s="468">
        <v>39</v>
      </c>
      <c r="AS25" s="468">
        <v>0</v>
      </c>
      <c r="AT25" s="468">
        <v>5</v>
      </c>
      <c r="AU25" s="468">
        <v>55</v>
      </c>
      <c r="AV25" s="468">
        <v>39</v>
      </c>
      <c r="AW25" s="468">
        <v>0</v>
      </c>
      <c r="AX25" s="468">
        <v>5</v>
      </c>
      <c r="AY25" s="478">
        <v>55</v>
      </c>
      <c r="AZ25" s="478">
        <v>39</v>
      </c>
      <c r="BA25" s="478">
        <v>0</v>
      </c>
      <c r="BB25" s="478">
        <v>5</v>
      </c>
      <c r="BC25" s="472" t="s">
        <v>255</v>
      </c>
    </row>
    <row r="26" spans="1:55" s="476" customFormat="1" ht="27" customHeight="1">
      <c r="A26" s="473" t="s">
        <v>128</v>
      </c>
      <c r="B26" s="474">
        <v>664.06</v>
      </c>
      <c r="C26" s="481">
        <v>40921</v>
      </c>
      <c r="D26" s="474">
        <v>664.06</v>
      </c>
      <c r="E26" s="468">
        <v>40921</v>
      </c>
      <c r="F26" s="474">
        <v>100</v>
      </c>
      <c r="G26" s="474">
        <v>49.5</v>
      </c>
      <c r="H26" s="474">
        <v>49.5</v>
      </c>
      <c r="I26" s="474">
        <v>100</v>
      </c>
      <c r="J26" s="474">
        <v>49.5</v>
      </c>
      <c r="K26" s="474">
        <v>4.8</v>
      </c>
      <c r="L26" s="474">
        <v>14.7</v>
      </c>
      <c r="M26" s="474">
        <v>29.9</v>
      </c>
      <c r="N26" s="474">
        <v>0</v>
      </c>
      <c r="O26" s="474">
        <v>0.1</v>
      </c>
      <c r="P26" s="472" t="s">
        <v>421</v>
      </c>
      <c r="Q26" s="473" t="s">
        <v>128</v>
      </c>
      <c r="R26" s="469">
        <v>49.5</v>
      </c>
      <c r="S26" s="469">
        <v>4.8</v>
      </c>
      <c r="T26" s="469">
        <v>14.7</v>
      </c>
      <c r="U26" s="469">
        <v>29.9</v>
      </c>
      <c r="V26" s="469">
        <v>0.1</v>
      </c>
      <c r="W26" s="469">
        <v>24.671506849315069</v>
      </c>
      <c r="X26" s="469">
        <v>0.26684931506849319</v>
      </c>
      <c r="Y26" s="469">
        <v>0.2</v>
      </c>
      <c r="Z26" s="469">
        <v>23.614794520547946</v>
      </c>
      <c r="AA26" s="469">
        <v>0</v>
      </c>
      <c r="AB26" s="469">
        <v>0.58986301369863015</v>
      </c>
      <c r="AC26" s="469">
        <v>250.33342465753424</v>
      </c>
      <c r="AD26" s="469">
        <v>0</v>
      </c>
      <c r="AE26" s="469">
        <v>0.20904109589041095</v>
      </c>
      <c r="AF26" s="469">
        <v>250.12438356164381</v>
      </c>
      <c r="AG26" s="480">
        <v>0</v>
      </c>
      <c r="AH26" s="469">
        <v>0</v>
      </c>
      <c r="AI26" s="469">
        <v>2.5202739726027397</v>
      </c>
      <c r="AJ26" s="469">
        <v>0.15808219178082192</v>
      </c>
      <c r="AK26" s="469">
        <v>0.02</v>
      </c>
      <c r="AL26" s="480">
        <v>0</v>
      </c>
      <c r="AM26" s="480">
        <v>2.3287671232876714E-2</v>
      </c>
      <c r="AN26" s="469">
        <v>0</v>
      </c>
      <c r="AO26" s="472" t="s">
        <v>421</v>
      </c>
      <c r="AP26" s="473" t="s">
        <v>128</v>
      </c>
      <c r="AQ26" s="468">
        <v>52</v>
      </c>
      <c r="AR26" s="468">
        <v>21</v>
      </c>
      <c r="AS26" s="468">
        <v>0</v>
      </c>
      <c r="AT26" s="468">
        <v>3</v>
      </c>
      <c r="AU26" s="468">
        <v>52</v>
      </c>
      <c r="AV26" s="468">
        <v>21</v>
      </c>
      <c r="AW26" s="468">
        <v>0</v>
      </c>
      <c r="AX26" s="468">
        <v>3</v>
      </c>
      <c r="AY26" s="478">
        <v>52</v>
      </c>
      <c r="AZ26" s="478">
        <v>21</v>
      </c>
      <c r="BA26" s="478">
        <v>0</v>
      </c>
      <c r="BB26" s="478">
        <v>3</v>
      </c>
      <c r="BC26" s="472" t="s">
        <v>235</v>
      </c>
    </row>
    <row r="27" spans="1:55" s="476" customFormat="1" ht="17.100000000000001" customHeight="1">
      <c r="A27" s="473" t="s">
        <v>125</v>
      </c>
      <c r="B27" s="474">
        <v>787.05</v>
      </c>
      <c r="C27" s="481">
        <v>63359</v>
      </c>
      <c r="D27" s="474">
        <v>787.05</v>
      </c>
      <c r="E27" s="468">
        <v>63359</v>
      </c>
      <c r="F27" s="474">
        <v>100</v>
      </c>
      <c r="G27" s="474">
        <v>73.099999999999994</v>
      </c>
      <c r="H27" s="474">
        <v>73.099999999999994</v>
      </c>
      <c r="I27" s="474">
        <v>100</v>
      </c>
      <c r="J27" s="474">
        <v>73.100000000000009</v>
      </c>
      <c r="K27" s="474">
        <v>20</v>
      </c>
      <c r="L27" s="474">
        <v>12</v>
      </c>
      <c r="M27" s="474">
        <v>40.4</v>
      </c>
      <c r="N27" s="474">
        <v>0</v>
      </c>
      <c r="O27" s="474">
        <v>0.7</v>
      </c>
      <c r="P27" s="472" t="s">
        <v>422</v>
      </c>
      <c r="Q27" s="473" t="s">
        <v>125</v>
      </c>
      <c r="R27" s="469">
        <v>73.099999999999994</v>
      </c>
      <c r="S27" s="469">
        <v>20</v>
      </c>
      <c r="T27" s="469">
        <v>12</v>
      </c>
      <c r="U27" s="469">
        <v>40.4</v>
      </c>
      <c r="V27" s="469">
        <v>0.7</v>
      </c>
      <c r="W27" s="469">
        <v>77.486301369863014</v>
      </c>
      <c r="X27" s="469">
        <v>1.5241095890410958</v>
      </c>
      <c r="Y27" s="469">
        <v>1.0813698630136985</v>
      </c>
      <c r="Z27" s="469">
        <v>35.734246575342468</v>
      </c>
      <c r="AA27" s="469">
        <v>0</v>
      </c>
      <c r="AB27" s="469">
        <v>39.146575342465752</v>
      </c>
      <c r="AC27" s="469">
        <v>934.3682191780822</v>
      </c>
      <c r="AD27" s="469">
        <v>0</v>
      </c>
      <c r="AE27" s="469">
        <v>0.866027397260274</v>
      </c>
      <c r="AF27" s="469">
        <v>933.50219178082193</v>
      </c>
      <c r="AG27" s="480">
        <v>0</v>
      </c>
      <c r="AH27" s="469">
        <v>0</v>
      </c>
      <c r="AI27" s="469">
        <v>2.1854794520547944</v>
      </c>
      <c r="AJ27" s="469">
        <v>9.6986301369863012E-2</v>
      </c>
      <c r="AK27" s="469">
        <v>2.543013698630137</v>
      </c>
      <c r="AL27" s="480">
        <v>0</v>
      </c>
      <c r="AM27" s="480">
        <v>0.15561643835616437</v>
      </c>
      <c r="AN27" s="469">
        <v>0</v>
      </c>
      <c r="AO27" s="472" t="s">
        <v>422</v>
      </c>
      <c r="AP27" s="473" t="s">
        <v>125</v>
      </c>
      <c r="AQ27" s="468">
        <v>70</v>
      </c>
      <c r="AR27" s="468">
        <v>17</v>
      </c>
      <c r="AS27" s="468">
        <v>27</v>
      </c>
      <c r="AT27" s="468">
        <v>1</v>
      </c>
      <c r="AU27" s="468">
        <v>70</v>
      </c>
      <c r="AV27" s="468">
        <v>17</v>
      </c>
      <c r="AW27" s="468">
        <v>27</v>
      </c>
      <c r="AX27" s="468">
        <v>1</v>
      </c>
      <c r="AY27" s="478">
        <v>70</v>
      </c>
      <c r="AZ27" s="478">
        <v>17</v>
      </c>
      <c r="BA27" s="478">
        <v>27</v>
      </c>
      <c r="BB27" s="478">
        <v>1</v>
      </c>
      <c r="BC27" s="472" t="s">
        <v>248</v>
      </c>
    </row>
    <row r="28" spans="1:55" s="476" customFormat="1" ht="17.100000000000001" customHeight="1">
      <c r="A28" s="473" t="s">
        <v>140</v>
      </c>
      <c r="B28" s="474">
        <v>622.35</v>
      </c>
      <c r="C28" s="481">
        <v>38334</v>
      </c>
      <c r="D28" s="474">
        <v>622.35</v>
      </c>
      <c r="E28" s="468">
        <v>38334</v>
      </c>
      <c r="F28" s="474">
        <v>100</v>
      </c>
      <c r="G28" s="474">
        <v>45.1</v>
      </c>
      <c r="H28" s="474">
        <v>45.1</v>
      </c>
      <c r="I28" s="474">
        <v>100</v>
      </c>
      <c r="J28" s="474">
        <v>45.2</v>
      </c>
      <c r="K28" s="474">
        <v>8.4</v>
      </c>
      <c r="L28" s="474">
        <v>10.8</v>
      </c>
      <c r="M28" s="474">
        <v>26</v>
      </c>
      <c r="N28" s="474">
        <v>0</v>
      </c>
      <c r="O28" s="474">
        <v>0</v>
      </c>
      <c r="P28" s="472" t="s">
        <v>423</v>
      </c>
      <c r="Q28" s="473" t="s">
        <v>140</v>
      </c>
      <c r="R28" s="469">
        <v>45.1</v>
      </c>
      <c r="S28" s="469">
        <v>8.4</v>
      </c>
      <c r="T28" s="469">
        <v>10.8</v>
      </c>
      <c r="U28" s="469">
        <v>26</v>
      </c>
      <c r="V28" s="469">
        <v>0</v>
      </c>
      <c r="W28" s="469">
        <v>130.20219178082192</v>
      </c>
      <c r="X28" s="469">
        <v>9.3583561643835615</v>
      </c>
      <c r="Y28" s="469">
        <v>3.9178082191780823E-2</v>
      </c>
      <c r="Z28" s="469">
        <v>105.98876712328767</v>
      </c>
      <c r="AA28" s="469">
        <v>0</v>
      </c>
      <c r="AB28" s="469">
        <v>14.815890410958904</v>
      </c>
      <c r="AC28" s="469">
        <v>531.7668493150685</v>
      </c>
      <c r="AD28" s="469">
        <v>0</v>
      </c>
      <c r="AE28" s="469">
        <v>0.74082191780821915</v>
      </c>
      <c r="AF28" s="469">
        <v>531.02602739726024</v>
      </c>
      <c r="AG28" s="480">
        <v>0</v>
      </c>
      <c r="AH28" s="469">
        <v>0</v>
      </c>
      <c r="AI28" s="469">
        <v>3.1454794520547944</v>
      </c>
      <c r="AJ28" s="469">
        <v>0.55452054794520544</v>
      </c>
      <c r="AK28" s="469">
        <v>3.3679452054794519</v>
      </c>
      <c r="AL28" s="480">
        <v>0</v>
      </c>
      <c r="AM28" s="480">
        <v>7.8082191780821916E-2</v>
      </c>
      <c r="AN28" s="469">
        <v>0</v>
      </c>
      <c r="AO28" s="472" t="s">
        <v>423</v>
      </c>
      <c r="AP28" s="473" t="s">
        <v>140</v>
      </c>
      <c r="AQ28" s="468">
        <v>42</v>
      </c>
      <c r="AR28" s="468">
        <v>22</v>
      </c>
      <c r="AS28" s="468">
        <v>0</v>
      </c>
      <c r="AT28" s="468">
        <v>3</v>
      </c>
      <c r="AU28" s="468">
        <v>42</v>
      </c>
      <c r="AV28" s="468">
        <v>22</v>
      </c>
      <c r="AW28" s="468">
        <v>0</v>
      </c>
      <c r="AX28" s="468">
        <v>3</v>
      </c>
      <c r="AY28" s="478">
        <v>42</v>
      </c>
      <c r="AZ28" s="478">
        <v>22</v>
      </c>
      <c r="BA28" s="478">
        <v>0</v>
      </c>
      <c r="BB28" s="478">
        <v>3</v>
      </c>
      <c r="BC28" s="472" t="s">
        <v>75</v>
      </c>
    </row>
    <row r="29" spans="1:55" s="476" customFormat="1" ht="17.100000000000001" customHeight="1">
      <c r="A29" s="473" t="s">
        <v>151</v>
      </c>
      <c r="B29" s="474">
        <v>500.9</v>
      </c>
      <c r="C29" s="481">
        <v>35042</v>
      </c>
      <c r="D29" s="474">
        <v>500.9</v>
      </c>
      <c r="E29" s="468">
        <v>35042</v>
      </c>
      <c r="F29" s="474">
        <v>100</v>
      </c>
      <c r="G29" s="474">
        <v>31.7</v>
      </c>
      <c r="H29" s="474">
        <v>31.7</v>
      </c>
      <c r="I29" s="474">
        <v>100</v>
      </c>
      <c r="J29" s="474">
        <v>31.7</v>
      </c>
      <c r="K29" s="474">
        <v>5.3</v>
      </c>
      <c r="L29" s="474">
        <v>11.6</v>
      </c>
      <c r="M29" s="474">
        <v>14.8</v>
      </c>
      <c r="N29" s="474">
        <v>0</v>
      </c>
      <c r="O29" s="474">
        <v>0</v>
      </c>
      <c r="P29" s="472" t="s">
        <v>424</v>
      </c>
      <c r="Q29" s="473" t="s">
        <v>151</v>
      </c>
      <c r="R29" s="469">
        <v>31.7</v>
      </c>
      <c r="S29" s="469">
        <v>5.3</v>
      </c>
      <c r="T29" s="469">
        <v>11.6</v>
      </c>
      <c r="U29" s="469">
        <v>14.8</v>
      </c>
      <c r="V29" s="469">
        <v>0</v>
      </c>
      <c r="W29" s="469">
        <v>21.659726027397262</v>
      </c>
      <c r="X29" s="469">
        <v>0.63616438356164384</v>
      </c>
      <c r="Y29" s="469">
        <v>0.46821917808219182</v>
      </c>
      <c r="Z29" s="469">
        <v>12.945479452054796</v>
      </c>
      <c r="AA29" s="469">
        <v>0</v>
      </c>
      <c r="AB29" s="469">
        <v>7.6098630136986296</v>
      </c>
      <c r="AC29" s="469">
        <v>250.45561643835617</v>
      </c>
      <c r="AD29" s="469">
        <v>0</v>
      </c>
      <c r="AE29" s="469">
        <v>0.5334246575342465</v>
      </c>
      <c r="AF29" s="469">
        <v>249.92219178082195</v>
      </c>
      <c r="AG29" s="480">
        <v>0</v>
      </c>
      <c r="AH29" s="469">
        <v>0</v>
      </c>
      <c r="AI29" s="469">
        <v>1.8854794520547946</v>
      </c>
      <c r="AJ29" s="469">
        <v>0.42575342465753424</v>
      </c>
      <c r="AK29" s="469">
        <v>0.50575342465753426</v>
      </c>
      <c r="AL29" s="480">
        <v>0</v>
      </c>
      <c r="AM29" s="480">
        <v>7.3972602739726034E-3</v>
      </c>
      <c r="AN29" s="469">
        <v>0</v>
      </c>
      <c r="AO29" s="472" t="s">
        <v>424</v>
      </c>
      <c r="AP29" s="473" t="s">
        <v>151</v>
      </c>
      <c r="AQ29" s="468">
        <v>47</v>
      </c>
      <c r="AR29" s="468">
        <v>12</v>
      </c>
      <c r="AS29" s="468">
        <v>1</v>
      </c>
      <c r="AT29" s="468">
        <v>3</v>
      </c>
      <c r="AU29" s="468">
        <v>47</v>
      </c>
      <c r="AV29" s="468">
        <v>12</v>
      </c>
      <c r="AW29" s="468">
        <v>1</v>
      </c>
      <c r="AX29" s="468">
        <v>3</v>
      </c>
      <c r="AY29" s="478">
        <v>47</v>
      </c>
      <c r="AZ29" s="478">
        <v>12</v>
      </c>
      <c r="BA29" s="478">
        <v>1</v>
      </c>
      <c r="BB29" s="478">
        <v>3</v>
      </c>
      <c r="BC29" s="472" t="s">
        <v>253</v>
      </c>
    </row>
    <row r="30" spans="1:55" s="476" customFormat="1" ht="27" customHeight="1">
      <c r="A30" s="473" t="s">
        <v>127</v>
      </c>
      <c r="B30" s="474">
        <v>1032.96</v>
      </c>
      <c r="C30" s="481">
        <v>70218</v>
      </c>
      <c r="D30" s="474">
        <v>1029.94</v>
      </c>
      <c r="E30" s="468">
        <v>69747</v>
      </c>
      <c r="F30" s="474">
        <v>99.329231820900617</v>
      </c>
      <c r="G30" s="474">
        <v>116.7</v>
      </c>
      <c r="H30" s="474">
        <v>116.7</v>
      </c>
      <c r="I30" s="474">
        <v>100</v>
      </c>
      <c r="J30" s="474">
        <v>116.7</v>
      </c>
      <c r="K30" s="474">
        <v>3</v>
      </c>
      <c r="L30" s="474">
        <v>19.5</v>
      </c>
      <c r="M30" s="474">
        <v>62.5</v>
      </c>
      <c r="N30" s="474">
        <v>0</v>
      </c>
      <c r="O30" s="474">
        <v>31.7</v>
      </c>
      <c r="P30" s="472" t="s">
        <v>425</v>
      </c>
      <c r="Q30" s="473" t="s">
        <v>127</v>
      </c>
      <c r="R30" s="469">
        <v>116.7</v>
      </c>
      <c r="S30" s="469">
        <v>3</v>
      </c>
      <c r="T30" s="469">
        <v>19.5</v>
      </c>
      <c r="U30" s="469">
        <v>62.5</v>
      </c>
      <c r="V30" s="469">
        <v>31.7</v>
      </c>
      <c r="W30" s="469">
        <v>44.555890410958902</v>
      </c>
      <c r="X30" s="469">
        <v>3.8841095890410959</v>
      </c>
      <c r="Y30" s="469">
        <v>0.53123287671232877</v>
      </c>
      <c r="Z30" s="469">
        <v>35.449589041095891</v>
      </c>
      <c r="AA30" s="469">
        <v>0</v>
      </c>
      <c r="AB30" s="469">
        <v>4.6909589041095892</v>
      </c>
      <c r="AC30" s="469">
        <v>458.76383561643831</v>
      </c>
      <c r="AD30" s="469">
        <v>4.1095890410958902E-2</v>
      </c>
      <c r="AE30" s="469">
        <v>7.5890410958904114E-2</v>
      </c>
      <c r="AF30" s="469">
        <v>458.64684931506849</v>
      </c>
      <c r="AG30" s="480">
        <v>0</v>
      </c>
      <c r="AH30" s="469">
        <v>0</v>
      </c>
      <c r="AI30" s="469">
        <v>5.9701369863013696</v>
      </c>
      <c r="AJ30" s="469">
        <v>0.38767123287671235</v>
      </c>
      <c r="AK30" s="469">
        <v>0.6010958904109589</v>
      </c>
      <c r="AL30" s="480">
        <v>0</v>
      </c>
      <c r="AM30" s="480">
        <v>3.8356164383561643E-3</v>
      </c>
      <c r="AN30" s="469">
        <v>0</v>
      </c>
      <c r="AO30" s="472" t="s">
        <v>425</v>
      </c>
      <c r="AP30" s="473" t="s">
        <v>127</v>
      </c>
      <c r="AQ30" s="468">
        <v>85</v>
      </c>
      <c r="AR30" s="468">
        <v>33</v>
      </c>
      <c r="AS30" s="468">
        <v>8</v>
      </c>
      <c r="AT30" s="468">
        <v>2</v>
      </c>
      <c r="AU30" s="468">
        <v>85</v>
      </c>
      <c r="AV30" s="468">
        <v>33</v>
      </c>
      <c r="AW30" s="468">
        <v>8</v>
      </c>
      <c r="AX30" s="468">
        <v>2</v>
      </c>
      <c r="AY30" s="478">
        <v>85</v>
      </c>
      <c r="AZ30" s="478">
        <v>33</v>
      </c>
      <c r="BA30" s="478">
        <v>8</v>
      </c>
      <c r="BB30" s="478">
        <v>2</v>
      </c>
      <c r="BC30" s="472" t="s">
        <v>271</v>
      </c>
    </row>
    <row r="31" spans="1:55" s="476" customFormat="1" ht="17.100000000000001" customHeight="1">
      <c r="A31" s="473" t="s">
        <v>129</v>
      </c>
      <c r="B31" s="474">
        <v>612.49</v>
      </c>
      <c r="C31" s="481">
        <v>57868</v>
      </c>
      <c r="D31" s="474">
        <v>612.49</v>
      </c>
      <c r="E31" s="468">
        <v>57868</v>
      </c>
      <c r="F31" s="474">
        <v>100</v>
      </c>
      <c r="G31" s="474">
        <v>98.2</v>
      </c>
      <c r="H31" s="474">
        <v>98.2</v>
      </c>
      <c r="I31" s="474">
        <v>100</v>
      </c>
      <c r="J31" s="474">
        <v>98.199999999999989</v>
      </c>
      <c r="K31" s="474">
        <v>0.5</v>
      </c>
      <c r="L31" s="474">
        <v>58.8</v>
      </c>
      <c r="M31" s="474">
        <v>37.799999999999997</v>
      </c>
      <c r="N31" s="474">
        <v>0</v>
      </c>
      <c r="O31" s="474">
        <v>1.1000000000000001</v>
      </c>
      <c r="P31" s="472" t="s">
        <v>426</v>
      </c>
      <c r="Q31" s="473" t="s">
        <v>129</v>
      </c>
      <c r="R31" s="469">
        <v>98.2</v>
      </c>
      <c r="S31" s="469">
        <v>0.5</v>
      </c>
      <c r="T31" s="469">
        <v>58.8</v>
      </c>
      <c r="U31" s="469">
        <v>37.799999999999997</v>
      </c>
      <c r="V31" s="469">
        <v>1.1000000000000001</v>
      </c>
      <c r="W31" s="469">
        <v>792.72219178082184</v>
      </c>
      <c r="X31" s="469">
        <v>28.158082191780824</v>
      </c>
      <c r="Y31" s="469">
        <v>41.240547945205478</v>
      </c>
      <c r="Z31" s="469">
        <v>707.32684931506844</v>
      </c>
      <c r="AA31" s="469">
        <v>0</v>
      </c>
      <c r="AB31" s="469">
        <v>15.996712328767124</v>
      </c>
      <c r="AC31" s="469">
        <v>299.68767123287671</v>
      </c>
      <c r="AD31" s="469">
        <v>0</v>
      </c>
      <c r="AE31" s="469">
        <v>0.36301369863013699</v>
      </c>
      <c r="AF31" s="469">
        <v>299.32465753424657</v>
      </c>
      <c r="AG31" s="480">
        <v>0</v>
      </c>
      <c r="AH31" s="469">
        <v>0</v>
      </c>
      <c r="AI31" s="469">
        <v>4.0457534246575344</v>
      </c>
      <c r="AJ31" s="469">
        <v>6.6356164383561644</v>
      </c>
      <c r="AK31" s="469">
        <v>14.796438356164384</v>
      </c>
      <c r="AL31" s="480">
        <v>0</v>
      </c>
      <c r="AM31" s="480">
        <v>2.4657534246575342E-2</v>
      </c>
      <c r="AN31" s="469">
        <v>0</v>
      </c>
      <c r="AO31" s="472" t="s">
        <v>426</v>
      </c>
      <c r="AP31" s="473" t="s">
        <v>129</v>
      </c>
      <c r="AQ31" s="468">
        <v>47</v>
      </c>
      <c r="AR31" s="468">
        <v>19</v>
      </c>
      <c r="AS31" s="468">
        <v>0</v>
      </c>
      <c r="AT31" s="468">
        <v>1</v>
      </c>
      <c r="AU31" s="468">
        <v>47</v>
      </c>
      <c r="AV31" s="468">
        <v>19</v>
      </c>
      <c r="AW31" s="468">
        <v>0</v>
      </c>
      <c r="AX31" s="468">
        <v>1</v>
      </c>
      <c r="AY31" s="478">
        <v>47</v>
      </c>
      <c r="AZ31" s="478">
        <v>19</v>
      </c>
      <c r="BA31" s="478">
        <v>0</v>
      </c>
      <c r="BB31" s="478">
        <v>1</v>
      </c>
      <c r="BC31" s="472" t="s">
        <v>256</v>
      </c>
    </row>
    <row r="32" spans="1:55" s="476" customFormat="1" ht="17.100000000000001" customHeight="1">
      <c r="A32" s="473" t="s">
        <v>141</v>
      </c>
      <c r="B32" s="474">
        <v>450.37</v>
      </c>
      <c r="C32" s="481">
        <v>87630</v>
      </c>
      <c r="D32" s="474">
        <v>450.37</v>
      </c>
      <c r="E32" s="468">
        <v>87630</v>
      </c>
      <c r="F32" s="474">
        <v>100</v>
      </c>
      <c r="G32" s="474">
        <v>121.1</v>
      </c>
      <c r="H32" s="474">
        <v>121.1</v>
      </c>
      <c r="I32" s="474">
        <v>100</v>
      </c>
      <c r="J32" s="474">
        <v>121.1</v>
      </c>
      <c r="K32" s="474">
        <v>38.799999999999997</v>
      </c>
      <c r="L32" s="474">
        <v>44.3</v>
      </c>
      <c r="M32" s="474">
        <v>32.6</v>
      </c>
      <c r="N32" s="474">
        <v>0</v>
      </c>
      <c r="O32" s="474">
        <v>5.4</v>
      </c>
      <c r="P32" s="472" t="s">
        <v>427</v>
      </c>
      <c r="Q32" s="473" t="s">
        <v>141</v>
      </c>
      <c r="R32" s="469">
        <v>121.1</v>
      </c>
      <c r="S32" s="469">
        <v>38.799999999999997</v>
      </c>
      <c r="T32" s="469">
        <v>44.3</v>
      </c>
      <c r="U32" s="469">
        <v>32.6</v>
      </c>
      <c r="V32" s="469">
        <v>5.4</v>
      </c>
      <c r="W32" s="469">
        <v>137.6654794520548</v>
      </c>
      <c r="X32" s="469">
        <v>34.179452054794524</v>
      </c>
      <c r="Y32" s="469">
        <v>1.1005479452054794</v>
      </c>
      <c r="Z32" s="469">
        <v>88.316712328767125</v>
      </c>
      <c r="AA32" s="469">
        <v>0</v>
      </c>
      <c r="AB32" s="469">
        <v>14.068767123287673</v>
      </c>
      <c r="AC32" s="469">
        <v>342.9578082191781</v>
      </c>
      <c r="AD32" s="469">
        <v>0</v>
      </c>
      <c r="AE32" s="469">
        <v>2.6435616438356164</v>
      </c>
      <c r="AF32" s="469">
        <v>340.31424657534245</v>
      </c>
      <c r="AG32" s="480">
        <v>0</v>
      </c>
      <c r="AH32" s="469">
        <v>0</v>
      </c>
      <c r="AI32" s="469">
        <v>12.410684931506848</v>
      </c>
      <c r="AJ32" s="469">
        <v>0.12684931506849315</v>
      </c>
      <c r="AK32" s="469">
        <v>0.1706849315068493</v>
      </c>
      <c r="AL32" s="480">
        <v>0</v>
      </c>
      <c r="AM32" s="480">
        <v>9.5890410958904104E-2</v>
      </c>
      <c r="AN32" s="469">
        <v>0</v>
      </c>
      <c r="AO32" s="472" t="s">
        <v>427</v>
      </c>
      <c r="AP32" s="473" t="s">
        <v>141</v>
      </c>
      <c r="AQ32" s="468">
        <v>80</v>
      </c>
      <c r="AR32" s="468">
        <v>33</v>
      </c>
      <c r="AS32" s="468">
        <v>24</v>
      </c>
      <c r="AT32" s="468">
        <v>0</v>
      </c>
      <c r="AU32" s="468">
        <v>80</v>
      </c>
      <c r="AV32" s="468">
        <v>33</v>
      </c>
      <c r="AW32" s="468">
        <v>24</v>
      </c>
      <c r="AX32" s="468">
        <v>0</v>
      </c>
      <c r="AY32" s="478">
        <v>80</v>
      </c>
      <c r="AZ32" s="478">
        <v>33</v>
      </c>
      <c r="BA32" s="478">
        <v>24</v>
      </c>
      <c r="BB32" s="478">
        <v>0</v>
      </c>
      <c r="BC32" s="472" t="s">
        <v>261</v>
      </c>
    </row>
    <row r="33" spans="1:55" s="476" customFormat="1" ht="17.100000000000001" customHeight="1">
      <c r="A33" s="473" t="s">
        <v>126</v>
      </c>
      <c r="B33" s="474">
        <v>392.1</v>
      </c>
      <c r="C33" s="481">
        <v>32685</v>
      </c>
      <c r="D33" s="474">
        <v>392.1</v>
      </c>
      <c r="E33" s="468">
        <v>32685</v>
      </c>
      <c r="F33" s="474">
        <v>100</v>
      </c>
      <c r="G33" s="474">
        <v>42.3</v>
      </c>
      <c r="H33" s="474">
        <v>42.3</v>
      </c>
      <c r="I33" s="474">
        <v>100</v>
      </c>
      <c r="J33" s="474">
        <v>42.3</v>
      </c>
      <c r="K33" s="474">
        <v>1.2</v>
      </c>
      <c r="L33" s="474">
        <v>12</v>
      </c>
      <c r="M33" s="474">
        <v>29.1</v>
      </c>
      <c r="N33" s="474">
        <v>0</v>
      </c>
      <c r="O33" s="474">
        <v>0</v>
      </c>
      <c r="P33" s="472" t="s">
        <v>428</v>
      </c>
      <c r="Q33" s="473" t="s">
        <v>126</v>
      </c>
      <c r="R33" s="469">
        <v>42.3</v>
      </c>
      <c r="S33" s="469">
        <v>1.2</v>
      </c>
      <c r="T33" s="469">
        <v>12</v>
      </c>
      <c r="U33" s="469">
        <v>29.1</v>
      </c>
      <c r="V33" s="469">
        <v>0</v>
      </c>
      <c r="W33" s="469">
        <v>40.048219178082192</v>
      </c>
      <c r="X33" s="469">
        <v>1.6136986301369862</v>
      </c>
      <c r="Y33" s="469">
        <v>1.2194520547945207</v>
      </c>
      <c r="Z33" s="469">
        <v>29.428493150684929</v>
      </c>
      <c r="AA33" s="469">
        <v>0</v>
      </c>
      <c r="AB33" s="469">
        <v>7.7865753424657536</v>
      </c>
      <c r="AC33" s="469">
        <v>278.45890410958901</v>
      </c>
      <c r="AD33" s="469">
        <v>0</v>
      </c>
      <c r="AE33" s="469">
        <v>0.4235616438356164</v>
      </c>
      <c r="AF33" s="469">
        <v>278.03534246575339</v>
      </c>
      <c r="AG33" s="480">
        <v>0</v>
      </c>
      <c r="AH33" s="469">
        <v>0</v>
      </c>
      <c r="AI33" s="469">
        <v>2.6334246575342468</v>
      </c>
      <c r="AJ33" s="469">
        <v>9.6438356164383565E-2</v>
      </c>
      <c r="AK33" s="469">
        <v>4.7123287671232875E-2</v>
      </c>
      <c r="AL33" s="480">
        <v>0</v>
      </c>
      <c r="AM33" s="480">
        <v>2.9863013698630137E-2</v>
      </c>
      <c r="AN33" s="469">
        <v>0</v>
      </c>
      <c r="AO33" s="472" t="s">
        <v>428</v>
      </c>
      <c r="AP33" s="473" t="s">
        <v>126</v>
      </c>
      <c r="AQ33" s="468">
        <v>26</v>
      </c>
      <c r="AR33" s="468">
        <v>12</v>
      </c>
      <c r="AS33" s="468">
        <v>0</v>
      </c>
      <c r="AT33" s="468">
        <v>3</v>
      </c>
      <c r="AU33" s="468">
        <v>26</v>
      </c>
      <c r="AV33" s="468">
        <v>12</v>
      </c>
      <c r="AW33" s="468">
        <v>0</v>
      </c>
      <c r="AX33" s="468">
        <v>3</v>
      </c>
      <c r="AY33" s="478">
        <v>26</v>
      </c>
      <c r="AZ33" s="478">
        <v>12</v>
      </c>
      <c r="BA33" s="478">
        <v>0</v>
      </c>
      <c r="BB33" s="478">
        <v>3</v>
      </c>
      <c r="BC33" s="472" t="s">
        <v>95</v>
      </c>
    </row>
    <row r="34" spans="1:55" s="476" customFormat="1" ht="27" customHeight="1">
      <c r="A34" s="473" t="s">
        <v>132</v>
      </c>
      <c r="B34" s="474">
        <v>474.89</v>
      </c>
      <c r="C34" s="481">
        <v>54026</v>
      </c>
      <c r="D34" s="474">
        <v>462.88</v>
      </c>
      <c r="E34" s="468">
        <v>53433</v>
      </c>
      <c r="F34" s="474">
        <v>98.902380335394071</v>
      </c>
      <c r="G34" s="474">
        <v>49.6</v>
      </c>
      <c r="H34" s="474">
        <v>49.6</v>
      </c>
      <c r="I34" s="474">
        <v>100</v>
      </c>
      <c r="J34" s="474">
        <v>49.599999999999994</v>
      </c>
      <c r="K34" s="474">
        <v>18.7</v>
      </c>
      <c r="L34" s="474">
        <v>16.100000000000001</v>
      </c>
      <c r="M34" s="474">
        <v>14.8</v>
      </c>
      <c r="N34" s="474">
        <v>0</v>
      </c>
      <c r="O34" s="474">
        <v>0</v>
      </c>
      <c r="P34" s="472" t="s">
        <v>429</v>
      </c>
      <c r="Q34" s="473" t="s">
        <v>132</v>
      </c>
      <c r="R34" s="469">
        <v>49.6</v>
      </c>
      <c r="S34" s="469">
        <v>18.7</v>
      </c>
      <c r="T34" s="469">
        <v>16.100000000000001</v>
      </c>
      <c r="U34" s="469">
        <v>14.8</v>
      </c>
      <c r="V34" s="469">
        <v>0</v>
      </c>
      <c r="W34" s="469">
        <v>23.243561643835616</v>
      </c>
      <c r="X34" s="469">
        <v>1.1608219178082191</v>
      </c>
      <c r="Y34" s="469">
        <v>2.4583561643835616</v>
      </c>
      <c r="Z34" s="469">
        <v>19.440547945205481</v>
      </c>
      <c r="AA34" s="469">
        <v>0</v>
      </c>
      <c r="AB34" s="469">
        <v>0.18383561643835614</v>
      </c>
      <c r="AC34" s="469">
        <v>354.56</v>
      </c>
      <c r="AD34" s="469">
        <v>0.10410958904109589</v>
      </c>
      <c r="AE34" s="469">
        <v>0.88520547945205486</v>
      </c>
      <c r="AF34" s="469">
        <v>353.57068493150683</v>
      </c>
      <c r="AG34" s="480">
        <v>0</v>
      </c>
      <c r="AH34" s="469">
        <v>0</v>
      </c>
      <c r="AI34" s="469">
        <v>2.4567123287671233</v>
      </c>
      <c r="AJ34" s="469">
        <v>0.5328767123287671</v>
      </c>
      <c r="AK34" s="469">
        <v>2.4747945205479449</v>
      </c>
      <c r="AL34" s="480">
        <v>0</v>
      </c>
      <c r="AM34" s="480">
        <v>8.2191780821917802E-4</v>
      </c>
      <c r="AN34" s="469">
        <v>0</v>
      </c>
      <c r="AO34" s="472" t="s">
        <v>429</v>
      </c>
      <c r="AP34" s="473" t="s">
        <v>132</v>
      </c>
      <c r="AQ34" s="468">
        <v>42</v>
      </c>
      <c r="AR34" s="468">
        <v>17</v>
      </c>
      <c r="AS34" s="468">
        <v>0</v>
      </c>
      <c r="AT34" s="468">
        <v>5</v>
      </c>
      <c r="AU34" s="468">
        <v>42</v>
      </c>
      <c r="AV34" s="468">
        <v>17</v>
      </c>
      <c r="AW34" s="468">
        <v>0</v>
      </c>
      <c r="AX34" s="468">
        <v>5</v>
      </c>
      <c r="AY34" s="478">
        <v>42</v>
      </c>
      <c r="AZ34" s="478">
        <v>17</v>
      </c>
      <c r="BA34" s="478">
        <v>0</v>
      </c>
      <c r="BB34" s="478">
        <v>5</v>
      </c>
      <c r="BC34" s="472" t="s">
        <v>80</v>
      </c>
    </row>
    <row r="35" spans="1:55" s="476" customFormat="1" ht="17.100000000000001" customHeight="1">
      <c r="A35" s="473" t="s">
        <v>148</v>
      </c>
      <c r="B35" s="474">
        <v>518.28</v>
      </c>
      <c r="C35" s="481">
        <v>45457</v>
      </c>
      <c r="D35" s="474">
        <v>518.28</v>
      </c>
      <c r="E35" s="468">
        <v>45457</v>
      </c>
      <c r="F35" s="474">
        <v>100</v>
      </c>
      <c r="G35" s="474">
        <v>66.2</v>
      </c>
      <c r="H35" s="474">
        <v>66.2</v>
      </c>
      <c r="I35" s="474">
        <v>100</v>
      </c>
      <c r="J35" s="474">
        <v>66.099999999999994</v>
      </c>
      <c r="K35" s="474">
        <v>0</v>
      </c>
      <c r="L35" s="474">
        <v>32.299999999999997</v>
      </c>
      <c r="M35" s="474">
        <v>31.3</v>
      </c>
      <c r="N35" s="474">
        <v>0</v>
      </c>
      <c r="O35" s="474">
        <v>2.5</v>
      </c>
      <c r="P35" s="472" t="s">
        <v>430</v>
      </c>
      <c r="Q35" s="473" t="s">
        <v>148</v>
      </c>
      <c r="R35" s="469">
        <v>66.2</v>
      </c>
      <c r="S35" s="469">
        <v>0</v>
      </c>
      <c r="T35" s="469">
        <v>32.299999999999997</v>
      </c>
      <c r="U35" s="469">
        <v>31.3</v>
      </c>
      <c r="V35" s="469">
        <v>2.5</v>
      </c>
      <c r="W35" s="469">
        <v>110.24602739726028</v>
      </c>
      <c r="X35" s="469">
        <v>4.0841095890410957</v>
      </c>
      <c r="Y35" s="469">
        <v>8.7698630136986306</v>
      </c>
      <c r="Z35" s="469">
        <v>91.902191780821923</v>
      </c>
      <c r="AA35" s="469">
        <v>0</v>
      </c>
      <c r="AB35" s="469">
        <v>5.4898630136986304</v>
      </c>
      <c r="AC35" s="469">
        <v>353.01424657534244</v>
      </c>
      <c r="AD35" s="469">
        <v>0</v>
      </c>
      <c r="AE35" s="469">
        <v>0.23671232876712331</v>
      </c>
      <c r="AF35" s="469">
        <v>352.77753424657533</v>
      </c>
      <c r="AG35" s="480">
        <v>0</v>
      </c>
      <c r="AH35" s="469">
        <v>0</v>
      </c>
      <c r="AI35" s="469">
        <v>24.667945205479452</v>
      </c>
      <c r="AJ35" s="469">
        <v>0.68465753424657538</v>
      </c>
      <c r="AK35" s="469">
        <v>5.0531506849315075</v>
      </c>
      <c r="AL35" s="480">
        <v>0</v>
      </c>
      <c r="AM35" s="480">
        <v>9.2054794520547947E-2</v>
      </c>
      <c r="AN35" s="469">
        <v>0</v>
      </c>
      <c r="AO35" s="472" t="s">
        <v>430</v>
      </c>
      <c r="AP35" s="473" t="s">
        <v>148</v>
      </c>
      <c r="AQ35" s="468">
        <v>38</v>
      </c>
      <c r="AR35" s="468">
        <v>17</v>
      </c>
      <c r="AS35" s="468">
        <v>0</v>
      </c>
      <c r="AT35" s="468">
        <v>0</v>
      </c>
      <c r="AU35" s="468">
        <v>38</v>
      </c>
      <c r="AV35" s="468">
        <v>17</v>
      </c>
      <c r="AW35" s="468">
        <v>0</v>
      </c>
      <c r="AX35" s="468">
        <v>0</v>
      </c>
      <c r="AY35" s="478">
        <v>38</v>
      </c>
      <c r="AZ35" s="478">
        <v>17</v>
      </c>
      <c r="BA35" s="478">
        <v>0</v>
      </c>
      <c r="BB35" s="478">
        <v>0</v>
      </c>
      <c r="BC35" s="472" t="s">
        <v>83</v>
      </c>
    </row>
    <row r="36" spans="1:55" s="476" customFormat="1" ht="17.100000000000001" customHeight="1">
      <c r="A36" s="473" t="s">
        <v>131</v>
      </c>
      <c r="B36" s="474">
        <v>396.72</v>
      </c>
      <c r="C36" s="481">
        <v>52128</v>
      </c>
      <c r="D36" s="474">
        <v>366.42</v>
      </c>
      <c r="E36" s="468">
        <v>50551</v>
      </c>
      <c r="F36" s="474">
        <v>96.974754450583177</v>
      </c>
      <c r="G36" s="474">
        <v>81.7</v>
      </c>
      <c r="H36" s="474">
        <v>81.7</v>
      </c>
      <c r="I36" s="474">
        <v>100</v>
      </c>
      <c r="J36" s="474">
        <v>81.699999999999989</v>
      </c>
      <c r="K36" s="474">
        <v>9.1999999999999993</v>
      </c>
      <c r="L36" s="474">
        <v>27.2</v>
      </c>
      <c r="M36" s="474">
        <v>45.3</v>
      </c>
      <c r="N36" s="474">
        <v>0</v>
      </c>
      <c r="O36" s="474">
        <v>0</v>
      </c>
      <c r="P36" s="472" t="s">
        <v>431</v>
      </c>
      <c r="Q36" s="473" t="s">
        <v>131</v>
      </c>
      <c r="R36" s="469">
        <v>81.7</v>
      </c>
      <c r="S36" s="469">
        <v>9.1999999999999993</v>
      </c>
      <c r="T36" s="469">
        <v>27.2</v>
      </c>
      <c r="U36" s="469">
        <v>45.3</v>
      </c>
      <c r="V36" s="469">
        <v>0</v>
      </c>
      <c r="W36" s="469">
        <v>7.6090410958904116</v>
      </c>
      <c r="X36" s="469">
        <v>0</v>
      </c>
      <c r="Y36" s="469">
        <v>1.6301369863013699</v>
      </c>
      <c r="Z36" s="469">
        <v>5.2586301369863016</v>
      </c>
      <c r="AA36" s="469">
        <v>0</v>
      </c>
      <c r="AB36" s="469">
        <v>0.72027397260273962</v>
      </c>
      <c r="AC36" s="469">
        <v>407.64328767123283</v>
      </c>
      <c r="AD36" s="469">
        <v>2.7123287671232878E-2</v>
      </c>
      <c r="AE36" s="469">
        <v>0.15013698630136985</v>
      </c>
      <c r="AF36" s="469">
        <v>407.46602739726029</v>
      </c>
      <c r="AG36" s="480">
        <v>0</v>
      </c>
      <c r="AH36" s="469">
        <v>0</v>
      </c>
      <c r="AI36" s="469">
        <v>1.2265753424657535</v>
      </c>
      <c r="AJ36" s="469">
        <v>3.2602739726027397E-2</v>
      </c>
      <c r="AK36" s="469">
        <v>0.34821917808219177</v>
      </c>
      <c r="AL36" s="480">
        <v>0</v>
      </c>
      <c r="AM36" s="480">
        <v>0.50356164383561652</v>
      </c>
      <c r="AN36" s="469">
        <v>0</v>
      </c>
      <c r="AO36" s="472" t="s">
        <v>431</v>
      </c>
      <c r="AP36" s="473" t="s">
        <v>131</v>
      </c>
      <c r="AQ36" s="468">
        <v>83</v>
      </c>
      <c r="AR36" s="468">
        <v>19</v>
      </c>
      <c r="AS36" s="468">
        <v>8</v>
      </c>
      <c r="AT36" s="468">
        <v>2</v>
      </c>
      <c r="AU36" s="468">
        <v>83</v>
      </c>
      <c r="AV36" s="468">
        <v>19</v>
      </c>
      <c r="AW36" s="468">
        <v>8</v>
      </c>
      <c r="AX36" s="468">
        <v>2</v>
      </c>
      <c r="AY36" s="478">
        <v>83</v>
      </c>
      <c r="AZ36" s="478">
        <v>19</v>
      </c>
      <c r="BA36" s="478">
        <v>8</v>
      </c>
      <c r="BB36" s="478">
        <v>2</v>
      </c>
      <c r="BC36" s="472" t="s">
        <v>246</v>
      </c>
    </row>
    <row r="37" spans="1:55" s="475" customFormat="1" ht="17.100000000000001" customHeight="1">
      <c r="A37" s="473" t="s">
        <v>133</v>
      </c>
      <c r="B37" s="474">
        <v>440.1</v>
      </c>
      <c r="C37" s="481">
        <v>32659</v>
      </c>
      <c r="D37" s="474">
        <v>435.82</v>
      </c>
      <c r="E37" s="468">
        <v>32342</v>
      </c>
      <c r="F37" s="474">
        <v>99.029364034416247</v>
      </c>
      <c r="G37" s="474">
        <v>52.7</v>
      </c>
      <c r="H37" s="474">
        <v>52.7</v>
      </c>
      <c r="I37" s="474">
        <v>100</v>
      </c>
      <c r="J37" s="474">
        <v>52.6</v>
      </c>
      <c r="K37" s="474">
        <v>0.1</v>
      </c>
      <c r="L37" s="474">
        <v>21.5</v>
      </c>
      <c r="M37" s="474">
        <v>31</v>
      </c>
      <c r="N37" s="474">
        <v>0</v>
      </c>
      <c r="O37" s="474">
        <v>0</v>
      </c>
      <c r="P37" s="472" t="s">
        <v>432</v>
      </c>
      <c r="Q37" s="473" t="s">
        <v>133</v>
      </c>
      <c r="R37" s="469">
        <v>52.7</v>
      </c>
      <c r="S37" s="469">
        <v>0.1</v>
      </c>
      <c r="T37" s="469">
        <v>21.5</v>
      </c>
      <c r="U37" s="469">
        <v>31</v>
      </c>
      <c r="V37" s="469">
        <v>0</v>
      </c>
      <c r="W37" s="469">
        <v>8.6356164383561644</v>
      </c>
      <c r="X37" s="469">
        <v>4.0191780821917806</v>
      </c>
      <c r="Y37" s="469">
        <v>0.76520547945205486</v>
      </c>
      <c r="Z37" s="469">
        <v>3.8512328767123289</v>
      </c>
      <c r="AA37" s="469">
        <v>0</v>
      </c>
      <c r="AB37" s="469">
        <v>0</v>
      </c>
      <c r="AC37" s="469">
        <v>302.84328767123287</v>
      </c>
      <c r="AD37" s="469">
        <v>0</v>
      </c>
      <c r="AE37" s="469">
        <v>0.16054794520547946</v>
      </c>
      <c r="AF37" s="469">
        <v>302.68273972602736</v>
      </c>
      <c r="AG37" s="480">
        <v>0</v>
      </c>
      <c r="AH37" s="469">
        <v>0</v>
      </c>
      <c r="AI37" s="469">
        <v>2.2884931506849315</v>
      </c>
      <c r="AJ37" s="469">
        <v>5.4794520547945206E-3</v>
      </c>
      <c r="AK37" s="469">
        <v>1.6712328767123287E-2</v>
      </c>
      <c r="AL37" s="480">
        <v>0</v>
      </c>
      <c r="AM37" s="480">
        <v>1.3972602739726026E-2</v>
      </c>
      <c r="AN37" s="469">
        <v>0</v>
      </c>
      <c r="AO37" s="472" t="s">
        <v>432</v>
      </c>
      <c r="AP37" s="473" t="s">
        <v>133</v>
      </c>
      <c r="AQ37" s="468">
        <v>82</v>
      </c>
      <c r="AR37" s="468">
        <v>17</v>
      </c>
      <c r="AS37" s="468">
        <v>6</v>
      </c>
      <c r="AT37" s="468">
        <v>3</v>
      </c>
      <c r="AU37" s="468">
        <v>82</v>
      </c>
      <c r="AV37" s="468">
        <v>17</v>
      </c>
      <c r="AW37" s="468">
        <v>6</v>
      </c>
      <c r="AX37" s="468">
        <v>3</v>
      </c>
      <c r="AY37" s="478">
        <v>82</v>
      </c>
      <c r="AZ37" s="478">
        <v>17</v>
      </c>
      <c r="BA37" s="478">
        <v>6</v>
      </c>
      <c r="BB37" s="478">
        <v>3</v>
      </c>
      <c r="BC37" s="472" t="s">
        <v>228</v>
      </c>
    </row>
    <row r="38" spans="1:55" s="471" customFormat="1" ht="17.100000000000001" customHeight="1">
      <c r="A38" s="473" t="s">
        <v>150</v>
      </c>
      <c r="B38" s="474">
        <v>655.57</v>
      </c>
      <c r="C38" s="481">
        <v>39702</v>
      </c>
      <c r="D38" s="474">
        <v>547.84</v>
      </c>
      <c r="E38" s="468">
        <v>35624</v>
      </c>
      <c r="F38" s="474">
        <v>89.728477154803286</v>
      </c>
      <c r="G38" s="474">
        <v>65</v>
      </c>
      <c r="H38" s="474">
        <v>65</v>
      </c>
      <c r="I38" s="474">
        <v>100</v>
      </c>
      <c r="J38" s="474">
        <v>65</v>
      </c>
      <c r="K38" s="474">
        <v>5.2</v>
      </c>
      <c r="L38" s="474">
        <v>23.2</v>
      </c>
      <c r="M38" s="474">
        <v>34.299999999999997</v>
      </c>
      <c r="N38" s="474">
        <v>0</v>
      </c>
      <c r="O38" s="474">
        <v>2.2999999999999998</v>
      </c>
      <c r="P38" s="472" t="s">
        <v>433</v>
      </c>
      <c r="Q38" s="473" t="s">
        <v>150</v>
      </c>
      <c r="R38" s="469">
        <v>65</v>
      </c>
      <c r="S38" s="469">
        <v>5.2</v>
      </c>
      <c r="T38" s="469">
        <v>23.2</v>
      </c>
      <c r="U38" s="469">
        <v>34.299999999999997</v>
      </c>
      <c r="V38" s="469">
        <v>2.2999999999999998</v>
      </c>
      <c r="W38" s="469">
        <v>5.193424657534246</v>
      </c>
      <c r="X38" s="469">
        <v>0</v>
      </c>
      <c r="Y38" s="469">
        <v>1.3213698630136987</v>
      </c>
      <c r="Z38" s="469">
        <v>3.6197260273972605</v>
      </c>
      <c r="AA38" s="469">
        <v>0</v>
      </c>
      <c r="AB38" s="469">
        <v>0.25232876712328767</v>
      </c>
      <c r="AC38" s="469">
        <v>501.39013698630134</v>
      </c>
      <c r="AD38" s="469">
        <v>0</v>
      </c>
      <c r="AE38" s="469">
        <v>8.109589041095891E-2</v>
      </c>
      <c r="AF38" s="469">
        <v>501.30904109589039</v>
      </c>
      <c r="AG38" s="480">
        <v>0</v>
      </c>
      <c r="AH38" s="469">
        <v>0</v>
      </c>
      <c r="AI38" s="469">
        <v>1.0728767123287672</v>
      </c>
      <c r="AJ38" s="469">
        <v>0</v>
      </c>
      <c r="AK38" s="469">
        <v>1.4246575342465755E-2</v>
      </c>
      <c r="AL38" s="480">
        <v>0</v>
      </c>
      <c r="AM38" s="480">
        <v>7.6438356164383561E-2</v>
      </c>
      <c r="AN38" s="469">
        <v>0</v>
      </c>
      <c r="AO38" s="472" t="s">
        <v>433</v>
      </c>
      <c r="AP38" s="473" t="s">
        <v>150</v>
      </c>
      <c r="AQ38" s="468">
        <v>78</v>
      </c>
      <c r="AR38" s="468">
        <v>23</v>
      </c>
      <c r="AS38" s="468">
        <v>30</v>
      </c>
      <c r="AT38" s="468">
        <v>0</v>
      </c>
      <c r="AU38" s="468">
        <v>78</v>
      </c>
      <c r="AV38" s="468">
        <v>23</v>
      </c>
      <c r="AW38" s="468">
        <v>30</v>
      </c>
      <c r="AX38" s="468">
        <v>0</v>
      </c>
      <c r="AY38" s="478">
        <v>78</v>
      </c>
      <c r="AZ38" s="478">
        <v>23</v>
      </c>
      <c r="BA38" s="478">
        <v>30</v>
      </c>
      <c r="BB38" s="478">
        <v>0</v>
      </c>
      <c r="BC38" s="472" t="s">
        <v>266</v>
      </c>
    </row>
    <row r="39" spans="1:55" ht="6" customHeight="1">
      <c r="A39" s="396"/>
      <c r="B39" s="397"/>
      <c r="C39" s="398"/>
      <c r="D39" s="399"/>
      <c r="E39" s="400"/>
      <c r="F39" s="401"/>
      <c r="G39" s="402"/>
      <c r="H39" s="402"/>
      <c r="I39" s="402"/>
      <c r="J39" s="402"/>
      <c r="K39" s="403"/>
      <c r="L39" s="403"/>
      <c r="M39" s="403"/>
      <c r="N39" s="404"/>
      <c r="O39" s="405"/>
      <c r="P39" s="406"/>
      <c r="Q39" s="396"/>
      <c r="R39" s="402"/>
      <c r="S39" s="402"/>
      <c r="T39" s="402"/>
      <c r="U39" s="402"/>
      <c r="V39" s="451"/>
      <c r="W39" s="402"/>
      <c r="X39" s="402"/>
      <c r="Y39" s="402"/>
      <c r="Z39" s="402"/>
      <c r="AA39" s="402"/>
      <c r="AB39" s="451"/>
      <c r="AC39" s="404"/>
      <c r="AD39" s="404"/>
      <c r="AE39" s="404"/>
      <c r="AF39" s="404"/>
      <c r="AG39" s="404"/>
      <c r="AH39" s="404"/>
      <c r="AI39" s="404"/>
      <c r="AJ39" s="404"/>
      <c r="AK39" s="404"/>
      <c r="AL39" s="404"/>
      <c r="AM39" s="452"/>
      <c r="AN39" s="404"/>
      <c r="AO39" s="406"/>
      <c r="AP39" s="407"/>
      <c r="AQ39" s="408"/>
      <c r="AR39" s="398"/>
      <c r="AS39" s="399"/>
      <c r="AT39" s="400"/>
      <c r="AU39" s="401"/>
      <c r="AV39" s="402"/>
      <c r="AW39" s="402"/>
      <c r="AX39" s="402"/>
      <c r="AY39" s="402"/>
      <c r="AZ39" s="403"/>
      <c r="BA39" s="403"/>
      <c r="BB39" s="403"/>
      <c r="BC39" s="406"/>
    </row>
    <row r="40" spans="1:55" ht="13.5">
      <c r="A40" s="189" t="s">
        <v>817</v>
      </c>
      <c r="B40" s="189"/>
      <c r="C40" s="189"/>
      <c r="D40" s="189"/>
      <c r="E40" s="189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338" t="s">
        <v>408</v>
      </c>
      <c r="Q40" s="509" t="s">
        <v>805</v>
      </c>
      <c r="R40" s="509"/>
      <c r="S40" s="509"/>
      <c r="T40" s="509"/>
      <c r="U40" s="509"/>
      <c r="V40" s="463"/>
      <c r="W40" s="214"/>
      <c r="X40" s="214"/>
      <c r="Y40" s="214"/>
      <c r="Z40" s="214"/>
      <c r="AA40" s="214"/>
      <c r="AB40" s="189"/>
      <c r="AC40" s="189" t="s">
        <v>810</v>
      </c>
      <c r="AD40" s="189"/>
      <c r="AE40" s="189"/>
      <c r="AF40" s="189"/>
      <c r="AG40" s="189"/>
      <c r="AH40" s="189"/>
      <c r="AI40" s="189"/>
      <c r="AJ40" s="214"/>
      <c r="AK40" s="214"/>
      <c r="AL40" s="214"/>
      <c r="AM40" s="448"/>
      <c r="AN40" s="214"/>
      <c r="AO40" s="338" t="s">
        <v>408</v>
      </c>
      <c r="AP40" s="509" t="s">
        <v>809</v>
      </c>
      <c r="AQ40" s="509"/>
      <c r="AR40" s="509"/>
      <c r="AS40" s="509"/>
      <c r="AT40" s="509"/>
      <c r="AU40" s="509"/>
      <c r="AV40" s="509"/>
      <c r="AW40" s="509"/>
      <c r="AX40" s="214"/>
      <c r="AY40" s="214"/>
      <c r="AZ40" s="214"/>
      <c r="BA40" s="214"/>
      <c r="BB40" s="214"/>
      <c r="BC40" s="338" t="s">
        <v>406</v>
      </c>
    </row>
    <row r="41" spans="1:55" ht="12.75">
      <c r="C41" s="39"/>
      <c r="AR41" s="39"/>
    </row>
    <row r="42" spans="1:55" ht="12.75">
      <c r="C42" s="39"/>
      <c r="AR42" s="39"/>
    </row>
    <row r="43" spans="1:55" ht="12.75">
      <c r="C43" s="39"/>
      <c r="AR43" s="39"/>
    </row>
    <row r="44" spans="1:55" ht="12.75">
      <c r="C44" s="39"/>
      <c r="AR44" s="39"/>
    </row>
    <row r="45" spans="1:55" ht="12.75">
      <c r="C45" s="39"/>
      <c r="AR45" s="39"/>
    </row>
    <row r="46" spans="1:55" ht="12.75">
      <c r="C46" s="39"/>
      <c r="AR46" s="39"/>
    </row>
    <row r="47" spans="1:55" ht="12.75">
      <c r="C47" s="39"/>
      <c r="AR47" s="39"/>
    </row>
    <row r="48" spans="1:55" ht="12.75">
      <c r="C48" s="39"/>
      <c r="AR48" s="39"/>
    </row>
    <row r="49" spans="3:44" ht="12.75">
      <c r="C49" s="39"/>
      <c r="AR49" s="39"/>
    </row>
    <row r="50" spans="3:44" ht="12.75">
      <c r="C50" s="39"/>
      <c r="AR50" s="39"/>
    </row>
    <row r="51" spans="3:44" ht="12.75">
      <c r="C51" s="39"/>
      <c r="AR51" s="39"/>
    </row>
    <row r="52" spans="3:44" ht="12.75">
      <c r="C52" s="39"/>
      <c r="AR52" s="39"/>
    </row>
    <row r="53" spans="3:44" ht="12.75">
      <c r="C53" s="39"/>
      <c r="AR53" s="39"/>
    </row>
    <row r="55" spans="3:44" ht="12.75">
      <c r="C55" s="40"/>
      <c r="AR55" s="40"/>
    </row>
  </sheetData>
  <mergeCells count="19">
    <mergeCell ref="R5:AA5"/>
    <mergeCell ref="Q40:U40"/>
    <mergeCell ref="AP40:AW40"/>
    <mergeCell ref="AZ7:BB7"/>
    <mergeCell ref="A2:I2"/>
    <mergeCell ref="AY6:BB6"/>
    <mergeCell ref="AR7:AT7"/>
    <mergeCell ref="AV7:AX7"/>
    <mergeCell ref="AC5:AN5"/>
    <mergeCell ref="AC6:AN6"/>
    <mergeCell ref="AC7:AG7"/>
    <mergeCell ref="AH7:AN7"/>
    <mergeCell ref="AC2:AO2"/>
    <mergeCell ref="J5:O5"/>
    <mergeCell ref="R6:AA6"/>
    <mergeCell ref="AQ5:AT5"/>
    <mergeCell ref="AQ6:AT6"/>
    <mergeCell ref="R7:V7"/>
    <mergeCell ref="W7:AB7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83" pageOrder="overThenDown" orientation="portrait" blackAndWhite="1" r:id="rId1"/>
  <headerFooter alignWithMargins="0"/>
  <colBreaks count="4" manualBreakCount="4">
    <brk id="9" max="39" man="1"/>
    <brk id="16" max="40" man="1"/>
    <brk id="28" max="39" man="1"/>
    <brk id="41" max="4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8"/>
  <sheetViews>
    <sheetView view="pageBreakPreview" zoomScale="85" zoomScaleNormal="100" zoomScaleSheetLayoutView="85" workbookViewId="0">
      <selection activeCell="C2" sqref="C2"/>
    </sheetView>
  </sheetViews>
  <sheetFormatPr defaultRowHeight="12"/>
  <cols>
    <col min="1" max="1" width="11.5703125" style="12" customWidth="1"/>
    <col min="2" max="2" width="13" style="12" customWidth="1"/>
    <col min="3" max="6" width="16.7109375" style="12" customWidth="1"/>
    <col min="7" max="7" width="15.140625" style="12" customWidth="1"/>
    <col min="8" max="8" width="9.140625" style="12" customWidth="1"/>
    <col min="9" max="9" width="9.28515625" style="22" customWidth="1"/>
    <col min="10" max="10" width="9.42578125" style="22" customWidth="1"/>
    <col min="11" max="16384" width="9.140625" style="12"/>
  </cols>
  <sheetData>
    <row r="1" spans="1:10" s="9" customFormat="1" ht="24.95" customHeight="1">
      <c r="B1" s="116"/>
      <c r="G1" s="213" t="s">
        <v>300</v>
      </c>
    </row>
    <row r="2" spans="1:10" s="10" customFormat="1" ht="24.95" customHeight="1">
      <c r="A2" s="159" t="s">
        <v>114</v>
      </c>
      <c r="B2" s="215"/>
      <c r="C2" s="215"/>
      <c r="D2" s="215"/>
      <c r="E2" s="215"/>
      <c r="F2" s="215"/>
      <c r="G2" s="215"/>
    </row>
    <row r="3" spans="1:10" s="11" customFormat="1" ht="22.5" customHeight="1">
      <c r="A3" s="119" t="s">
        <v>11</v>
      </c>
      <c r="B3" s="120"/>
      <c r="C3" s="120"/>
      <c r="D3" s="120"/>
      <c r="E3" s="120"/>
      <c r="F3" s="120"/>
      <c r="G3" s="120"/>
    </row>
    <row r="4" spans="1:10" s="24" customFormat="1" ht="15" customHeight="1">
      <c r="A4" s="28" t="s">
        <v>392</v>
      </c>
      <c r="G4" s="115" t="s">
        <v>393</v>
      </c>
      <c r="I4" s="47"/>
      <c r="J4" s="47"/>
    </row>
    <row r="5" spans="1:10" s="14" customFormat="1" ht="15.75" customHeight="1">
      <c r="A5" s="162" t="s">
        <v>190</v>
      </c>
      <c r="B5" s="162" t="s">
        <v>355</v>
      </c>
      <c r="C5" s="162" t="s">
        <v>280</v>
      </c>
      <c r="D5" s="162" t="s">
        <v>175</v>
      </c>
      <c r="E5" s="162" t="s">
        <v>178</v>
      </c>
      <c r="F5" s="162" t="s">
        <v>170</v>
      </c>
      <c r="G5" s="165" t="s">
        <v>198</v>
      </c>
      <c r="I5" s="15"/>
      <c r="J5" s="15"/>
    </row>
    <row r="6" spans="1:10" s="14" customFormat="1" ht="15.75" customHeight="1">
      <c r="A6" s="166"/>
      <c r="B6" s="168"/>
      <c r="C6" s="168" t="s">
        <v>281</v>
      </c>
      <c r="D6" s="168" t="s">
        <v>282</v>
      </c>
      <c r="E6" s="168" t="s">
        <v>282</v>
      </c>
      <c r="F6" s="216" t="s">
        <v>356</v>
      </c>
      <c r="G6" s="523"/>
      <c r="I6" s="15"/>
      <c r="J6" s="15"/>
    </row>
    <row r="7" spans="1:10" s="14" customFormat="1" ht="15.75" customHeight="1">
      <c r="A7" s="166"/>
      <c r="B7" s="168" t="s">
        <v>64</v>
      </c>
      <c r="C7" s="168"/>
      <c r="D7" s="168" t="s">
        <v>93</v>
      </c>
      <c r="E7" s="168" t="s">
        <v>105</v>
      </c>
      <c r="F7" s="168" t="s">
        <v>100</v>
      </c>
      <c r="G7" s="523"/>
      <c r="I7" s="15"/>
      <c r="J7" s="15"/>
    </row>
    <row r="8" spans="1:10" s="68" customFormat="1" ht="18" customHeight="1">
      <c r="A8" s="172" t="s">
        <v>59</v>
      </c>
      <c r="B8" s="174" t="s">
        <v>89</v>
      </c>
      <c r="C8" s="174" t="s">
        <v>98</v>
      </c>
      <c r="D8" s="174" t="s">
        <v>274</v>
      </c>
      <c r="E8" s="174" t="s">
        <v>180</v>
      </c>
      <c r="F8" s="174" t="s">
        <v>274</v>
      </c>
      <c r="G8" s="175" t="s">
        <v>163</v>
      </c>
      <c r="I8" s="13"/>
      <c r="J8" s="13"/>
    </row>
    <row r="9" spans="1:10" s="68" customFormat="1" ht="18" customHeight="1">
      <c r="A9" s="96">
        <v>2015</v>
      </c>
      <c r="B9" s="217">
        <v>61</v>
      </c>
      <c r="C9" s="217">
        <v>1407503</v>
      </c>
      <c r="D9" s="217">
        <v>18615774</v>
      </c>
      <c r="E9" s="217">
        <v>10372783</v>
      </c>
      <c r="F9" s="217">
        <v>8242991</v>
      </c>
      <c r="G9" s="98">
        <v>2015</v>
      </c>
      <c r="H9" s="16"/>
      <c r="I9" s="13"/>
      <c r="J9" s="13"/>
    </row>
    <row r="10" spans="1:10" s="68" customFormat="1" ht="18" customHeight="1">
      <c r="A10" s="96">
        <v>2016</v>
      </c>
      <c r="B10" s="217">
        <v>62</v>
      </c>
      <c r="C10" s="218">
        <v>1376203</v>
      </c>
      <c r="D10" s="217">
        <v>18854288</v>
      </c>
      <c r="E10" s="217">
        <v>10964697</v>
      </c>
      <c r="F10" s="217">
        <v>7889591</v>
      </c>
      <c r="G10" s="98">
        <v>2016</v>
      </c>
      <c r="H10" s="17"/>
      <c r="I10" s="18"/>
      <c r="J10" s="18"/>
    </row>
    <row r="11" spans="1:10" s="68" customFormat="1" ht="18" customHeight="1">
      <c r="A11" s="96">
        <v>2017</v>
      </c>
      <c r="B11" s="217">
        <v>62</v>
      </c>
      <c r="C11" s="218">
        <v>1347703</v>
      </c>
      <c r="D11" s="217">
        <v>19486918</v>
      </c>
      <c r="E11" s="217">
        <v>11310434</v>
      </c>
      <c r="F11" s="217">
        <v>8176484</v>
      </c>
      <c r="G11" s="98">
        <v>2017</v>
      </c>
      <c r="H11" s="17"/>
      <c r="I11" s="18"/>
      <c r="J11" s="18"/>
    </row>
    <row r="12" spans="1:10" s="68" customFormat="1" ht="18" customHeight="1">
      <c r="A12" s="96">
        <v>2018</v>
      </c>
      <c r="B12" s="217">
        <v>62</v>
      </c>
      <c r="C12" s="218">
        <v>1347583</v>
      </c>
      <c r="D12" s="217">
        <v>19542635</v>
      </c>
      <c r="E12" s="217">
        <v>11722264</v>
      </c>
      <c r="F12" s="217">
        <v>7820371</v>
      </c>
      <c r="G12" s="98">
        <v>2018</v>
      </c>
      <c r="H12" s="17"/>
      <c r="I12" s="18"/>
      <c r="J12" s="18"/>
    </row>
    <row r="13" spans="1:10" s="68" customFormat="1" ht="18" customHeight="1">
      <c r="A13" s="96">
        <v>2019</v>
      </c>
      <c r="B13" s="217">
        <v>62</v>
      </c>
      <c r="C13" s="218">
        <v>1393247</v>
      </c>
      <c r="D13" s="217">
        <v>18924810</v>
      </c>
      <c r="E13" s="217">
        <v>12319507</v>
      </c>
      <c r="F13" s="217">
        <v>6605303</v>
      </c>
      <c r="G13" s="98">
        <v>2019</v>
      </c>
      <c r="H13" s="17"/>
      <c r="I13" s="18"/>
      <c r="J13" s="18"/>
    </row>
    <row r="14" spans="1:10" s="68" customFormat="1" ht="30.75" customHeight="1">
      <c r="A14" s="99">
        <f>A13+1</f>
        <v>2020</v>
      </c>
      <c r="B14" s="219">
        <f>SUM(B15:B36)</f>
        <v>62</v>
      </c>
      <c r="C14" s="219">
        <f t="shared" ref="C14:F14" si="0">SUM(C15:C36)</f>
        <v>1393247</v>
      </c>
      <c r="D14" s="219">
        <f t="shared" si="0"/>
        <v>18866945</v>
      </c>
      <c r="E14" s="219">
        <f t="shared" si="0"/>
        <v>12891116</v>
      </c>
      <c r="F14" s="219">
        <f t="shared" si="0"/>
        <v>5975829</v>
      </c>
      <c r="G14" s="101">
        <f>$A$14</f>
        <v>2020</v>
      </c>
      <c r="H14" s="16"/>
      <c r="I14" s="13"/>
      <c r="J14" s="13"/>
    </row>
    <row r="15" spans="1:10" s="72" customFormat="1" ht="18" customHeight="1">
      <c r="A15" s="106" t="s">
        <v>134</v>
      </c>
      <c r="B15" s="486">
        <v>1</v>
      </c>
      <c r="C15" s="487">
        <v>180000</v>
      </c>
      <c r="D15" s="486">
        <v>2897000</v>
      </c>
      <c r="E15" s="486">
        <v>2866061</v>
      </c>
      <c r="F15" s="486">
        <v>30939</v>
      </c>
      <c r="G15" s="105" t="s">
        <v>268</v>
      </c>
      <c r="H15" s="17"/>
      <c r="I15" s="71"/>
      <c r="J15" s="71"/>
    </row>
    <row r="16" spans="1:10" s="72" customFormat="1" ht="18" customHeight="1">
      <c r="A16" s="106" t="s">
        <v>124</v>
      </c>
      <c r="B16" s="486">
        <v>8</v>
      </c>
      <c r="C16" s="487">
        <v>257238</v>
      </c>
      <c r="D16" s="486">
        <v>4771808</v>
      </c>
      <c r="E16" s="486">
        <v>3627043</v>
      </c>
      <c r="F16" s="486">
        <v>1144765</v>
      </c>
      <c r="G16" s="105" t="s">
        <v>231</v>
      </c>
      <c r="H16" s="17"/>
      <c r="I16" s="71"/>
      <c r="J16" s="71"/>
    </row>
    <row r="17" spans="1:10" s="72" customFormat="1" ht="18" customHeight="1">
      <c r="A17" s="106" t="s">
        <v>152</v>
      </c>
      <c r="B17" s="486">
        <v>2</v>
      </c>
      <c r="C17" s="487">
        <v>122676</v>
      </c>
      <c r="D17" s="486">
        <v>2544382</v>
      </c>
      <c r="E17" s="486">
        <v>2431381</v>
      </c>
      <c r="F17" s="486">
        <v>113001</v>
      </c>
      <c r="G17" s="105" t="s">
        <v>243</v>
      </c>
      <c r="I17" s="71"/>
      <c r="J17" s="71"/>
    </row>
    <row r="18" spans="1:10" s="72" customFormat="1" ht="18" customHeight="1">
      <c r="A18" s="106" t="s">
        <v>153</v>
      </c>
      <c r="B18" s="486">
        <v>1</v>
      </c>
      <c r="C18" s="487">
        <v>96100</v>
      </c>
      <c r="D18" s="486">
        <v>1042000</v>
      </c>
      <c r="E18" s="486">
        <v>438000</v>
      </c>
      <c r="F18" s="486">
        <v>604000</v>
      </c>
      <c r="G18" s="105" t="s">
        <v>162</v>
      </c>
      <c r="H18" s="17"/>
      <c r="I18" s="71"/>
      <c r="J18" s="71"/>
    </row>
    <row r="19" spans="1:10" s="72" customFormat="1" ht="18" customHeight="1">
      <c r="A19" s="106" t="s">
        <v>145</v>
      </c>
      <c r="B19" s="486">
        <v>1</v>
      </c>
      <c r="C19" s="487">
        <v>133100</v>
      </c>
      <c r="D19" s="486">
        <v>3145291</v>
      </c>
      <c r="E19" s="486">
        <v>1518552</v>
      </c>
      <c r="F19" s="486">
        <v>1626739</v>
      </c>
      <c r="G19" s="105" t="s">
        <v>85</v>
      </c>
      <c r="H19" s="17"/>
      <c r="I19" s="71"/>
      <c r="J19" s="71"/>
    </row>
    <row r="20" spans="1:10" s="72" customFormat="1" ht="30" customHeight="1">
      <c r="A20" s="106" t="s">
        <v>135</v>
      </c>
      <c r="B20" s="486">
        <v>1</v>
      </c>
      <c r="C20" s="487">
        <v>46704</v>
      </c>
      <c r="D20" s="486">
        <v>358119</v>
      </c>
      <c r="E20" s="486">
        <v>314268</v>
      </c>
      <c r="F20" s="486">
        <v>43851</v>
      </c>
      <c r="G20" s="105" t="s">
        <v>229</v>
      </c>
      <c r="H20" s="17"/>
      <c r="I20" s="71"/>
      <c r="J20" s="71"/>
    </row>
    <row r="21" spans="1:10" s="72" customFormat="1" ht="18" customHeight="1">
      <c r="A21" s="106" t="s">
        <v>137</v>
      </c>
      <c r="B21" s="486">
        <v>1</v>
      </c>
      <c r="C21" s="487">
        <v>17400</v>
      </c>
      <c r="D21" s="486">
        <v>89900</v>
      </c>
      <c r="E21" s="486">
        <v>87438</v>
      </c>
      <c r="F21" s="486">
        <v>2462</v>
      </c>
      <c r="G21" s="105" t="s">
        <v>96</v>
      </c>
      <c r="H21" s="17"/>
      <c r="I21" s="71"/>
      <c r="J21" s="71"/>
    </row>
    <row r="22" spans="1:10" s="72" customFormat="1" ht="18" customHeight="1">
      <c r="A22" s="106" t="s">
        <v>130</v>
      </c>
      <c r="B22" s="486">
        <v>1</v>
      </c>
      <c r="C22" s="487">
        <v>16750</v>
      </c>
      <c r="D22" s="486">
        <v>231870</v>
      </c>
      <c r="E22" s="486">
        <v>220270</v>
      </c>
      <c r="F22" s="486">
        <v>11600</v>
      </c>
      <c r="G22" s="105" t="s">
        <v>236</v>
      </c>
      <c r="H22" s="17"/>
      <c r="I22" s="71"/>
      <c r="J22" s="71"/>
    </row>
    <row r="23" spans="1:10" s="72" customFormat="1" ht="18" customHeight="1">
      <c r="A23" s="106" t="s">
        <v>149</v>
      </c>
      <c r="B23" s="486">
        <v>3</v>
      </c>
      <c r="C23" s="487">
        <v>40173</v>
      </c>
      <c r="D23" s="486">
        <v>577044</v>
      </c>
      <c r="E23" s="486">
        <v>200480</v>
      </c>
      <c r="F23" s="486">
        <v>376564</v>
      </c>
      <c r="G23" s="105" t="s">
        <v>308</v>
      </c>
      <c r="H23" s="17"/>
      <c r="I23" s="71"/>
      <c r="J23" s="71"/>
    </row>
    <row r="24" spans="1:10" s="72" customFormat="1" ht="30" customHeight="1">
      <c r="A24" s="106" t="s">
        <v>128</v>
      </c>
      <c r="B24" s="486">
        <v>2</v>
      </c>
      <c r="C24" s="487">
        <v>10080</v>
      </c>
      <c r="D24" s="486">
        <v>78577</v>
      </c>
      <c r="E24" s="486">
        <v>46375</v>
      </c>
      <c r="F24" s="486">
        <v>32202</v>
      </c>
      <c r="G24" s="105" t="s">
        <v>235</v>
      </c>
      <c r="H24" s="17"/>
      <c r="I24" s="71"/>
      <c r="J24" s="71"/>
    </row>
    <row r="25" spans="1:10" s="72" customFormat="1" ht="18" customHeight="1">
      <c r="A25" s="106" t="s">
        <v>125</v>
      </c>
      <c r="B25" s="486">
        <v>1</v>
      </c>
      <c r="C25" s="487">
        <v>24720</v>
      </c>
      <c r="D25" s="486">
        <v>301000</v>
      </c>
      <c r="E25" s="486">
        <v>129002</v>
      </c>
      <c r="F25" s="486">
        <v>171998</v>
      </c>
      <c r="G25" s="105" t="s">
        <v>248</v>
      </c>
      <c r="H25" s="17"/>
      <c r="I25" s="71"/>
      <c r="J25" s="71"/>
    </row>
    <row r="26" spans="1:10" s="72" customFormat="1" ht="18" customHeight="1">
      <c r="A26" s="106" t="s">
        <v>140</v>
      </c>
      <c r="B26" s="486">
        <v>2</v>
      </c>
      <c r="C26" s="487">
        <v>78400</v>
      </c>
      <c r="D26" s="486">
        <v>512175</v>
      </c>
      <c r="E26" s="486">
        <v>207543</v>
      </c>
      <c r="F26" s="486">
        <v>304632</v>
      </c>
      <c r="G26" s="105" t="s">
        <v>75</v>
      </c>
      <c r="H26" s="17"/>
      <c r="I26" s="71"/>
      <c r="J26" s="71"/>
    </row>
    <row r="27" spans="1:10" s="72" customFormat="1" ht="18" customHeight="1">
      <c r="A27" s="106" t="s">
        <v>151</v>
      </c>
      <c r="B27" s="486">
        <v>1</v>
      </c>
      <c r="C27" s="487">
        <v>8000</v>
      </c>
      <c r="D27" s="486">
        <v>40000</v>
      </c>
      <c r="E27" s="486">
        <v>34527</v>
      </c>
      <c r="F27" s="486">
        <v>5473</v>
      </c>
      <c r="G27" s="105" t="s">
        <v>253</v>
      </c>
      <c r="H27" s="17"/>
      <c r="I27" s="71"/>
      <c r="J27" s="71"/>
    </row>
    <row r="28" spans="1:10" s="72" customFormat="1" ht="30" customHeight="1">
      <c r="A28" s="106" t="s">
        <v>127</v>
      </c>
      <c r="B28" s="486">
        <v>1</v>
      </c>
      <c r="C28" s="487">
        <v>49518</v>
      </c>
      <c r="D28" s="486">
        <v>278135</v>
      </c>
      <c r="E28" s="486">
        <v>187223</v>
      </c>
      <c r="F28" s="486">
        <v>90912</v>
      </c>
      <c r="G28" s="105" t="s">
        <v>271</v>
      </c>
      <c r="H28" s="17"/>
      <c r="I28" s="71"/>
      <c r="J28" s="71"/>
    </row>
    <row r="29" spans="1:10" s="72" customFormat="1" ht="18" customHeight="1">
      <c r="A29" s="106" t="s">
        <v>129</v>
      </c>
      <c r="B29" s="486">
        <v>1</v>
      </c>
      <c r="C29" s="487">
        <v>141500</v>
      </c>
      <c r="D29" s="486">
        <v>972900</v>
      </c>
      <c r="E29" s="486">
        <v>24687</v>
      </c>
      <c r="F29" s="486">
        <v>948213</v>
      </c>
      <c r="G29" s="105" t="s">
        <v>256</v>
      </c>
      <c r="H29" s="17"/>
      <c r="I29" s="71"/>
      <c r="J29" s="71"/>
    </row>
    <row r="30" spans="1:10" s="72" customFormat="1" ht="18" customHeight="1">
      <c r="A30" s="106" t="s">
        <v>141</v>
      </c>
      <c r="B30" s="486">
        <v>1</v>
      </c>
      <c r="C30" s="487">
        <v>51500</v>
      </c>
      <c r="D30" s="486">
        <v>293469</v>
      </c>
      <c r="E30" s="486">
        <v>166715</v>
      </c>
      <c r="F30" s="486">
        <v>126754</v>
      </c>
      <c r="G30" s="105" t="s">
        <v>261</v>
      </c>
      <c r="H30" s="17"/>
      <c r="I30" s="71"/>
      <c r="J30" s="71"/>
    </row>
    <row r="31" spans="1:10" s="72" customFormat="1" ht="18" customHeight="1">
      <c r="A31" s="106" t="s">
        <v>126</v>
      </c>
      <c r="B31" s="486">
        <v>1</v>
      </c>
      <c r="C31" s="487">
        <v>13760</v>
      </c>
      <c r="D31" s="486">
        <v>146000</v>
      </c>
      <c r="E31" s="486">
        <v>86630</v>
      </c>
      <c r="F31" s="486">
        <v>59370</v>
      </c>
      <c r="G31" s="105" t="s">
        <v>95</v>
      </c>
      <c r="H31" s="17"/>
      <c r="I31" s="71"/>
      <c r="J31" s="71"/>
    </row>
    <row r="32" spans="1:10" s="72" customFormat="1" ht="30" customHeight="1">
      <c r="A32" s="106" t="s">
        <v>132</v>
      </c>
      <c r="B32" s="486">
        <v>1</v>
      </c>
      <c r="C32" s="487">
        <v>22234</v>
      </c>
      <c r="D32" s="486">
        <v>144000</v>
      </c>
      <c r="E32" s="486">
        <v>85180</v>
      </c>
      <c r="F32" s="486">
        <v>58820</v>
      </c>
      <c r="G32" s="105" t="s">
        <v>80</v>
      </c>
      <c r="H32" s="17"/>
      <c r="I32" s="71"/>
      <c r="J32" s="71"/>
    </row>
    <row r="33" spans="1:10" s="72" customFormat="1" ht="18" customHeight="1">
      <c r="A33" s="106" t="s">
        <v>148</v>
      </c>
      <c r="B33" s="486">
        <v>1</v>
      </c>
      <c r="C33" s="487">
        <v>10983</v>
      </c>
      <c r="D33" s="486">
        <v>129983</v>
      </c>
      <c r="E33" s="486">
        <v>109718</v>
      </c>
      <c r="F33" s="486">
        <v>20265</v>
      </c>
      <c r="G33" s="105" t="s">
        <v>83</v>
      </c>
      <c r="I33" s="71"/>
      <c r="J33" s="71"/>
    </row>
    <row r="34" spans="1:10" s="19" customFormat="1" ht="18" customHeight="1">
      <c r="A34" s="106" t="s">
        <v>131</v>
      </c>
      <c r="B34" s="486">
        <v>11</v>
      </c>
      <c r="C34" s="487">
        <v>15418</v>
      </c>
      <c r="D34" s="486">
        <v>101474</v>
      </c>
      <c r="E34" s="486">
        <v>30425</v>
      </c>
      <c r="F34" s="486">
        <v>71049</v>
      </c>
      <c r="G34" s="105" t="s">
        <v>246</v>
      </c>
      <c r="I34" s="20"/>
      <c r="J34" s="20"/>
    </row>
    <row r="35" spans="1:10" s="21" customFormat="1" ht="18" customHeight="1">
      <c r="A35" s="106" t="s">
        <v>133</v>
      </c>
      <c r="B35" s="486">
        <v>5</v>
      </c>
      <c r="C35" s="487">
        <v>16910</v>
      </c>
      <c r="D35" s="486">
        <v>85905</v>
      </c>
      <c r="E35" s="486">
        <v>33003</v>
      </c>
      <c r="F35" s="486">
        <v>52902</v>
      </c>
      <c r="G35" s="105" t="s">
        <v>228</v>
      </c>
    </row>
    <row r="36" spans="1:10" s="21" customFormat="1" ht="18" customHeight="1">
      <c r="A36" s="106" t="s">
        <v>150</v>
      </c>
      <c r="B36" s="486">
        <v>15</v>
      </c>
      <c r="C36" s="487">
        <v>40083</v>
      </c>
      <c r="D36" s="486">
        <v>125913</v>
      </c>
      <c r="E36" s="486">
        <v>46595</v>
      </c>
      <c r="F36" s="486">
        <v>79318</v>
      </c>
      <c r="G36" s="105" t="s">
        <v>266</v>
      </c>
    </row>
    <row r="37" spans="1:10" ht="4.5" customHeight="1">
      <c r="A37" s="220"/>
      <c r="B37" s="187"/>
      <c r="C37" s="109"/>
      <c r="D37" s="109"/>
      <c r="E37" s="109"/>
      <c r="F37" s="188"/>
      <c r="G37" s="112"/>
    </row>
    <row r="38" spans="1:10" ht="13.5">
      <c r="A38" s="189" t="s">
        <v>817</v>
      </c>
      <c r="B38" s="189"/>
      <c r="C38" s="189"/>
      <c r="D38" s="189"/>
      <c r="E38" s="214"/>
      <c r="F38" s="214"/>
      <c r="G38" s="115" t="s">
        <v>406</v>
      </c>
    </row>
  </sheetData>
  <mergeCells count="1">
    <mergeCell ref="G6:G7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pageOrder="overThenDown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6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1.42578125" style="12" customWidth="1"/>
    <col min="2" max="8" width="13.5703125" style="12" customWidth="1"/>
    <col min="9" max="11" width="15.140625" style="12" customWidth="1"/>
    <col min="12" max="12" width="16.28515625" style="12" customWidth="1"/>
    <col min="13" max="13" width="15.140625" style="12" customWidth="1"/>
    <col min="14" max="14" width="14.7109375" style="12" customWidth="1"/>
    <col min="15" max="15" width="15" style="12" customWidth="1"/>
    <col min="16" max="16384" width="9.140625" style="12"/>
  </cols>
  <sheetData>
    <row r="1" spans="1:15" ht="20.100000000000001" customHeight="1">
      <c r="A1" s="9" t="s">
        <v>301</v>
      </c>
      <c r="B1" s="116"/>
      <c r="C1" s="221"/>
      <c r="D1" s="9"/>
      <c r="E1" s="9"/>
      <c r="F1" s="9"/>
      <c r="G1" s="9"/>
      <c r="H1" s="9"/>
      <c r="I1" s="158"/>
      <c r="J1" s="158"/>
      <c r="K1" s="158"/>
      <c r="L1" s="158"/>
      <c r="M1" s="158"/>
      <c r="N1" s="158"/>
      <c r="O1" s="222" t="s">
        <v>302</v>
      </c>
    </row>
    <row r="2" spans="1:15" ht="24.95" customHeight="1">
      <c r="A2" s="159" t="s">
        <v>230</v>
      </c>
      <c r="B2" s="160"/>
      <c r="C2" s="160"/>
      <c r="D2" s="160"/>
      <c r="E2" s="160"/>
      <c r="F2" s="160"/>
      <c r="G2" s="160"/>
      <c r="H2" s="223"/>
      <c r="I2" s="223" t="s">
        <v>6</v>
      </c>
      <c r="J2" s="224"/>
      <c r="K2" s="224"/>
      <c r="L2" s="224"/>
      <c r="M2" s="224"/>
      <c r="N2" s="224"/>
      <c r="O2" s="224"/>
    </row>
    <row r="3" spans="1:15" ht="24.95" customHeight="1">
      <c r="A3" s="119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 s="28" customFormat="1" ht="15.75" customHeight="1">
      <c r="A4" s="225" t="s">
        <v>394</v>
      </c>
      <c r="B4" s="1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26" t="s">
        <v>395</v>
      </c>
    </row>
    <row r="5" spans="1:15" ht="12.75">
      <c r="A5" s="121" t="s">
        <v>357</v>
      </c>
      <c r="B5" s="227" t="s">
        <v>201</v>
      </c>
      <c r="C5" s="228" t="s">
        <v>358</v>
      </c>
      <c r="D5" s="228"/>
      <c r="E5" s="229" t="s">
        <v>173</v>
      </c>
      <c r="F5" s="228"/>
      <c r="G5" s="230" t="s">
        <v>359</v>
      </c>
      <c r="H5" s="230"/>
      <c r="I5" s="230" t="s">
        <v>160</v>
      </c>
      <c r="J5" s="228"/>
      <c r="K5" s="559" t="s">
        <v>161</v>
      </c>
      <c r="L5" s="560"/>
      <c r="M5" s="560"/>
      <c r="N5" s="561"/>
      <c r="O5" s="231"/>
    </row>
    <row r="6" spans="1:15" ht="12.75">
      <c r="A6" s="127"/>
      <c r="B6" s="232"/>
      <c r="C6" s="233" t="s">
        <v>218</v>
      </c>
      <c r="D6" s="234"/>
      <c r="E6" s="234" t="s">
        <v>92</v>
      </c>
      <c r="F6" s="234"/>
      <c r="G6" s="235" t="s">
        <v>117</v>
      </c>
      <c r="H6" s="236"/>
      <c r="I6" s="235" t="s">
        <v>99</v>
      </c>
      <c r="J6" s="234"/>
      <c r="K6" s="235" t="s">
        <v>115</v>
      </c>
      <c r="L6" s="235"/>
      <c r="M6" s="235"/>
      <c r="N6" s="234"/>
      <c r="O6" s="135" t="s">
        <v>198</v>
      </c>
    </row>
    <row r="7" spans="1:15" ht="12.75">
      <c r="A7" s="127"/>
      <c r="B7" s="132"/>
      <c r="C7" s="557" t="s">
        <v>46</v>
      </c>
      <c r="D7" s="557" t="s">
        <v>42</v>
      </c>
      <c r="E7" s="558" t="s">
        <v>46</v>
      </c>
      <c r="F7" s="558" t="s">
        <v>42</v>
      </c>
      <c r="G7" s="562" t="s">
        <v>46</v>
      </c>
      <c r="H7" s="563" t="s">
        <v>42</v>
      </c>
      <c r="I7" s="562" t="s">
        <v>46</v>
      </c>
      <c r="J7" s="558" t="s">
        <v>42</v>
      </c>
      <c r="K7" s="237" t="s">
        <v>46</v>
      </c>
      <c r="L7" s="237"/>
      <c r="M7" s="237"/>
      <c r="N7" s="238"/>
      <c r="O7" s="239"/>
    </row>
    <row r="8" spans="1:15" ht="16.5" customHeight="1">
      <c r="A8" s="127"/>
      <c r="B8" s="132"/>
      <c r="C8" s="558"/>
      <c r="D8" s="558"/>
      <c r="E8" s="558"/>
      <c r="F8" s="558"/>
      <c r="G8" s="562"/>
      <c r="H8" s="563"/>
      <c r="I8" s="562"/>
      <c r="J8" s="558"/>
      <c r="K8" s="240" t="s">
        <v>139</v>
      </c>
      <c r="L8" s="241" t="s">
        <v>154</v>
      </c>
      <c r="M8" s="241" t="s">
        <v>206</v>
      </c>
      <c r="N8" s="238" t="s">
        <v>42</v>
      </c>
      <c r="O8" s="239"/>
    </row>
    <row r="9" spans="1:15" ht="31.5" customHeight="1">
      <c r="A9" s="136" t="s">
        <v>323</v>
      </c>
      <c r="B9" s="140" t="s">
        <v>81</v>
      </c>
      <c r="C9" s="173" t="s">
        <v>113</v>
      </c>
      <c r="D9" s="174" t="s">
        <v>104</v>
      </c>
      <c r="E9" s="173" t="s">
        <v>113</v>
      </c>
      <c r="F9" s="174" t="s">
        <v>104</v>
      </c>
      <c r="G9" s="173" t="s">
        <v>113</v>
      </c>
      <c r="H9" s="199" t="s">
        <v>104</v>
      </c>
      <c r="I9" s="174" t="s">
        <v>113</v>
      </c>
      <c r="J9" s="174" t="s">
        <v>104</v>
      </c>
      <c r="K9" s="140" t="s">
        <v>224</v>
      </c>
      <c r="L9" s="242" t="s">
        <v>278</v>
      </c>
      <c r="M9" s="242" t="s">
        <v>279</v>
      </c>
      <c r="N9" s="174" t="s">
        <v>104</v>
      </c>
      <c r="O9" s="236" t="s">
        <v>163</v>
      </c>
    </row>
    <row r="10" spans="1:15" ht="20.100000000000001" customHeight="1">
      <c r="A10" s="147">
        <v>2016</v>
      </c>
      <c r="B10" s="243">
        <v>49.887595228395234</v>
      </c>
      <c r="C10" s="244">
        <v>405498.8</v>
      </c>
      <c r="D10" s="244">
        <v>202293.59999999995</v>
      </c>
      <c r="E10" s="244">
        <v>1966.8</v>
      </c>
      <c r="F10" s="244">
        <v>999.5999999999998</v>
      </c>
      <c r="G10" s="244">
        <v>21570</v>
      </c>
      <c r="H10" s="244">
        <v>20292</v>
      </c>
      <c r="I10" s="244">
        <v>7668</v>
      </c>
      <c r="J10" s="244">
        <v>7625</v>
      </c>
      <c r="K10" s="244">
        <v>374294</v>
      </c>
      <c r="L10" s="244">
        <v>780</v>
      </c>
      <c r="M10" s="244">
        <v>373514</v>
      </c>
      <c r="N10" s="244">
        <v>173377</v>
      </c>
      <c r="O10" s="149">
        <v>2016</v>
      </c>
    </row>
    <row r="11" spans="1:15" ht="20.100000000000001" customHeight="1">
      <c r="A11" s="147">
        <v>2017</v>
      </c>
      <c r="B11" s="243">
        <v>52.521713978681127</v>
      </c>
      <c r="C11" s="244">
        <v>412798.60000000009</v>
      </c>
      <c r="D11" s="244">
        <v>216808.90000000002</v>
      </c>
      <c r="E11" s="244">
        <v>1982.9999999999998</v>
      </c>
      <c r="F11" s="244">
        <v>954.50000000000011</v>
      </c>
      <c r="G11" s="244">
        <v>21449.599999999999</v>
      </c>
      <c r="H11" s="244">
        <v>20503.600000000006</v>
      </c>
      <c r="I11" s="244">
        <v>7898.0999999999995</v>
      </c>
      <c r="J11" s="244">
        <v>7852.2</v>
      </c>
      <c r="K11" s="244">
        <v>381467.9</v>
      </c>
      <c r="L11" s="244">
        <v>764.6</v>
      </c>
      <c r="M11" s="244">
        <v>380703.30000000005</v>
      </c>
      <c r="N11" s="244">
        <v>187498.60000000003</v>
      </c>
      <c r="O11" s="149">
        <v>2017</v>
      </c>
    </row>
    <row r="12" spans="1:15" ht="20.100000000000001" customHeight="1">
      <c r="A12" s="147">
        <v>2018</v>
      </c>
      <c r="B12" s="243">
        <v>62.200882050973163</v>
      </c>
      <c r="C12" s="244">
        <v>358661.15181000018</v>
      </c>
      <c r="D12" s="244">
        <v>223090.4</v>
      </c>
      <c r="E12" s="244">
        <v>2066.8000000000002</v>
      </c>
      <c r="F12" s="244">
        <v>996.6</v>
      </c>
      <c r="G12" s="244">
        <v>23005.599999999999</v>
      </c>
      <c r="H12" s="244">
        <v>21753</v>
      </c>
      <c r="I12" s="244">
        <v>7937</v>
      </c>
      <c r="J12" s="244">
        <v>7883.7</v>
      </c>
      <c r="K12" s="244">
        <v>325651.75181000022</v>
      </c>
      <c r="L12" s="244">
        <v>474</v>
      </c>
      <c r="M12" s="244">
        <v>325177.75181000022</v>
      </c>
      <c r="N12" s="244">
        <v>192457.1</v>
      </c>
      <c r="O12" s="149">
        <v>2018</v>
      </c>
    </row>
    <row r="13" spans="1:15" ht="20.100000000000001" customHeight="1">
      <c r="A13" s="147">
        <v>2019</v>
      </c>
      <c r="B13" s="243">
        <v>66.699163109128122</v>
      </c>
      <c r="C13" s="244">
        <v>395427.89999999997</v>
      </c>
      <c r="D13" s="244">
        <v>263747.10000000003</v>
      </c>
      <c r="E13" s="244">
        <v>2097.8000000000002</v>
      </c>
      <c r="F13" s="244">
        <v>936.80000000000007</v>
      </c>
      <c r="G13" s="244">
        <v>37737.299999999996</v>
      </c>
      <c r="H13" s="244">
        <v>36384.000000000007</v>
      </c>
      <c r="I13" s="244">
        <v>9572.8000000000011</v>
      </c>
      <c r="J13" s="244">
        <v>9506.7999999999993</v>
      </c>
      <c r="K13" s="244">
        <v>346020</v>
      </c>
      <c r="L13" s="244">
        <v>0</v>
      </c>
      <c r="M13" s="244">
        <v>346020</v>
      </c>
      <c r="N13" s="244">
        <v>216919.5</v>
      </c>
      <c r="O13" s="149">
        <v>2019</v>
      </c>
    </row>
    <row r="14" spans="1:15" s="489" customFormat="1" ht="38.1" customHeight="1">
      <c r="A14" s="492">
        <f>A13+1</f>
        <v>2020</v>
      </c>
      <c r="B14" s="245">
        <f>D14/C14*100</f>
        <v>94.64095337360105</v>
      </c>
      <c r="C14" s="245">
        <f>SUM(C15:C36)</f>
        <v>53530.636712328778</v>
      </c>
      <c r="D14" s="245">
        <f t="shared" ref="D14:N14" si="0">SUM(D15:D36)</f>
        <v>50661.904931506848</v>
      </c>
      <c r="E14" s="245">
        <f t="shared" si="0"/>
        <v>2607.3999999999992</v>
      </c>
      <c r="F14" s="245">
        <f t="shared" si="0"/>
        <v>1278.8999999999996</v>
      </c>
      <c r="G14" s="245">
        <f t="shared" si="0"/>
        <v>39738.74438356165</v>
      </c>
      <c r="H14" s="245">
        <f t="shared" si="0"/>
        <v>38537.659452054781</v>
      </c>
      <c r="I14" s="245">
        <f t="shared" si="0"/>
        <v>10278.457260273974</v>
      </c>
      <c r="J14" s="245">
        <f t="shared" si="0"/>
        <v>10258.579726027398</v>
      </c>
      <c r="K14" s="245">
        <f t="shared" si="0"/>
        <v>906.03506849315045</v>
      </c>
      <c r="L14" s="245">
        <f t="shared" si="0"/>
        <v>0</v>
      </c>
      <c r="M14" s="245">
        <f t="shared" si="0"/>
        <v>906.03506849315045</v>
      </c>
      <c r="N14" s="245">
        <f t="shared" si="0"/>
        <v>586.76575342465742</v>
      </c>
      <c r="O14" s="491">
        <f>$A$14</f>
        <v>2020</v>
      </c>
    </row>
    <row r="15" spans="1:15" s="489" customFormat="1" ht="19.5" customHeight="1">
      <c r="A15" s="490" t="s">
        <v>134</v>
      </c>
      <c r="B15" s="246">
        <f>D15/C15*100</f>
        <v>73.863102878213908</v>
      </c>
      <c r="C15" s="485">
        <f>SUM(E15,G15,I15,K15)</f>
        <v>886.461095890411</v>
      </c>
      <c r="D15" s="485">
        <f>SUM(F15,H15,J15,N15)</f>
        <v>654.76767123287675</v>
      </c>
      <c r="E15" s="493">
        <v>271.3</v>
      </c>
      <c r="F15" s="247">
        <v>120.3</v>
      </c>
      <c r="G15" s="247">
        <v>157.62328767123287</v>
      </c>
      <c r="H15" s="247">
        <v>84.950136986301374</v>
      </c>
      <c r="I15" s="484">
        <v>450.17917808219175</v>
      </c>
      <c r="J15" s="484">
        <v>444.90465753424661</v>
      </c>
      <c r="K15" s="493">
        <f>SUM(L15:M15)</f>
        <v>7.3586301369863012</v>
      </c>
      <c r="L15" s="493">
        <v>0</v>
      </c>
      <c r="M15" s="493">
        <v>7.3586301369863012</v>
      </c>
      <c r="N15" s="493">
        <v>4.6128767123287675</v>
      </c>
      <c r="O15" s="488" t="s">
        <v>268</v>
      </c>
    </row>
    <row r="16" spans="1:15" s="489" customFormat="1" ht="19.5" customHeight="1">
      <c r="A16" s="490" t="s">
        <v>124</v>
      </c>
      <c r="B16" s="246">
        <f t="shared" ref="B16:B36" si="1">D16/C16*100</f>
        <v>78.099941100000777</v>
      </c>
      <c r="C16" s="485">
        <f t="shared" ref="C16:C36" si="2">SUM(E16,G16,I16,K16)</f>
        <v>4397.5161643835618</v>
      </c>
      <c r="D16" s="485">
        <f t="shared" ref="D16:D36" si="3">SUM(F16,H16,J16,N16)</f>
        <v>3434.4575342465751</v>
      </c>
      <c r="E16" s="493">
        <v>530.4</v>
      </c>
      <c r="F16" s="247">
        <v>223</v>
      </c>
      <c r="G16" s="247">
        <v>2175.297808219178</v>
      </c>
      <c r="H16" s="247">
        <v>1695.1517808219178</v>
      </c>
      <c r="I16" s="484">
        <v>1181.0309589041096</v>
      </c>
      <c r="J16" s="484">
        <v>1179.0679452054794</v>
      </c>
      <c r="K16" s="493">
        <f t="shared" ref="K16:K36" si="4">SUM(L16:M16)</f>
        <v>510.78739726027396</v>
      </c>
      <c r="L16" s="493">
        <v>0</v>
      </c>
      <c r="M16" s="493">
        <v>510.78739726027396</v>
      </c>
      <c r="N16" s="493">
        <v>337.23780821917808</v>
      </c>
      <c r="O16" s="488" t="s">
        <v>231</v>
      </c>
    </row>
    <row r="17" spans="1:15" s="489" customFormat="1" ht="19.5" customHeight="1">
      <c r="A17" s="490" t="s">
        <v>152</v>
      </c>
      <c r="B17" s="246">
        <f t="shared" si="1"/>
        <v>86.892140525914641</v>
      </c>
      <c r="C17" s="485">
        <f t="shared" si="2"/>
        <v>1695.6030136986303</v>
      </c>
      <c r="D17" s="485">
        <f t="shared" si="3"/>
        <v>1473.3457534246575</v>
      </c>
      <c r="E17" s="493">
        <v>317.8</v>
      </c>
      <c r="F17" s="247">
        <v>220.5</v>
      </c>
      <c r="G17" s="247">
        <v>624.95068493150688</v>
      </c>
      <c r="H17" s="247">
        <v>509.49095890410962</v>
      </c>
      <c r="I17" s="484">
        <v>697.33698630136985</v>
      </c>
      <c r="J17" s="484">
        <v>697.02273972602734</v>
      </c>
      <c r="K17" s="493">
        <f t="shared" si="4"/>
        <v>55.51534246575342</v>
      </c>
      <c r="L17" s="493">
        <v>0</v>
      </c>
      <c r="M17" s="493">
        <v>55.51534246575342</v>
      </c>
      <c r="N17" s="493">
        <v>46.332054794520552</v>
      </c>
      <c r="O17" s="488" t="s">
        <v>243</v>
      </c>
    </row>
    <row r="18" spans="1:15" s="489" customFormat="1" ht="19.5" customHeight="1">
      <c r="A18" s="490" t="s">
        <v>153</v>
      </c>
      <c r="B18" s="246">
        <f t="shared" si="1"/>
        <v>90.746530557939892</v>
      </c>
      <c r="C18" s="485">
        <f t="shared" si="2"/>
        <v>1254.0605479452056</v>
      </c>
      <c r="D18" s="485">
        <f t="shared" si="3"/>
        <v>1138.0164383561644</v>
      </c>
      <c r="E18" s="493">
        <v>120.5</v>
      </c>
      <c r="F18" s="247">
        <v>62.7</v>
      </c>
      <c r="G18" s="247">
        <v>370.11068493150685</v>
      </c>
      <c r="H18" s="247">
        <v>324.44575342465754</v>
      </c>
      <c r="I18" s="484">
        <v>723.91808219178074</v>
      </c>
      <c r="J18" s="484">
        <v>720.99013698630142</v>
      </c>
      <c r="K18" s="493">
        <f t="shared" si="4"/>
        <v>39.531780821917806</v>
      </c>
      <c r="L18" s="493">
        <v>0</v>
      </c>
      <c r="M18" s="493">
        <v>39.531780821917806</v>
      </c>
      <c r="N18" s="493">
        <v>29.880547945205478</v>
      </c>
      <c r="O18" s="488" t="s">
        <v>162</v>
      </c>
    </row>
    <row r="19" spans="1:15" s="489" customFormat="1" ht="19.5" customHeight="1">
      <c r="A19" s="490" t="s">
        <v>145</v>
      </c>
      <c r="B19" s="246">
        <f t="shared" si="1"/>
        <v>99.104216512379367</v>
      </c>
      <c r="C19" s="485">
        <f t="shared" si="2"/>
        <v>36080.055342465756</v>
      </c>
      <c r="D19" s="485">
        <f t="shared" si="3"/>
        <v>35756.856164383564</v>
      </c>
      <c r="E19" s="493">
        <v>231.5</v>
      </c>
      <c r="F19" s="247">
        <v>109.7</v>
      </c>
      <c r="G19" s="247">
        <v>34768.450410958903</v>
      </c>
      <c r="H19" s="247">
        <v>34597.656438356164</v>
      </c>
      <c r="I19" s="484">
        <v>913.8041095890411</v>
      </c>
      <c r="J19" s="484">
        <v>912.88931506849303</v>
      </c>
      <c r="K19" s="493">
        <f t="shared" si="4"/>
        <v>166.30082191780824</v>
      </c>
      <c r="L19" s="493">
        <v>0</v>
      </c>
      <c r="M19" s="493">
        <v>166.30082191780824</v>
      </c>
      <c r="N19" s="493">
        <v>136.61041095890411</v>
      </c>
      <c r="O19" s="488" t="s">
        <v>85</v>
      </c>
    </row>
    <row r="20" spans="1:15" s="489" customFormat="1" ht="19.5" customHeight="1">
      <c r="A20" s="490" t="s">
        <v>135</v>
      </c>
      <c r="B20" s="246">
        <f t="shared" si="1"/>
        <v>83.603543205777157</v>
      </c>
      <c r="C20" s="485">
        <f t="shared" si="2"/>
        <v>520.63369863013691</v>
      </c>
      <c r="D20" s="485">
        <f t="shared" si="3"/>
        <v>435.26821917808218</v>
      </c>
      <c r="E20" s="493">
        <v>61.7</v>
      </c>
      <c r="F20" s="247">
        <v>22</v>
      </c>
      <c r="G20" s="247">
        <v>138.84383561643835</v>
      </c>
      <c r="H20" s="247">
        <v>103.82109589041094</v>
      </c>
      <c r="I20" s="484">
        <v>309.44301369863012</v>
      </c>
      <c r="J20" s="484">
        <v>308.93013698630136</v>
      </c>
      <c r="K20" s="493">
        <f t="shared" si="4"/>
        <v>10.646849315068494</v>
      </c>
      <c r="L20" s="493">
        <v>0</v>
      </c>
      <c r="M20" s="493">
        <v>10.646849315068494</v>
      </c>
      <c r="N20" s="493">
        <v>0.51698630136986301</v>
      </c>
      <c r="O20" s="488" t="s">
        <v>229</v>
      </c>
    </row>
    <row r="21" spans="1:15" s="489" customFormat="1" ht="19.5" customHeight="1">
      <c r="A21" s="490" t="s">
        <v>137</v>
      </c>
      <c r="B21" s="246">
        <f t="shared" si="1"/>
        <v>90.589062229172441</v>
      </c>
      <c r="C21" s="485">
        <f t="shared" si="2"/>
        <v>286.09671232876713</v>
      </c>
      <c r="D21" s="485">
        <f t="shared" si="3"/>
        <v>259.1723287671233</v>
      </c>
      <c r="E21" s="493">
        <v>47.2</v>
      </c>
      <c r="F21" s="247">
        <v>30.9</v>
      </c>
      <c r="G21" s="247">
        <v>24.898356164383561</v>
      </c>
      <c r="H21" s="247">
        <v>17.061643835616437</v>
      </c>
      <c r="I21" s="484">
        <v>209.93095890410959</v>
      </c>
      <c r="J21" s="484">
        <v>209.74986301369862</v>
      </c>
      <c r="K21" s="493">
        <f t="shared" si="4"/>
        <v>4.0673972602739727</v>
      </c>
      <c r="L21" s="493">
        <v>0</v>
      </c>
      <c r="M21" s="493">
        <v>4.0673972602739727</v>
      </c>
      <c r="N21" s="493">
        <v>1.4608219178082194</v>
      </c>
      <c r="O21" s="488" t="s">
        <v>96</v>
      </c>
    </row>
    <row r="22" spans="1:15" s="489" customFormat="1" ht="19.5" customHeight="1">
      <c r="A22" s="490" t="s">
        <v>130</v>
      </c>
      <c r="B22" s="246">
        <f t="shared" si="1"/>
        <v>89.479268616169833</v>
      </c>
      <c r="C22" s="485">
        <f t="shared" si="2"/>
        <v>299.52602739726029</v>
      </c>
      <c r="D22" s="485">
        <f t="shared" si="3"/>
        <v>268.01369863013701</v>
      </c>
      <c r="E22" s="493">
        <v>63</v>
      </c>
      <c r="F22" s="247">
        <v>33.6</v>
      </c>
      <c r="G22" s="247">
        <v>9.6550684931506847</v>
      </c>
      <c r="H22" s="247">
        <v>9.3320547945205483</v>
      </c>
      <c r="I22" s="484">
        <v>225.17589041095889</v>
      </c>
      <c r="J22" s="484">
        <v>225.07945205479453</v>
      </c>
      <c r="K22" s="493">
        <f t="shared" si="4"/>
        <v>1.695068493150685</v>
      </c>
      <c r="L22" s="493">
        <v>0</v>
      </c>
      <c r="M22" s="493">
        <v>1.695068493150685</v>
      </c>
      <c r="N22" s="493">
        <v>2.1917808219178085E-3</v>
      </c>
      <c r="O22" s="488" t="s">
        <v>236</v>
      </c>
    </row>
    <row r="23" spans="1:15" s="489" customFormat="1" ht="19.5" customHeight="1">
      <c r="A23" s="490" t="s">
        <v>149</v>
      </c>
      <c r="B23" s="246">
        <f t="shared" si="1"/>
        <v>85.814235306464724</v>
      </c>
      <c r="C23" s="485">
        <f t="shared" si="2"/>
        <v>420.29013698630143</v>
      </c>
      <c r="D23" s="485">
        <f t="shared" si="3"/>
        <v>360.66876712328764</v>
      </c>
      <c r="E23" s="493">
        <v>71.099999999999994</v>
      </c>
      <c r="F23" s="247">
        <v>26.4</v>
      </c>
      <c r="G23" s="247">
        <v>44.975068493150687</v>
      </c>
      <c r="H23" s="247">
        <v>32.872328767123285</v>
      </c>
      <c r="I23" s="484">
        <v>301.39479452054798</v>
      </c>
      <c r="J23" s="484">
        <v>301.24356164383562</v>
      </c>
      <c r="K23" s="493">
        <f t="shared" si="4"/>
        <v>2.8202739726027399</v>
      </c>
      <c r="L23" s="493">
        <v>0</v>
      </c>
      <c r="M23" s="493">
        <v>2.8202739726027399</v>
      </c>
      <c r="N23" s="493">
        <v>0.15287671232876712</v>
      </c>
      <c r="O23" s="488" t="s">
        <v>255</v>
      </c>
    </row>
    <row r="24" spans="1:15" s="489" customFormat="1" ht="19.5" customHeight="1">
      <c r="A24" s="490" t="s">
        <v>128</v>
      </c>
      <c r="B24" s="246">
        <f t="shared" si="1"/>
        <v>92.79783518939162</v>
      </c>
      <c r="C24" s="485">
        <f t="shared" si="2"/>
        <v>327.22657534246571</v>
      </c>
      <c r="D24" s="485">
        <f t="shared" si="3"/>
        <v>303.65917808219172</v>
      </c>
      <c r="E24" s="493">
        <v>49.5</v>
      </c>
      <c r="F24" s="247">
        <v>29.9</v>
      </c>
      <c r="G24" s="247">
        <v>24.671506849315069</v>
      </c>
      <c r="H24" s="247">
        <v>23.614794520547946</v>
      </c>
      <c r="I24" s="484">
        <v>250.33342465753424</v>
      </c>
      <c r="J24" s="484">
        <v>250.12438356164381</v>
      </c>
      <c r="K24" s="493">
        <f t="shared" si="4"/>
        <v>2.7216438356164381</v>
      </c>
      <c r="L24" s="493">
        <v>0</v>
      </c>
      <c r="M24" s="493">
        <v>2.7216438356164381</v>
      </c>
      <c r="N24" s="493">
        <v>0.02</v>
      </c>
      <c r="O24" s="488" t="s">
        <v>235</v>
      </c>
    </row>
    <row r="25" spans="1:15" s="489" customFormat="1" ht="19.5" customHeight="1">
      <c r="A25" s="490" t="s">
        <v>125</v>
      </c>
      <c r="B25" s="246">
        <f t="shared" si="1"/>
        <v>92.865985548976752</v>
      </c>
      <c r="C25" s="485">
        <f t="shared" si="2"/>
        <v>1089.9356164383562</v>
      </c>
      <c r="D25" s="485">
        <f t="shared" si="3"/>
        <v>1012.1794520547945</v>
      </c>
      <c r="E25" s="493">
        <v>73.099999999999994</v>
      </c>
      <c r="F25" s="247">
        <v>40.4</v>
      </c>
      <c r="G25" s="247">
        <v>77.486301369863014</v>
      </c>
      <c r="H25" s="247">
        <v>35.734246575342468</v>
      </c>
      <c r="I25" s="484">
        <v>934.3682191780822</v>
      </c>
      <c r="J25" s="484">
        <v>933.50219178082193</v>
      </c>
      <c r="K25" s="493">
        <f t="shared" si="4"/>
        <v>4.981095890410959</v>
      </c>
      <c r="L25" s="493">
        <v>0</v>
      </c>
      <c r="M25" s="493">
        <v>4.981095890410959</v>
      </c>
      <c r="N25" s="493">
        <v>2.543013698630137</v>
      </c>
      <c r="O25" s="488" t="s">
        <v>248</v>
      </c>
    </row>
    <row r="26" spans="1:15" s="489" customFormat="1" ht="19.5" customHeight="1">
      <c r="A26" s="490" t="s">
        <v>140</v>
      </c>
      <c r="B26" s="246">
        <f t="shared" si="1"/>
        <v>93.3028115931466</v>
      </c>
      <c r="C26" s="485">
        <f t="shared" si="2"/>
        <v>714.21506849315062</v>
      </c>
      <c r="D26" s="485">
        <f t="shared" si="3"/>
        <v>666.38273972602735</v>
      </c>
      <c r="E26" s="493">
        <v>45.1</v>
      </c>
      <c r="F26" s="247">
        <v>26</v>
      </c>
      <c r="G26" s="247">
        <v>130.20219178082192</v>
      </c>
      <c r="H26" s="247">
        <v>105.98876712328767</v>
      </c>
      <c r="I26" s="484">
        <v>531.7668493150685</v>
      </c>
      <c r="J26" s="484">
        <v>531.02602739726024</v>
      </c>
      <c r="K26" s="493">
        <f t="shared" si="4"/>
        <v>7.1460273972602746</v>
      </c>
      <c r="L26" s="493">
        <v>0</v>
      </c>
      <c r="M26" s="493">
        <v>7.1460273972602746</v>
      </c>
      <c r="N26" s="493">
        <v>3.3679452054794519</v>
      </c>
      <c r="O26" s="488" t="s">
        <v>75</v>
      </c>
    </row>
    <row r="27" spans="1:15" s="489" customFormat="1" ht="19.5" customHeight="1">
      <c r="A27" s="490" t="s">
        <v>151</v>
      </c>
      <c r="B27" s="246">
        <f t="shared" si="1"/>
        <v>90.716694885345788</v>
      </c>
      <c r="C27" s="485">
        <f t="shared" si="2"/>
        <v>306.63972602739727</v>
      </c>
      <c r="D27" s="485">
        <f t="shared" si="3"/>
        <v>278.17342465753427</v>
      </c>
      <c r="E27" s="493">
        <v>31.7</v>
      </c>
      <c r="F27" s="247">
        <v>14.8</v>
      </c>
      <c r="G27" s="247">
        <v>21.659726027397262</v>
      </c>
      <c r="H27" s="247">
        <v>12.945479452054796</v>
      </c>
      <c r="I27" s="484">
        <v>250.45561643835617</v>
      </c>
      <c r="J27" s="484">
        <v>249.92219178082195</v>
      </c>
      <c r="K27" s="493">
        <f t="shared" si="4"/>
        <v>2.824383561643836</v>
      </c>
      <c r="L27" s="493">
        <v>0</v>
      </c>
      <c r="M27" s="493">
        <v>2.824383561643836</v>
      </c>
      <c r="N27" s="493">
        <v>0.50575342465753426</v>
      </c>
      <c r="O27" s="488" t="s">
        <v>253</v>
      </c>
    </row>
    <row r="28" spans="1:15" s="489" customFormat="1" ht="19.5" customHeight="1">
      <c r="A28" s="490" t="s">
        <v>127</v>
      </c>
      <c r="B28" s="246">
        <f t="shared" si="1"/>
        <v>88.869715611107097</v>
      </c>
      <c r="C28" s="485">
        <f t="shared" si="2"/>
        <v>626.98246575342455</v>
      </c>
      <c r="D28" s="485">
        <f t="shared" si="3"/>
        <v>557.1975342465754</v>
      </c>
      <c r="E28" s="493">
        <v>116.7</v>
      </c>
      <c r="F28" s="247">
        <v>62.5</v>
      </c>
      <c r="G28" s="247">
        <v>44.555890410958902</v>
      </c>
      <c r="H28" s="247">
        <v>35.449589041095891</v>
      </c>
      <c r="I28" s="484">
        <v>458.76383561643831</v>
      </c>
      <c r="J28" s="484">
        <v>458.64684931506849</v>
      </c>
      <c r="K28" s="493">
        <f t="shared" si="4"/>
        <v>6.9627397260273973</v>
      </c>
      <c r="L28" s="493">
        <v>0</v>
      </c>
      <c r="M28" s="493">
        <v>6.9627397260273973</v>
      </c>
      <c r="N28" s="493">
        <v>0.6010958904109589</v>
      </c>
      <c r="O28" s="488" t="s">
        <v>271</v>
      </c>
    </row>
    <row r="29" spans="1:15" s="489" customFormat="1" ht="19.5" customHeight="1">
      <c r="A29" s="490" t="s">
        <v>129</v>
      </c>
      <c r="B29" s="246">
        <f t="shared" si="1"/>
        <v>87.101159995584382</v>
      </c>
      <c r="C29" s="485">
        <f t="shared" si="2"/>
        <v>1216.1123287671232</v>
      </c>
      <c r="D29" s="485">
        <f t="shared" si="3"/>
        <v>1059.2479452054793</v>
      </c>
      <c r="E29" s="493">
        <v>98.2</v>
      </c>
      <c r="F29" s="247">
        <v>37.799999999999997</v>
      </c>
      <c r="G29" s="247">
        <v>792.72219178082184</v>
      </c>
      <c r="H29" s="247">
        <v>707.32684931506844</v>
      </c>
      <c r="I29" s="484">
        <v>299.68767123287671</v>
      </c>
      <c r="J29" s="484">
        <v>299.32465753424657</v>
      </c>
      <c r="K29" s="493">
        <f t="shared" si="4"/>
        <v>25.502465753424655</v>
      </c>
      <c r="L29" s="493">
        <v>0</v>
      </c>
      <c r="M29" s="493">
        <v>25.502465753424655</v>
      </c>
      <c r="N29" s="493">
        <v>14.796438356164384</v>
      </c>
      <c r="O29" s="488" t="s">
        <v>256</v>
      </c>
    </row>
    <row r="30" spans="1:15" s="489" customFormat="1" ht="19.5" customHeight="1">
      <c r="A30" s="490" t="s">
        <v>141</v>
      </c>
      <c r="B30" s="246">
        <f t="shared" si="1"/>
        <v>75.082355301434433</v>
      </c>
      <c r="C30" s="485">
        <f t="shared" si="2"/>
        <v>614.52739726027403</v>
      </c>
      <c r="D30" s="485">
        <f t="shared" si="3"/>
        <v>461.40164383561643</v>
      </c>
      <c r="E30" s="493">
        <v>121.1</v>
      </c>
      <c r="F30" s="247">
        <v>32.6</v>
      </c>
      <c r="G30" s="247">
        <v>137.6654794520548</v>
      </c>
      <c r="H30" s="247">
        <v>88.316712328767125</v>
      </c>
      <c r="I30" s="484">
        <v>342.9578082191781</v>
      </c>
      <c r="J30" s="484">
        <v>340.31424657534245</v>
      </c>
      <c r="K30" s="493">
        <f t="shared" si="4"/>
        <v>12.804109589041095</v>
      </c>
      <c r="L30" s="493">
        <v>0</v>
      </c>
      <c r="M30" s="493">
        <v>12.804109589041095</v>
      </c>
      <c r="N30" s="493">
        <v>0.1706849315068493</v>
      </c>
      <c r="O30" s="488" t="s">
        <v>261</v>
      </c>
    </row>
    <row r="31" spans="1:15" s="489" customFormat="1" ht="19.5" customHeight="1">
      <c r="A31" s="490" t="s">
        <v>126</v>
      </c>
      <c r="B31" s="246">
        <f t="shared" si="1"/>
        <v>92.573713956770348</v>
      </c>
      <c r="C31" s="485">
        <f t="shared" si="2"/>
        <v>363.61397260273969</v>
      </c>
      <c r="D31" s="485">
        <f t="shared" si="3"/>
        <v>336.61095890410957</v>
      </c>
      <c r="E31" s="493">
        <v>42.3</v>
      </c>
      <c r="F31" s="247">
        <v>29.1</v>
      </c>
      <c r="G31" s="247">
        <v>40.048219178082192</v>
      </c>
      <c r="H31" s="247">
        <v>29.428493150684929</v>
      </c>
      <c r="I31" s="484">
        <v>278.45890410958901</v>
      </c>
      <c r="J31" s="484">
        <v>278.03534246575339</v>
      </c>
      <c r="K31" s="493">
        <f t="shared" si="4"/>
        <v>2.8068493150684932</v>
      </c>
      <c r="L31" s="493">
        <v>0</v>
      </c>
      <c r="M31" s="493">
        <v>2.8068493150684932</v>
      </c>
      <c r="N31" s="493">
        <v>4.7123287671232875E-2</v>
      </c>
      <c r="O31" s="488" t="s">
        <v>95</v>
      </c>
    </row>
    <row r="32" spans="1:15" s="489" customFormat="1" ht="19.5" customHeight="1">
      <c r="A32" s="490" t="s">
        <v>132</v>
      </c>
      <c r="B32" s="246">
        <f t="shared" si="1"/>
        <v>90.162667542632121</v>
      </c>
      <c r="C32" s="485">
        <f t="shared" si="2"/>
        <v>432.86876712328763</v>
      </c>
      <c r="D32" s="485">
        <f t="shared" si="3"/>
        <v>390.28602739726028</v>
      </c>
      <c r="E32" s="493">
        <v>49.6</v>
      </c>
      <c r="F32" s="247">
        <v>14.8</v>
      </c>
      <c r="G32" s="247">
        <v>23.243561643835616</v>
      </c>
      <c r="H32" s="247">
        <v>19.440547945205481</v>
      </c>
      <c r="I32" s="484">
        <v>354.56</v>
      </c>
      <c r="J32" s="484">
        <v>353.57068493150683</v>
      </c>
      <c r="K32" s="493">
        <f t="shared" si="4"/>
        <v>5.465205479452055</v>
      </c>
      <c r="L32" s="493">
        <v>0</v>
      </c>
      <c r="M32" s="493">
        <v>5.465205479452055</v>
      </c>
      <c r="N32" s="493">
        <v>2.4747945205479449</v>
      </c>
      <c r="O32" s="488" t="s">
        <v>80</v>
      </c>
    </row>
    <row r="33" spans="1:15" s="489" customFormat="1" ht="19.5" customHeight="1">
      <c r="A33" s="490" t="s">
        <v>148</v>
      </c>
      <c r="B33" s="246">
        <f t="shared" si="1"/>
        <v>85.905158262824955</v>
      </c>
      <c r="C33" s="485">
        <f t="shared" si="2"/>
        <v>559.95808219178082</v>
      </c>
      <c r="D33" s="485">
        <f t="shared" si="3"/>
        <v>481.03287671232874</v>
      </c>
      <c r="E33" s="493">
        <v>66.2</v>
      </c>
      <c r="F33" s="247">
        <v>31.3</v>
      </c>
      <c r="G33" s="247">
        <v>110.24602739726028</v>
      </c>
      <c r="H33" s="247">
        <v>91.902191780821923</v>
      </c>
      <c r="I33" s="484">
        <v>353.01424657534244</v>
      </c>
      <c r="J33" s="484">
        <v>352.77753424657533</v>
      </c>
      <c r="K33" s="493">
        <f t="shared" si="4"/>
        <v>30.497808219178083</v>
      </c>
      <c r="L33" s="493">
        <v>0</v>
      </c>
      <c r="M33" s="493">
        <v>30.497808219178083</v>
      </c>
      <c r="N33" s="493">
        <v>5.0531506849315075</v>
      </c>
      <c r="O33" s="488" t="s">
        <v>83</v>
      </c>
    </row>
    <row r="34" spans="1:15" s="489" customFormat="1" ht="19.5" customHeight="1">
      <c r="A34" s="490" t="s">
        <v>131</v>
      </c>
      <c r="B34" s="246">
        <f t="shared" si="1"/>
        <v>91.846643108376753</v>
      </c>
      <c r="C34" s="485">
        <f t="shared" si="2"/>
        <v>499.06328767123284</v>
      </c>
      <c r="D34" s="485">
        <f t="shared" si="3"/>
        <v>458.37287671232878</v>
      </c>
      <c r="E34" s="493">
        <v>81.7</v>
      </c>
      <c r="F34" s="247">
        <v>45.3</v>
      </c>
      <c r="G34" s="247">
        <v>7.6090410958904116</v>
      </c>
      <c r="H34" s="247">
        <v>5.2586301369863016</v>
      </c>
      <c r="I34" s="484">
        <v>407.64328767123283</v>
      </c>
      <c r="J34" s="484">
        <v>407.46602739726029</v>
      </c>
      <c r="K34" s="493">
        <f t="shared" si="4"/>
        <v>2.1109589041095891</v>
      </c>
      <c r="L34" s="493">
        <v>0</v>
      </c>
      <c r="M34" s="493">
        <v>2.1109589041095891</v>
      </c>
      <c r="N34" s="493">
        <v>0.34821917808219177</v>
      </c>
      <c r="O34" s="488" t="s">
        <v>246</v>
      </c>
    </row>
    <row r="35" spans="1:15" s="489" customFormat="1" ht="19.5" customHeight="1">
      <c r="A35" s="490" t="s">
        <v>133</v>
      </c>
      <c r="B35" s="246">
        <f t="shared" si="1"/>
        <v>92.100246834581952</v>
      </c>
      <c r="C35" s="485">
        <f t="shared" si="2"/>
        <v>366.50356164383561</v>
      </c>
      <c r="D35" s="485">
        <f t="shared" si="3"/>
        <v>337.55068493150685</v>
      </c>
      <c r="E35" s="493">
        <v>52.7</v>
      </c>
      <c r="F35" s="247">
        <v>31</v>
      </c>
      <c r="G35" s="247">
        <v>8.6356164383561644</v>
      </c>
      <c r="H35" s="247">
        <v>3.8512328767123289</v>
      </c>
      <c r="I35" s="484">
        <v>302.84328767123287</v>
      </c>
      <c r="J35" s="484">
        <v>302.68273972602736</v>
      </c>
      <c r="K35" s="493">
        <f t="shared" si="4"/>
        <v>2.3246575342465752</v>
      </c>
      <c r="L35" s="493">
        <v>0</v>
      </c>
      <c r="M35" s="493">
        <v>2.3246575342465752</v>
      </c>
      <c r="N35" s="493">
        <v>1.6712328767123287E-2</v>
      </c>
      <c r="O35" s="488" t="s">
        <v>228</v>
      </c>
    </row>
    <row r="36" spans="1:15" s="489" customFormat="1" ht="19.5" customHeight="1">
      <c r="A36" s="490" t="s">
        <v>150</v>
      </c>
      <c r="B36" s="246">
        <f t="shared" si="1"/>
        <v>94.150278853131297</v>
      </c>
      <c r="C36" s="485">
        <f t="shared" si="2"/>
        <v>572.74712328767112</v>
      </c>
      <c r="D36" s="485">
        <f t="shared" si="3"/>
        <v>539.24301369863008</v>
      </c>
      <c r="E36" s="493">
        <v>65</v>
      </c>
      <c r="F36" s="247">
        <v>34.299999999999997</v>
      </c>
      <c r="G36" s="247">
        <v>5.193424657534246</v>
      </c>
      <c r="H36" s="247">
        <v>3.6197260273972605</v>
      </c>
      <c r="I36" s="484">
        <v>501.39013698630134</v>
      </c>
      <c r="J36" s="484">
        <v>501.30904109589039</v>
      </c>
      <c r="K36" s="493">
        <f t="shared" si="4"/>
        <v>1.1635616438356164</v>
      </c>
      <c r="L36" s="493">
        <v>0</v>
      </c>
      <c r="M36" s="493">
        <v>1.1635616438356164</v>
      </c>
      <c r="N36" s="493">
        <v>1.4246575342465755E-2</v>
      </c>
      <c r="O36" s="488" t="s">
        <v>266</v>
      </c>
    </row>
    <row r="37" spans="1:15" ht="6" customHeight="1">
      <c r="A37" s="107"/>
      <c r="B37" s="156"/>
      <c r="C37" s="109"/>
      <c r="D37" s="110"/>
      <c r="E37" s="109"/>
      <c r="F37" s="109"/>
      <c r="G37" s="109"/>
      <c r="H37" s="109"/>
      <c r="I37" s="109"/>
      <c r="J37" s="109"/>
      <c r="K37" s="109"/>
      <c r="L37" s="109"/>
      <c r="M37" s="109"/>
      <c r="N37" s="157"/>
      <c r="O37" s="112"/>
    </row>
    <row r="38" spans="1:15" ht="15" customHeight="1">
      <c r="A38" s="189" t="s">
        <v>817</v>
      </c>
      <c r="B38" s="189"/>
      <c r="C38" s="189"/>
      <c r="D38" s="189"/>
      <c r="E38" s="189"/>
      <c r="F38" s="214"/>
      <c r="G38" s="113"/>
      <c r="H38" s="113"/>
      <c r="I38" s="113"/>
      <c r="J38" s="115"/>
      <c r="K38" s="114"/>
      <c r="L38" s="113"/>
      <c r="M38" s="113"/>
      <c r="N38" s="113"/>
      <c r="O38" s="115" t="s">
        <v>406</v>
      </c>
    </row>
    <row r="39" spans="1:15" ht="12.7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</row>
    <row r="46" spans="1:15" ht="10.5" customHeight="1"/>
  </sheetData>
  <mergeCells count="9">
    <mergeCell ref="C7:C8"/>
    <mergeCell ref="D7:D8"/>
    <mergeCell ref="E7:E8"/>
    <mergeCell ref="F7:F8"/>
    <mergeCell ref="K5:N5"/>
    <mergeCell ref="G7:G8"/>
    <mergeCell ref="H7:H8"/>
    <mergeCell ref="J7:J8"/>
    <mergeCell ref="I7:I8"/>
  </mergeCells>
  <phoneticPr fontId="15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9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119"/>
  <sheetViews>
    <sheetView tabSelected="1" view="pageBreakPreview" topLeftCell="A2" zoomScale="85" zoomScaleNormal="100" zoomScaleSheetLayoutView="85" workbookViewId="0">
      <pane ySplit="8" topLeftCell="A10" activePane="bottomLeft" state="frozen"/>
      <selection activeCell="A2" sqref="A2"/>
      <selection pane="bottomLeft" activeCell="A2" sqref="A2"/>
    </sheetView>
  </sheetViews>
  <sheetFormatPr defaultRowHeight="12"/>
  <cols>
    <col min="1" max="1" width="10.28515625" style="12" customWidth="1"/>
    <col min="2" max="2" width="9.5703125" style="12" customWidth="1"/>
    <col min="3" max="3" width="15.7109375" style="12" customWidth="1"/>
    <col min="4" max="8" width="9.5703125" style="12" customWidth="1"/>
    <col min="9" max="11" width="7.7109375" style="12" customWidth="1"/>
    <col min="12" max="12" width="15" style="12" customWidth="1"/>
    <col min="13" max="16" width="6.7109375" style="12" customWidth="1"/>
    <col min="17" max="17" width="7.7109375" style="12" customWidth="1"/>
    <col min="18" max="18" width="9.140625" style="12" customWidth="1"/>
    <col min="19" max="19" width="7.7109375" style="12" customWidth="1"/>
    <col min="20" max="20" width="7.5703125" style="12" customWidth="1"/>
    <col min="21" max="22" width="7.7109375" style="12" customWidth="1"/>
    <col min="23" max="23" width="7.85546875" style="12" customWidth="1"/>
    <col min="24" max="24" width="13.28515625" style="12" customWidth="1"/>
    <col min="25" max="16384" width="9.140625" style="12"/>
  </cols>
  <sheetData>
    <row r="1" spans="1:24" s="9" customFormat="1" ht="28.5" customHeight="1">
      <c r="A1" s="9" t="s">
        <v>303</v>
      </c>
      <c r="B1" s="116"/>
      <c r="C1" s="117"/>
      <c r="X1" s="118" t="s">
        <v>371</v>
      </c>
    </row>
    <row r="2" spans="1:24" s="421" customFormat="1" ht="24.95" customHeight="1">
      <c r="A2" s="159" t="s">
        <v>436</v>
      </c>
      <c r="B2" s="215"/>
      <c r="C2" s="215"/>
      <c r="D2" s="215"/>
      <c r="E2" s="215"/>
      <c r="F2" s="215"/>
      <c r="G2" s="215"/>
      <c r="H2" s="215"/>
      <c r="I2" s="215"/>
      <c r="J2" s="215"/>
      <c r="K2" s="223"/>
      <c r="L2" s="223" t="s">
        <v>7</v>
      </c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</row>
    <row r="3" spans="1:24" s="421" customFormat="1" ht="23.25" customHeight="1">
      <c r="A3" s="248"/>
      <c r="B3" s="215"/>
      <c r="C3" s="215"/>
      <c r="D3" s="215"/>
      <c r="E3" s="215"/>
      <c r="F3" s="215"/>
      <c r="G3" s="215"/>
      <c r="H3" s="215"/>
      <c r="I3" s="215"/>
      <c r="J3" s="215"/>
      <c r="K3" s="223"/>
      <c r="L3" s="223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</row>
    <row r="4" spans="1:24" s="28" customFormat="1" ht="14.25" customHeight="1" thickBot="1">
      <c r="S4" s="249"/>
      <c r="X4" s="250"/>
    </row>
    <row r="5" spans="1:24" s="14" customFormat="1" ht="15" customHeight="1">
      <c r="A5" s="162" t="s">
        <v>189</v>
      </c>
      <c r="B5" s="163" t="s">
        <v>25</v>
      </c>
      <c r="C5" s="193" t="s">
        <v>44</v>
      </c>
      <c r="D5" s="559" t="s">
        <v>412</v>
      </c>
      <c r="E5" s="560"/>
      <c r="F5" s="560"/>
      <c r="G5" s="561"/>
      <c r="H5" s="559" t="s">
        <v>539</v>
      </c>
      <c r="I5" s="560"/>
      <c r="J5" s="560"/>
      <c r="K5" s="560"/>
      <c r="L5" s="162" t="s">
        <v>207</v>
      </c>
      <c r="M5" s="560" t="s">
        <v>362</v>
      </c>
      <c r="N5" s="560"/>
      <c r="O5" s="560"/>
      <c r="P5" s="561"/>
      <c r="Q5" s="163" t="s">
        <v>283</v>
      </c>
      <c r="R5" s="162" t="s">
        <v>21</v>
      </c>
      <c r="S5" s="166" t="s">
        <v>33</v>
      </c>
      <c r="T5" s="163" t="s">
        <v>40</v>
      </c>
      <c r="U5" s="559" t="s">
        <v>211</v>
      </c>
      <c r="V5" s="560"/>
      <c r="W5" s="561"/>
      <c r="X5" s="251" t="s">
        <v>198</v>
      </c>
    </row>
    <row r="6" spans="1:24" s="14" customFormat="1" ht="15" customHeight="1">
      <c r="A6" s="166"/>
      <c r="B6" s="252"/>
      <c r="C6" s="253"/>
      <c r="D6" s="564" t="s">
        <v>361</v>
      </c>
      <c r="E6" s="565"/>
      <c r="F6" s="565"/>
      <c r="G6" s="566"/>
      <c r="H6" s="564" t="s">
        <v>284</v>
      </c>
      <c r="I6" s="565"/>
      <c r="J6" s="565"/>
      <c r="K6" s="565"/>
      <c r="L6" s="254"/>
      <c r="M6" s="565" t="s">
        <v>363</v>
      </c>
      <c r="N6" s="565"/>
      <c r="O6" s="565"/>
      <c r="P6" s="566"/>
      <c r="Q6" s="255" t="s">
        <v>19</v>
      </c>
      <c r="R6" s="166" t="s">
        <v>187</v>
      </c>
      <c r="S6" s="166" t="s">
        <v>34</v>
      </c>
      <c r="T6" s="255" t="s">
        <v>171</v>
      </c>
      <c r="U6" s="256"/>
      <c r="V6" s="423" t="s">
        <v>106</v>
      </c>
      <c r="W6" s="257"/>
      <c r="X6" s="420"/>
    </row>
    <row r="7" spans="1:24" s="14" customFormat="1" ht="15" customHeight="1">
      <c r="A7" s="166"/>
      <c r="B7" s="252"/>
      <c r="C7" s="253"/>
      <c r="D7" s="132"/>
      <c r="E7" s="258" t="s">
        <v>43</v>
      </c>
      <c r="F7" s="255" t="s">
        <v>53</v>
      </c>
      <c r="G7" s="166" t="s">
        <v>15</v>
      </c>
      <c r="H7" s="422"/>
      <c r="I7" s="258" t="s">
        <v>43</v>
      </c>
      <c r="J7" s="255" t="s">
        <v>53</v>
      </c>
      <c r="K7" s="259" t="s">
        <v>15</v>
      </c>
      <c r="L7" s="168"/>
      <c r="M7" s="166" t="s">
        <v>48</v>
      </c>
      <c r="N7" s="166" t="s">
        <v>22</v>
      </c>
      <c r="O7" s="166" t="s">
        <v>24</v>
      </c>
      <c r="P7" s="255" t="s">
        <v>51</v>
      </c>
      <c r="Q7" s="167" t="s">
        <v>183</v>
      </c>
      <c r="R7" s="168" t="s">
        <v>273</v>
      </c>
      <c r="S7" s="168"/>
      <c r="T7" s="260"/>
      <c r="U7" s="258" t="s">
        <v>45</v>
      </c>
      <c r="V7" s="170" t="s">
        <v>20</v>
      </c>
      <c r="W7" s="258" t="s">
        <v>39</v>
      </c>
      <c r="X7" s="420"/>
    </row>
    <row r="8" spans="1:24" s="14" customFormat="1" ht="15" customHeight="1">
      <c r="A8" s="166"/>
      <c r="B8" s="167"/>
      <c r="C8" s="196"/>
      <c r="D8" s="261"/>
      <c r="E8" s="166"/>
      <c r="F8" s="166" t="s">
        <v>14</v>
      </c>
      <c r="G8" s="166"/>
      <c r="H8" s="422"/>
      <c r="I8" s="166"/>
      <c r="J8" s="166" t="s">
        <v>14</v>
      </c>
      <c r="K8" s="262"/>
      <c r="L8" s="168" t="s">
        <v>237</v>
      </c>
      <c r="M8" s="168"/>
      <c r="N8" s="168" t="s">
        <v>414</v>
      </c>
      <c r="O8" s="168"/>
      <c r="P8" s="168"/>
      <c r="Q8" s="167" t="s">
        <v>73</v>
      </c>
      <c r="R8" s="167" t="s">
        <v>214</v>
      </c>
      <c r="S8" s="168" t="s">
        <v>273</v>
      </c>
      <c r="T8" s="167"/>
      <c r="U8" s="196" t="s">
        <v>196</v>
      </c>
      <c r="V8" s="167" t="s">
        <v>179</v>
      </c>
      <c r="W8" s="196" t="s">
        <v>194</v>
      </c>
      <c r="X8" s="420"/>
    </row>
    <row r="9" spans="1:24" s="14" customFormat="1" ht="15" customHeight="1">
      <c r="A9" s="172" t="s">
        <v>146</v>
      </c>
      <c r="B9" s="173" t="s">
        <v>263</v>
      </c>
      <c r="C9" s="199" t="s">
        <v>272</v>
      </c>
      <c r="D9" s="234"/>
      <c r="E9" s="173" t="s">
        <v>270</v>
      </c>
      <c r="F9" s="174" t="s">
        <v>259</v>
      </c>
      <c r="G9" s="174" t="s">
        <v>232</v>
      </c>
      <c r="H9" s="140"/>
      <c r="I9" s="173" t="s">
        <v>270</v>
      </c>
      <c r="J9" s="174" t="s">
        <v>259</v>
      </c>
      <c r="K9" s="199" t="s">
        <v>232</v>
      </c>
      <c r="L9" s="174" t="s">
        <v>186</v>
      </c>
      <c r="M9" s="174" t="s">
        <v>413</v>
      </c>
      <c r="N9" s="174" t="s">
        <v>415</v>
      </c>
      <c r="O9" s="174" t="s">
        <v>416</v>
      </c>
      <c r="P9" s="263" t="s">
        <v>417</v>
      </c>
      <c r="Q9" s="264" t="s">
        <v>197</v>
      </c>
      <c r="R9" s="173" t="s">
        <v>86</v>
      </c>
      <c r="S9" s="174" t="s">
        <v>186</v>
      </c>
      <c r="T9" s="173" t="s">
        <v>291</v>
      </c>
      <c r="U9" s="199" t="s">
        <v>222</v>
      </c>
      <c r="V9" s="173" t="s">
        <v>222</v>
      </c>
      <c r="W9" s="199" t="s">
        <v>215</v>
      </c>
      <c r="X9" s="200" t="s">
        <v>163</v>
      </c>
    </row>
    <row r="10" spans="1:24" s="68" customFormat="1" ht="18" customHeight="1">
      <c r="A10" s="147">
        <v>2015</v>
      </c>
      <c r="B10" s="265"/>
      <c r="C10" s="265"/>
      <c r="D10" s="29">
        <v>694510</v>
      </c>
      <c r="E10" s="29">
        <v>0</v>
      </c>
      <c r="F10" s="29">
        <v>88460</v>
      </c>
      <c r="G10" s="29">
        <v>606050</v>
      </c>
      <c r="H10" s="29">
        <v>482075</v>
      </c>
      <c r="I10" s="29">
        <v>0</v>
      </c>
      <c r="J10" s="29">
        <v>40044</v>
      </c>
      <c r="K10" s="29">
        <v>442031</v>
      </c>
      <c r="L10" s="29"/>
      <c r="M10" s="266">
        <v>629</v>
      </c>
      <c r="N10" s="266">
        <v>255</v>
      </c>
      <c r="O10" s="266">
        <v>9135</v>
      </c>
      <c r="P10" s="29">
        <v>431</v>
      </c>
      <c r="Q10" s="267"/>
      <c r="R10" s="266">
        <v>1409093</v>
      </c>
      <c r="S10" s="29"/>
      <c r="T10" s="29"/>
      <c r="U10" s="29" t="s">
        <v>147</v>
      </c>
      <c r="V10" s="29" t="s">
        <v>147</v>
      </c>
      <c r="W10" s="29" t="s">
        <v>147</v>
      </c>
      <c r="X10" s="149">
        <v>2015</v>
      </c>
    </row>
    <row r="11" spans="1:24" s="68" customFormat="1" ht="18" customHeight="1">
      <c r="A11" s="147">
        <v>2016</v>
      </c>
      <c r="B11" s="265"/>
      <c r="C11" s="265"/>
      <c r="D11" s="29">
        <v>703400</v>
      </c>
      <c r="E11" s="29">
        <v>0</v>
      </c>
      <c r="F11" s="29">
        <v>80450</v>
      </c>
      <c r="G11" s="29">
        <v>622950</v>
      </c>
      <c r="H11" s="29">
        <v>504969</v>
      </c>
      <c r="I11" s="29">
        <v>0</v>
      </c>
      <c r="J11" s="29">
        <v>49210</v>
      </c>
      <c r="K11" s="29">
        <v>455759</v>
      </c>
      <c r="L11" s="29"/>
      <c r="M11" s="266">
        <v>1043.0999999999999</v>
      </c>
      <c r="N11" s="266">
        <v>2903.2000000000003</v>
      </c>
      <c r="O11" s="266">
        <v>887.1</v>
      </c>
      <c r="P11" s="266">
        <v>254.2</v>
      </c>
      <c r="Q11" s="267"/>
      <c r="R11" s="266">
        <v>1414909</v>
      </c>
      <c r="S11" s="29"/>
      <c r="T11" s="29"/>
      <c r="U11" s="29" t="s">
        <v>147</v>
      </c>
      <c r="V11" s="29" t="s">
        <v>147</v>
      </c>
      <c r="W11" s="29" t="s">
        <v>147</v>
      </c>
      <c r="X11" s="149">
        <v>2016</v>
      </c>
    </row>
    <row r="12" spans="1:24" s="68" customFormat="1" ht="18" customHeight="1">
      <c r="A12" s="147">
        <v>2017</v>
      </c>
      <c r="B12" s="265"/>
      <c r="C12" s="265"/>
      <c r="D12" s="29">
        <v>703400</v>
      </c>
      <c r="E12" s="29">
        <v>0</v>
      </c>
      <c r="F12" s="29">
        <v>80450</v>
      </c>
      <c r="G12" s="29">
        <v>622950</v>
      </c>
      <c r="H12" s="29">
        <v>504969</v>
      </c>
      <c r="I12" s="29">
        <v>0</v>
      </c>
      <c r="J12" s="29">
        <v>49210</v>
      </c>
      <c r="K12" s="29">
        <v>455759</v>
      </c>
      <c r="L12" s="29"/>
      <c r="M12" s="266">
        <v>1043.0999999999999</v>
      </c>
      <c r="N12" s="266">
        <v>2903.2000000000003</v>
      </c>
      <c r="O12" s="266">
        <v>887.1</v>
      </c>
      <c r="P12" s="266">
        <v>254.2</v>
      </c>
      <c r="Q12" s="267"/>
      <c r="R12" s="266">
        <v>1414909</v>
      </c>
      <c r="S12" s="29"/>
      <c r="T12" s="29"/>
      <c r="U12" s="29" t="s">
        <v>147</v>
      </c>
      <c r="V12" s="29" t="s">
        <v>147</v>
      </c>
      <c r="W12" s="29" t="s">
        <v>147</v>
      </c>
      <c r="X12" s="149">
        <v>2017</v>
      </c>
    </row>
    <row r="13" spans="1:24" s="68" customFormat="1" ht="18" customHeight="1">
      <c r="A13" s="147">
        <v>2018</v>
      </c>
      <c r="B13" s="265"/>
      <c r="C13" s="265"/>
      <c r="D13" s="29">
        <v>700550</v>
      </c>
      <c r="E13" s="29">
        <v>0</v>
      </c>
      <c r="F13" s="29">
        <v>65450</v>
      </c>
      <c r="G13" s="29">
        <v>635100</v>
      </c>
      <c r="H13" s="29">
        <v>511300.70000000013</v>
      </c>
      <c r="I13" s="29">
        <v>0</v>
      </c>
      <c r="J13" s="29">
        <v>13593.3</v>
      </c>
      <c r="K13" s="29">
        <v>497707.40000000008</v>
      </c>
      <c r="L13" s="29"/>
      <c r="M13" s="266">
        <v>754.40000000000009</v>
      </c>
      <c r="N13" s="266">
        <v>531.40000000000009</v>
      </c>
      <c r="O13" s="266">
        <v>1029.0999999999999</v>
      </c>
      <c r="P13" s="266">
        <v>2041</v>
      </c>
      <c r="Q13" s="267"/>
      <c r="R13" s="266">
        <v>2148486</v>
      </c>
      <c r="S13" s="29"/>
      <c r="T13" s="29"/>
      <c r="U13" s="29" t="s">
        <v>147</v>
      </c>
      <c r="V13" s="29" t="s">
        <v>147</v>
      </c>
      <c r="W13" s="29" t="s">
        <v>147</v>
      </c>
      <c r="X13" s="149">
        <v>2018</v>
      </c>
    </row>
    <row r="14" spans="1:24" s="68" customFormat="1" ht="18" customHeight="1">
      <c r="A14" s="147">
        <v>2019</v>
      </c>
      <c r="B14" s="265"/>
      <c r="C14" s="265"/>
      <c r="D14" s="29">
        <v>713750</v>
      </c>
      <c r="E14" s="29">
        <v>0</v>
      </c>
      <c r="F14" s="29">
        <v>58600</v>
      </c>
      <c r="G14" s="29">
        <v>655150</v>
      </c>
      <c r="H14" s="29">
        <v>510252.10000000021</v>
      </c>
      <c r="I14" s="29">
        <v>0</v>
      </c>
      <c r="J14" s="29">
        <v>1164.3000000000002</v>
      </c>
      <c r="K14" s="29">
        <v>509087.80000000022</v>
      </c>
      <c r="L14" s="29"/>
      <c r="M14" s="266">
        <v>1019.6</v>
      </c>
      <c r="N14" s="266">
        <v>411</v>
      </c>
      <c r="O14" s="266">
        <v>1084.2</v>
      </c>
      <c r="P14" s="266">
        <v>1907.4</v>
      </c>
      <c r="Q14" s="267"/>
      <c r="R14" s="266">
        <v>1987685</v>
      </c>
      <c r="S14" s="29"/>
      <c r="T14" s="29"/>
      <c r="U14" s="29" t="s">
        <v>147</v>
      </c>
      <c r="V14" s="29" t="s">
        <v>147</v>
      </c>
      <c r="W14" s="29" t="s">
        <v>147</v>
      </c>
      <c r="X14" s="149">
        <v>2019</v>
      </c>
    </row>
    <row r="15" spans="1:24" s="68" customFormat="1" ht="18" customHeight="1">
      <c r="A15" s="99">
        <f>A14+1</f>
        <v>2020</v>
      </c>
      <c r="B15" s="268"/>
      <c r="C15" s="268"/>
      <c r="D15" s="269">
        <f t="shared" ref="D15:K15" si="0">SUM(D16:D48,D64:D112)</f>
        <v>724450</v>
      </c>
      <c r="E15" s="269">
        <f t="shared" si="0"/>
        <v>0</v>
      </c>
      <c r="F15" s="269">
        <f t="shared" si="0"/>
        <v>17300</v>
      </c>
      <c r="G15" s="269">
        <f t="shared" si="0"/>
        <v>707150</v>
      </c>
      <c r="H15" s="269">
        <f t="shared" si="0"/>
        <v>519367.70000000007</v>
      </c>
      <c r="I15" s="269">
        <f t="shared" si="0"/>
        <v>0</v>
      </c>
      <c r="J15" s="269">
        <f t="shared" si="0"/>
        <v>5187.7</v>
      </c>
      <c r="K15" s="269">
        <f t="shared" si="0"/>
        <v>514180.00000000006</v>
      </c>
      <c r="L15" s="269"/>
      <c r="M15" s="269">
        <f>SUM(M16:M48,M64:M112)</f>
        <v>1277.5</v>
      </c>
      <c r="N15" s="269">
        <f>SUM(N16:N48,N64:N112)</f>
        <v>876.4</v>
      </c>
      <c r="O15" s="269">
        <f>SUM(O16:O48,O64:O112)</f>
        <v>1071.9000000000001</v>
      </c>
      <c r="P15" s="269">
        <f>SUM(P16:P48,P64:P112)</f>
        <v>1680.8999999999996</v>
      </c>
      <c r="Q15" s="270"/>
      <c r="R15" s="269">
        <f>SUM(R16:R48,R64:R112)</f>
        <v>1995397</v>
      </c>
      <c r="S15" s="269"/>
      <c r="T15" s="269"/>
      <c r="U15" s="29" t="s">
        <v>147</v>
      </c>
      <c r="V15" s="29" t="s">
        <v>147</v>
      </c>
      <c r="W15" s="29" t="s">
        <v>147</v>
      </c>
      <c r="X15" s="101">
        <f>$A$15</f>
        <v>2020</v>
      </c>
    </row>
    <row r="16" spans="1:24" s="72" customFormat="1" ht="18" customHeight="1">
      <c r="A16" s="102" t="s">
        <v>134</v>
      </c>
      <c r="B16" s="64" t="s">
        <v>401</v>
      </c>
      <c r="C16" s="271" t="s">
        <v>309</v>
      </c>
      <c r="D16" s="62">
        <v>100000</v>
      </c>
      <c r="E16" s="29">
        <v>0</v>
      </c>
      <c r="F16" s="29">
        <v>0</v>
      </c>
      <c r="G16" s="62">
        <v>100000</v>
      </c>
      <c r="H16" s="62">
        <v>61641.5</v>
      </c>
      <c r="I16" s="62">
        <v>0</v>
      </c>
      <c r="J16" s="62">
        <v>0</v>
      </c>
      <c r="K16" s="62">
        <v>61641.5</v>
      </c>
      <c r="L16" s="409" t="s">
        <v>463</v>
      </c>
      <c r="M16" s="29">
        <v>0</v>
      </c>
      <c r="N16" s="29">
        <v>0</v>
      </c>
      <c r="O16" s="29">
        <v>0</v>
      </c>
      <c r="P16" s="29">
        <v>0</v>
      </c>
      <c r="Q16" s="272" t="s">
        <v>540</v>
      </c>
      <c r="R16" s="62">
        <v>89849</v>
      </c>
      <c r="S16" s="273" t="s">
        <v>541</v>
      </c>
      <c r="T16" s="278" t="s">
        <v>465</v>
      </c>
      <c r="U16" s="29" t="s">
        <v>147</v>
      </c>
      <c r="V16" s="29" t="s">
        <v>147</v>
      </c>
      <c r="W16" s="274" t="s">
        <v>542</v>
      </c>
      <c r="X16" s="413" t="s">
        <v>439</v>
      </c>
    </row>
    <row r="17" spans="1:24" s="72" customFormat="1" ht="18" customHeight="1">
      <c r="A17" s="102" t="s">
        <v>134</v>
      </c>
      <c r="B17" s="64" t="s">
        <v>418</v>
      </c>
      <c r="C17" s="65" t="s">
        <v>310</v>
      </c>
      <c r="D17" s="62">
        <v>35000</v>
      </c>
      <c r="E17" s="29">
        <v>0</v>
      </c>
      <c r="F17" s="29">
        <v>0</v>
      </c>
      <c r="G17" s="62">
        <v>35000</v>
      </c>
      <c r="H17" s="62">
        <v>18097.8</v>
      </c>
      <c r="I17" s="62">
        <v>0</v>
      </c>
      <c r="J17" s="62">
        <v>0</v>
      </c>
      <c r="K17" s="62">
        <v>18097.8</v>
      </c>
      <c r="L17" s="271" t="s">
        <v>466</v>
      </c>
      <c r="M17" s="29">
        <v>65.3</v>
      </c>
      <c r="N17" s="29">
        <v>0</v>
      </c>
      <c r="O17" s="29">
        <v>0</v>
      </c>
      <c r="P17" s="29">
        <v>80.599999999999994</v>
      </c>
      <c r="Q17" s="272" t="s">
        <v>543</v>
      </c>
      <c r="R17" s="62">
        <v>79364</v>
      </c>
      <c r="S17" s="273" t="s">
        <v>541</v>
      </c>
      <c r="T17" s="278" t="s">
        <v>465</v>
      </c>
      <c r="U17" s="29" t="s">
        <v>147</v>
      </c>
      <c r="V17" s="29" t="s">
        <v>147</v>
      </c>
      <c r="W17" s="275" t="s">
        <v>542</v>
      </c>
      <c r="X17" s="413"/>
    </row>
    <row r="18" spans="1:24" s="72" customFormat="1" ht="18" customHeight="1">
      <c r="A18" s="102" t="s">
        <v>134</v>
      </c>
      <c r="B18" s="64" t="s">
        <v>402</v>
      </c>
      <c r="C18" s="65" t="s">
        <v>311</v>
      </c>
      <c r="D18" s="62">
        <v>22000</v>
      </c>
      <c r="E18" s="29">
        <v>0</v>
      </c>
      <c r="F18" s="29">
        <v>0</v>
      </c>
      <c r="G18" s="62">
        <v>22000</v>
      </c>
      <c r="H18" s="62">
        <v>11985.6</v>
      </c>
      <c r="I18" s="62">
        <v>0</v>
      </c>
      <c r="J18" s="62">
        <v>0</v>
      </c>
      <c r="K18" s="62">
        <v>11985.6</v>
      </c>
      <c r="L18" s="65" t="s">
        <v>467</v>
      </c>
      <c r="M18" s="62">
        <v>0</v>
      </c>
      <c r="N18" s="29">
        <v>0</v>
      </c>
      <c r="O18" s="29">
        <v>0</v>
      </c>
      <c r="P18" s="29">
        <v>0</v>
      </c>
      <c r="Q18" s="272" t="s">
        <v>544</v>
      </c>
      <c r="R18" s="62">
        <v>4280</v>
      </c>
      <c r="S18" s="273" t="s">
        <v>541</v>
      </c>
      <c r="T18" s="278" t="s">
        <v>813</v>
      </c>
      <c r="U18" s="29" t="s">
        <v>147</v>
      </c>
      <c r="V18" s="29" t="s">
        <v>147</v>
      </c>
      <c r="W18" s="276" t="s">
        <v>542</v>
      </c>
      <c r="X18" s="413"/>
    </row>
    <row r="19" spans="1:24" s="72" customFormat="1" ht="18" customHeight="1">
      <c r="A19" s="102" t="s">
        <v>124</v>
      </c>
      <c r="B19" s="64" t="s">
        <v>545</v>
      </c>
      <c r="C19" s="65" t="s">
        <v>546</v>
      </c>
      <c r="D19" s="62">
        <v>110000</v>
      </c>
      <c r="E19" s="29">
        <v>0</v>
      </c>
      <c r="F19" s="29">
        <v>0</v>
      </c>
      <c r="G19" s="62">
        <v>110000</v>
      </c>
      <c r="H19" s="62">
        <v>82143.8</v>
      </c>
      <c r="I19" s="62">
        <v>0</v>
      </c>
      <c r="J19" s="62">
        <v>0</v>
      </c>
      <c r="K19" s="62">
        <v>82143.8</v>
      </c>
      <c r="L19" s="65" t="s">
        <v>468</v>
      </c>
      <c r="M19" s="62">
        <v>139.19999999999999</v>
      </c>
      <c r="N19" s="29">
        <v>0</v>
      </c>
      <c r="O19" s="62">
        <v>541</v>
      </c>
      <c r="P19" s="29">
        <v>1394.1</v>
      </c>
      <c r="Q19" s="272" t="s">
        <v>547</v>
      </c>
      <c r="R19" s="62">
        <v>197000</v>
      </c>
      <c r="S19" s="273" t="s">
        <v>548</v>
      </c>
      <c r="T19" s="278" t="s">
        <v>549</v>
      </c>
      <c r="U19" s="29" t="s">
        <v>147</v>
      </c>
      <c r="V19" s="29" t="s">
        <v>147</v>
      </c>
      <c r="W19" s="275" t="s">
        <v>472</v>
      </c>
      <c r="X19" s="413" t="s">
        <v>440</v>
      </c>
    </row>
    <row r="20" spans="1:24" s="72" customFormat="1" ht="18" customHeight="1">
      <c r="A20" s="102" t="s">
        <v>550</v>
      </c>
      <c r="B20" s="64" t="s">
        <v>551</v>
      </c>
      <c r="C20" s="65" t="s">
        <v>552</v>
      </c>
      <c r="D20" s="62">
        <v>750</v>
      </c>
      <c r="E20" s="29">
        <v>0</v>
      </c>
      <c r="F20" s="29">
        <v>0</v>
      </c>
      <c r="G20" s="62">
        <v>750</v>
      </c>
      <c r="H20" s="62">
        <v>577.4</v>
      </c>
      <c r="I20" s="62">
        <v>0</v>
      </c>
      <c r="J20" s="62">
        <v>0</v>
      </c>
      <c r="K20" s="62">
        <v>577.4</v>
      </c>
      <c r="L20" s="65" t="s">
        <v>502</v>
      </c>
      <c r="M20" s="29">
        <v>0</v>
      </c>
      <c r="N20" s="29">
        <v>0</v>
      </c>
      <c r="O20" s="29">
        <v>0</v>
      </c>
      <c r="P20" s="29">
        <v>0</v>
      </c>
      <c r="Q20" s="272" t="s">
        <v>553</v>
      </c>
      <c r="R20" s="62">
        <v>21871</v>
      </c>
      <c r="S20" s="273" t="s">
        <v>548</v>
      </c>
      <c r="T20" s="278" t="s">
        <v>554</v>
      </c>
      <c r="U20" s="29" t="s">
        <v>147</v>
      </c>
      <c r="V20" s="29" t="s">
        <v>147</v>
      </c>
      <c r="W20" s="275" t="s">
        <v>472</v>
      </c>
      <c r="X20" s="413"/>
    </row>
    <row r="21" spans="1:24" s="30" customFormat="1" ht="18" customHeight="1">
      <c r="A21" s="102" t="s">
        <v>152</v>
      </c>
      <c r="B21" s="64" t="s">
        <v>555</v>
      </c>
      <c r="C21" s="65" t="s">
        <v>556</v>
      </c>
      <c r="D21" s="62">
        <v>130000</v>
      </c>
      <c r="E21" s="29">
        <v>0</v>
      </c>
      <c r="F21" s="29">
        <v>0</v>
      </c>
      <c r="G21" s="62">
        <v>130000</v>
      </c>
      <c r="H21" s="62">
        <v>117272.2</v>
      </c>
      <c r="I21" s="62">
        <v>0</v>
      </c>
      <c r="J21" s="62">
        <v>0</v>
      </c>
      <c r="K21" s="62">
        <v>117272.2</v>
      </c>
      <c r="L21" s="65" t="s">
        <v>557</v>
      </c>
      <c r="M21" s="62">
        <v>48.1</v>
      </c>
      <c r="N21" s="62">
        <v>30.9</v>
      </c>
      <c r="O21" s="62">
        <v>137.19999999999999</v>
      </c>
      <c r="P21" s="62">
        <v>90.1</v>
      </c>
      <c r="Q21" s="277" t="s">
        <v>558</v>
      </c>
      <c r="R21" s="62">
        <v>139348</v>
      </c>
      <c r="S21" s="278" t="s">
        <v>469</v>
      </c>
      <c r="T21" s="278" t="s">
        <v>465</v>
      </c>
      <c r="U21" s="278" t="s">
        <v>470</v>
      </c>
      <c r="V21" s="279" t="s">
        <v>471</v>
      </c>
      <c r="W21" s="275" t="s">
        <v>472</v>
      </c>
      <c r="X21" s="413" t="s">
        <v>441</v>
      </c>
    </row>
    <row r="22" spans="1:24" s="30" customFormat="1" ht="18" customHeight="1">
      <c r="A22" s="102" t="s">
        <v>152</v>
      </c>
      <c r="B22" s="64" t="s">
        <v>559</v>
      </c>
      <c r="C22" s="65" t="s">
        <v>560</v>
      </c>
      <c r="D22" s="62">
        <v>2500</v>
      </c>
      <c r="E22" s="29">
        <v>0</v>
      </c>
      <c r="F22" s="29">
        <v>2500</v>
      </c>
      <c r="G22" s="62">
        <v>0</v>
      </c>
      <c r="H22" s="62">
        <v>1470.7</v>
      </c>
      <c r="I22" s="62">
        <v>0</v>
      </c>
      <c r="J22" s="62">
        <v>0</v>
      </c>
      <c r="K22" s="62">
        <v>1470.7</v>
      </c>
      <c r="L22" s="65" t="s">
        <v>503</v>
      </c>
      <c r="M22" s="29">
        <v>0</v>
      </c>
      <c r="N22" s="29">
        <v>0</v>
      </c>
      <c r="O22" s="29">
        <v>0</v>
      </c>
      <c r="P22" s="29">
        <v>0</v>
      </c>
      <c r="Q22" s="272" t="s">
        <v>561</v>
      </c>
      <c r="R22" s="62">
        <v>34571</v>
      </c>
      <c r="S22" s="278" t="s">
        <v>469</v>
      </c>
      <c r="T22" s="278" t="s">
        <v>465</v>
      </c>
      <c r="U22" s="278" t="s">
        <v>473</v>
      </c>
      <c r="V22" s="279" t="s">
        <v>474</v>
      </c>
      <c r="W22" s="275" t="s">
        <v>472</v>
      </c>
      <c r="X22" s="413"/>
    </row>
    <row r="23" spans="1:24" s="30" customFormat="1" ht="18" customHeight="1">
      <c r="A23" s="102" t="s">
        <v>152</v>
      </c>
      <c r="B23" s="64" t="s">
        <v>562</v>
      </c>
      <c r="C23" s="65" t="s">
        <v>563</v>
      </c>
      <c r="D23" s="62">
        <v>1200</v>
      </c>
      <c r="E23" s="29">
        <v>0</v>
      </c>
      <c r="F23" s="29">
        <v>0</v>
      </c>
      <c r="G23" s="62">
        <v>1200</v>
      </c>
      <c r="H23" s="62">
        <v>1072.8</v>
      </c>
      <c r="I23" s="62">
        <v>0</v>
      </c>
      <c r="J23" s="62">
        <v>0</v>
      </c>
      <c r="K23" s="62">
        <v>1072.8</v>
      </c>
      <c r="L23" s="65" t="s">
        <v>513</v>
      </c>
      <c r="M23" s="29">
        <v>0</v>
      </c>
      <c r="N23" s="29">
        <v>0</v>
      </c>
      <c r="O23" s="29">
        <v>0</v>
      </c>
      <c r="P23" s="29">
        <v>0</v>
      </c>
      <c r="Q23" s="277" t="s">
        <v>564</v>
      </c>
      <c r="R23" s="62">
        <v>9566</v>
      </c>
      <c r="S23" s="278" t="s">
        <v>469</v>
      </c>
      <c r="T23" s="278" t="s">
        <v>465</v>
      </c>
      <c r="U23" s="279" t="s">
        <v>475</v>
      </c>
      <c r="V23" s="278" t="s">
        <v>476</v>
      </c>
      <c r="W23" s="275" t="s">
        <v>472</v>
      </c>
      <c r="X23" s="413"/>
    </row>
    <row r="24" spans="1:24" s="72" customFormat="1" ht="18" customHeight="1">
      <c r="A24" s="102" t="s">
        <v>152</v>
      </c>
      <c r="B24" s="64" t="s">
        <v>565</v>
      </c>
      <c r="C24" s="65" t="s">
        <v>566</v>
      </c>
      <c r="D24" s="62">
        <v>1000</v>
      </c>
      <c r="E24" s="29">
        <v>0</v>
      </c>
      <c r="F24" s="29">
        <v>0</v>
      </c>
      <c r="G24" s="62">
        <v>1000</v>
      </c>
      <c r="H24" s="62">
        <v>811.8</v>
      </c>
      <c r="I24" s="62">
        <v>0</v>
      </c>
      <c r="J24" s="62">
        <v>0</v>
      </c>
      <c r="K24" s="62">
        <v>811.8</v>
      </c>
      <c r="L24" s="65" t="s">
        <v>567</v>
      </c>
      <c r="M24" s="29">
        <v>0</v>
      </c>
      <c r="N24" s="29">
        <v>0</v>
      </c>
      <c r="O24" s="29">
        <v>0</v>
      </c>
      <c r="P24" s="29">
        <v>0</v>
      </c>
      <c r="Q24" s="272" t="s">
        <v>568</v>
      </c>
      <c r="R24" s="62">
        <v>10976</v>
      </c>
      <c r="S24" s="278" t="s">
        <v>469</v>
      </c>
      <c r="T24" s="279" t="s">
        <v>465</v>
      </c>
      <c r="U24" s="278" t="s">
        <v>477</v>
      </c>
      <c r="V24" s="278" t="s">
        <v>476</v>
      </c>
      <c r="W24" s="275" t="s">
        <v>472</v>
      </c>
      <c r="X24" s="413"/>
    </row>
    <row r="25" spans="1:24" s="72" customFormat="1" ht="18" customHeight="1">
      <c r="A25" s="102" t="s">
        <v>152</v>
      </c>
      <c r="B25" s="64" t="s">
        <v>569</v>
      </c>
      <c r="C25" s="65" t="s">
        <v>570</v>
      </c>
      <c r="D25" s="62">
        <v>800</v>
      </c>
      <c r="E25" s="29">
        <v>0</v>
      </c>
      <c r="F25" s="29">
        <v>0</v>
      </c>
      <c r="G25" s="62">
        <v>800</v>
      </c>
      <c r="H25" s="62">
        <v>181.9</v>
      </c>
      <c r="I25" s="62">
        <v>0</v>
      </c>
      <c r="J25" s="62">
        <v>0</v>
      </c>
      <c r="K25" s="62">
        <v>181.9</v>
      </c>
      <c r="L25" s="65" t="s">
        <v>513</v>
      </c>
      <c r="M25" s="29">
        <v>0</v>
      </c>
      <c r="N25" s="29">
        <v>0</v>
      </c>
      <c r="O25" s="29">
        <v>0</v>
      </c>
      <c r="P25" s="29">
        <v>0</v>
      </c>
      <c r="Q25" s="272" t="s">
        <v>571</v>
      </c>
      <c r="R25" s="62">
        <v>6619</v>
      </c>
      <c r="S25" s="278" t="s">
        <v>469</v>
      </c>
      <c r="T25" s="279" t="s">
        <v>465</v>
      </c>
      <c r="U25" s="278" t="s">
        <v>476</v>
      </c>
      <c r="V25" s="278" t="s">
        <v>476</v>
      </c>
      <c r="W25" s="275" t="s">
        <v>472</v>
      </c>
      <c r="X25" s="413"/>
    </row>
    <row r="26" spans="1:24" s="72" customFormat="1" ht="18" customHeight="1">
      <c r="A26" s="102" t="s">
        <v>152</v>
      </c>
      <c r="B26" s="64" t="s">
        <v>572</v>
      </c>
      <c r="C26" s="65" t="s">
        <v>573</v>
      </c>
      <c r="D26" s="62">
        <v>700</v>
      </c>
      <c r="E26" s="29">
        <v>0</v>
      </c>
      <c r="F26" s="29">
        <v>300</v>
      </c>
      <c r="G26" s="62">
        <v>400</v>
      </c>
      <c r="H26" s="62">
        <v>646.79999999999995</v>
      </c>
      <c r="I26" s="62">
        <v>0</v>
      </c>
      <c r="J26" s="62">
        <v>0</v>
      </c>
      <c r="K26" s="62">
        <v>646.79999999999995</v>
      </c>
      <c r="L26" s="65" t="s">
        <v>567</v>
      </c>
      <c r="M26" s="29">
        <v>0</v>
      </c>
      <c r="N26" s="29">
        <v>0</v>
      </c>
      <c r="O26" s="29">
        <v>0</v>
      </c>
      <c r="P26" s="29">
        <v>0</v>
      </c>
      <c r="Q26" s="272" t="s">
        <v>574</v>
      </c>
      <c r="R26" s="62">
        <v>15196</v>
      </c>
      <c r="S26" s="278" t="s">
        <v>469</v>
      </c>
      <c r="T26" s="278" t="s">
        <v>465</v>
      </c>
      <c r="U26" s="278" t="s">
        <v>478</v>
      </c>
      <c r="V26" s="278" t="s">
        <v>476</v>
      </c>
      <c r="W26" s="275" t="s">
        <v>472</v>
      </c>
      <c r="X26" s="413"/>
    </row>
    <row r="27" spans="1:24" s="72" customFormat="1" ht="18" customHeight="1">
      <c r="A27" s="102" t="s">
        <v>152</v>
      </c>
      <c r="B27" s="64" t="s">
        <v>575</v>
      </c>
      <c r="C27" s="65" t="s">
        <v>576</v>
      </c>
      <c r="D27" s="62">
        <v>600</v>
      </c>
      <c r="E27" s="29">
        <v>0</v>
      </c>
      <c r="F27" s="29">
        <v>0</v>
      </c>
      <c r="G27" s="62">
        <v>600</v>
      </c>
      <c r="H27" s="62">
        <v>546.5</v>
      </c>
      <c r="I27" s="62">
        <v>0</v>
      </c>
      <c r="J27" s="62">
        <v>0</v>
      </c>
      <c r="K27" s="62">
        <v>546.5</v>
      </c>
      <c r="L27" s="65" t="s">
        <v>513</v>
      </c>
      <c r="M27" s="29">
        <v>0</v>
      </c>
      <c r="N27" s="29">
        <v>0</v>
      </c>
      <c r="O27" s="29">
        <v>0</v>
      </c>
      <c r="P27" s="29">
        <v>0</v>
      </c>
      <c r="Q27" s="272" t="s">
        <v>577</v>
      </c>
      <c r="R27" s="62">
        <v>10625</v>
      </c>
      <c r="S27" s="278" t="s">
        <v>469</v>
      </c>
      <c r="T27" s="278" t="s">
        <v>465</v>
      </c>
      <c r="U27" s="278" t="s">
        <v>479</v>
      </c>
      <c r="V27" s="278" t="s">
        <v>480</v>
      </c>
      <c r="W27" s="275" t="s">
        <v>472</v>
      </c>
      <c r="X27" s="413"/>
    </row>
    <row r="28" spans="1:24" s="31" customFormat="1" ht="18" customHeight="1">
      <c r="A28" s="102" t="s">
        <v>153</v>
      </c>
      <c r="B28" s="64" t="s">
        <v>578</v>
      </c>
      <c r="C28" s="65" t="s">
        <v>579</v>
      </c>
      <c r="D28" s="62">
        <v>22500</v>
      </c>
      <c r="E28" s="29">
        <v>0</v>
      </c>
      <c r="F28" s="29">
        <v>0</v>
      </c>
      <c r="G28" s="62">
        <v>22500</v>
      </c>
      <c r="H28" s="62">
        <v>17239.900000000001</v>
      </c>
      <c r="I28" s="62">
        <v>0</v>
      </c>
      <c r="J28" s="62">
        <v>0</v>
      </c>
      <c r="K28" s="62">
        <v>17239.900000000001</v>
      </c>
      <c r="L28" s="65" t="s">
        <v>580</v>
      </c>
      <c r="M28" s="62">
        <v>46.3</v>
      </c>
      <c r="N28" s="62">
        <v>93.2</v>
      </c>
      <c r="O28" s="62">
        <v>35.6</v>
      </c>
      <c r="P28" s="29">
        <v>0</v>
      </c>
      <c r="Q28" s="272" t="s">
        <v>581</v>
      </c>
      <c r="R28" s="62">
        <v>28991</v>
      </c>
      <c r="S28" s="278" t="s">
        <v>469</v>
      </c>
      <c r="T28" s="278" t="s">
        <v>549</v>
      </c>
      <c r="U28" s="278" t="s">
        <v>481</v>
      </c>
      <c r="V28" s="278" t="s">
        <v>482</v>
      </c>
      <c r="W28" s="275" t="s">
        <v>483</v>
      </c>
      <c r="X28" s="413" t="s">
        <v>442</v>
      </c>
    </row>
    <row r="29" spans="1:24" s="72" customFormat="1" ht="18" customHeight="1">
      <c r="A29" s="106" t="s">
        <v>153</v>
      </c>
      <c r="B29" s="64" t="s">
        <v>582</v>
      </c>
      <c r="C29" s="280" t="s">
        <v>583</v>
      </c>
      <c r="D29" s="62">
        <v>19000</v>
      </c>
      <c r="E29" s="29">
        <v>0</v>
      </c>
      <c r="F29" s="29">
        <v>0</v>
      </c>
      <c r="G29" s="62">
        <v>19000</v>
      </c>
      <c r="H29" s="62">
        <v>11343</v>
      </c>
      <c r="I29" s="62">
        <v>0</v>
      </c>
      <c r="J29" s="62">
        <v>0</v>
      </c>
      <c r="K29" s="62">
        <v>11343</v>
      </c>
      <c r="L29" s="280" t="s">
        <v>486</v>
      </c>
      <c r="M29" s="29">
        <v>0</v>
      </c>
      <c r="N29" s="29">
        <v>0</v>
      </c>
      <c r="O29" s="29">
        <v>0</v>
      </c>
      <c r="P29" s="29">
        <v>0</v>
      </c>
      <c r="Q29" s="281" t="s">
        <v>584</v>
      </c>
      <c r="R29" s="282">
        <v>91004</v>
      </c>
      <c r="S29" s="66" t="s">
        <v>469</v>
      </c>
      <c r="T29" s="278"/>
      <c r="U29" s="278" t="s">
        <v>484</v>
      </c>
      <c r="V29" s="66" t="s">
        <v>482</v>
      </c>
      <c r="W29" s="283" t="s">
        <v>483</v>
      </c>
      <c r="X29" s="414"/>
    </row>
    <row r="30" spans="1:24" s="72" customFormat="1" ht="18" customHeight="1">
      <c r="A30" s="102" t="s">
        <v>153</v>
      </c>
      <c r="B30" s="64" t="s">
        <v>585</v>
      </c>
      <c r="C30" s="65" t="s">
        <v>586</v>
      </c>
      <c r="D30" s="62">
        <v>4500</v>
      </c>
      <c r="E30" s="29">
        <v>0</v>
      </c>
      <c r="F30" s="29">
        <v>0</v>
      </c>
      <c r="G30" s="62">
        <v>4500</v>
      </c>
      <c r="H30" s="62">
        <v>3247.8</v>
      </c>
      <c r="I30" s="62">
        <v>0</v>
      </c>
      <c r="J30" s="62">
        <v>0</v>
      </c>
      <c r="K30" s="62">
        <v>3247.8</v>
      </c>
      <c r="L30" s="65" t="s">
        <v>587</v>
      </c>
      <c r="M30" s="29">
        <v>0</v>
      </c>
      <c r="N30" s="29">
        <v>0</v>
      </c>
      <c r="O30" s="29">
        <v>0</v>
      </c>
      <c r="P30" s="29">
        <v>0</v>
      </c>
      <c r="Q30" s="272" t="s">
        <v>588</v>
      </c>
      <c r="R30" s="62">
        <v>29146</v>
      </c>
      <c r="S30" s="278" t="s">
        <v>469</v>
      </c>
      <c r="T30" s="278" t="s">
        <v>549</v>
      </c>
      <c r="U30" s="278" t="s">
        <v>485</v>
      </c>
      <c r="V30" s="278" t="s">
        <v>482</v>
      </c>
      <c r="W30" s="275" t="s">
        <v>483</v>
      </c>
      <c r="X30" s="413"/>
    </row>
    <row r="31" spans="1:24" s="72" customFormat="1" ht="18" customHeight="1">
      <c r="A31" s="102" t="s">
        <v>153</v>
      </c>
      <c r="B31" s="64" t="s">
        <v>589</v>
      </c>
      <c r="C31" s="65" t="s">
        <v>590</v>
      </c>
      <c r="D31" s="62">
        <v>500</v>
      </c>
      <c r="E31" s="29">
        <v>0</v>
      </c>
      <c r="F31" s="29">
        <v>0</v>
      </c>
      <c r="G31" s="62">
        <v>500</v>
      </c>
      <c r="H31" s="62">
        <v>266.60000000000002</v>
      </c>
      <c r="I31" s="62">
        <v>0</v>
      </c>
      <c r="J31" s="62">
        <v>0</v>
      </c>
      <c r="K31" s="62">
        <v>266.60000000000002</v>
      </c>
      <c r="L31" s="65" t="s">
        <v>591</v>
      </c>
      <c r="M31" s="29">
        <v>0</v>
      </c>
      <c r="N31" s="29">
        <v>0</v>
      </c>
      <c r="O31" s="29">
        <v>0</v>
      </c>
      <c r="P31" s="29">
        <v>0</v>
      </c>
      <c r="Q31" s="272" t="s">
        <v>592</v>
      </c>
      <c r="R31" s="62">
        <v>7382</v>
      </c>
      <c r="S31" s="278" t="s">
        <v>469</v>
      </c>
      <c r="T31" s="278" t="s">
        <v>549</v>
      </c>
      <c r="U31" s="284" t="s">
        <v>487</v>
      </c>
      <c r="V31" s="284" t="s">
        <v>482</v>
      </c>
      <c r="W31" s="275" t="s">
        <v>483</v>
      </c>
      <c r="X31" s="414" t="s">
        <v>443</v>
      </c>
    </row>
    <row r="32" spans="1:24" s="72" customFormat="1" ht="18" customHeight="1">
      <c r="A32" s="102" t="s">
        <v>145</v>
      </c>
      <c r="B32" s="64" t="s">
        <v>593</v>
      </c>
      <c r="C32" s="271" t="s">
        <v>594</v>
      </c>
      <c r="D32" s="62">
        <v>25000</v>
      </c>
      <c r="E32" s="29">
        <v>0</v>
      </c>
      <c r="F32" s="29">
        <v>0</v>
      </c>
      <c r="G32" s="62">
        <v>25000</v>
      </c>
      <c r="H32" s="62">
        <v>16335.8</v>
      </c>
      <c r="I32" s="62">
        <v>0</v>
      </c>
      <c r="J32" s="62">
        <v>0</v>
      </c>
      <c r="K32" s="62">
        <v>16335.8</v>
      </c>
      <c r="L32" s="409" t="s">
        <v>467</v>
      </c>
      <c r="M32" s="29">
        <v>0</v>
      </c>
      <c r="N32" s="29">
        <v>0</v>
      </c>
      <c r="O32" s="29">
        <v>0</v>
      </c>
      <c r="P32" s="29">
        <v>0</v>
      </c>
      <c r="Q32" s="272" t="s">
        <v>595</v>
      </c>
      <c r="R32" s="62">
        <v>52064</v>
      </c>
      <c r="S32" s="273" t="s">
        <v>488</v>
      </c>
      <c r="T32" s="278" t="s">
        <v>465</v>
      </c>
      <c r="U32" s="29" t="s">
        <v>147</v>
      </c>
      <c r="V32" s="29" t="s">
        <v>147</v>
      </c>
      <c r="W32" s="274" t="s">
        <v>596</v>
      </c>
      <c r="X32" s="413"/>
    </row>
    <row r="33" spans="1:24" s="72" customFormat="1" ht="18" customHeight="1">
      <c r="A33" s="102" t="s">
        <v>145</v>
      </c>
      <c r="B33" s="64" t="s">
        <v>597</v>
      </c>
      <c r="C33" s="65" t="s">
        <v>598</v>
      </c>
      <c r="D33" s="62">
        <v>24000</v>
      </c>
      <c r="E33" s="29">
        <v>0</v>
      </c>
      <c r="F33" s="29">
        <v>0</v>
      </c>
      <c r="G33" s="62">
        <v>24000</v>
      </c>
      <c r="H33" s="62">
        <v>18534.8</v>
      </c>
      <c r="I33" s="62">
        <v>0</v>
      </c>
      <c r="J33" s="62">
        <v>0</v>
      </c>
      <c r="K33" s="62">
        <v>18534.8</v>
      </c>
      <c r="L33" s="271" t="s">
        <v>468</v>
      </c>
      <c r="M33" s="29">
        <v>0</v>
      </c>
      <c r="N33" s="29">
        <v>0</v>
      </c>
      <c r="O33" s="29">
        <v>239.5</v>
      </c>
      <c r="P33" s="29">
        <v>0</v>
      </c>
      <c r="Q33" s="272" t="s">
        <v>599</v>
      </c>
      <c r="R33" s="62">
        <v>33774</v>
      </c>
      <c r="S33" s="273" t="s">
        <v>488</v>
      </c>
      <c r="T33" s="278" t="s">
        <v>465</v>
      </c>
      <c r="U33" s="29" t="s">
        <v>147</v>
      </c>
      <c r="V33" s="29" t="s">
        <v>147</v>
      </c>
      <c r="W33" s="275" t="s">
        <v>596</v>
      </c>
      <c r="X33" s="413"/>
    </row>
    <row r="34" spans="1:24" s="72" customFormat="1" ht="18" customHeight="1">
      <c r="A34" s="102" t="s">
        <v>145</v>
      </c>
      <c r="B34" s="64" t="s">
        <v>600</v>
      </c>
      <c r="C34" s="65" t="s">
        <v>601</v>
      </c>
      <c r="D34" s="62">
        <v>7500</v>
      </c>
      <c r="E34" s="29">
        <v>0</v>
      </c>
      <c r="F34" s="29">
        <v>0</v>
      </c>
      <c r="G34" s="62">
        <v>7500</v>
      </c>
      <c r="H34" s="62">
        <v>4226.6000000000004</v>
      </c>
      <c r="I34" s="62">
        <v>0</v>
      </c>
      <c r="J34" s="62">
        <v>0</v>
      </c>
      <c r="K34" s="62">
        <v>4226.6000000000004</v>
      </c>
      <c r="L34" s="65" t="s">
        <v>602</v>
      </c>
      <c r="M34" s="29">
        <v>0</v>
      </c>
      <c r="N34" s="29">
        <v>0</v>
      </c>
      <c r="O34" s="29">
        <v>0</v>
      </c>
      <c r="P34" s="29">
        <v>0</v>
      </c>
      <c r="Q34" s="285" t="s">
        <v>603</v>
      </c>
      <c r="R34" s="286">
        <v>23846</v>
      </c>
      <c r="S34" s="273" t="s">
        <v>488</v>
      </c>
      <c r="T34" s="278" t="s">
        <v>465</v>
      </c>
      <c r="U34" s="29" t="s">
        <v>147</v>
      </c>
      <c r="V34" s="29" t="s">
        <v>147</v>
      </c>
      <c r="W34" s="276" t="s">
        <v>596</v>
      </c>
      <c r="X34" s="413"/>
    </row>
    <row r="35" spans="1:24" s="72" customFormat="1" ht="18" customHeight="1">
      <c r="A35" s="102" t="s">
        <v>145</v>
      </c>
      <c r="B35" s="64" t="s">
        <v>604</v>
      </c>
      <c r="C35" s="65" t="s">
        <v>605</v>
      </c>
      <c r="D35" s="62">
        <v>1600</v>
      </c>
      <c r="E35" s="29">
        <v>0</v>
      </c>
      <c r="F35" s="29">
        <v>0</v>
      </c>
      <c r="G35" s="62">
        <v>1600</v>
      </c>
      <c r="H35" s="62">
        <v>1107.2</v>
      </c>
      <c r="I35" s="62">
        <v>0</v>
      </c>
      <c r="J35" s="62">
        <v>0</v>
      </c>
      <c r="K35" s="62">
        <v>1107.2</v>
      </c>
      <c r="L35" s="65" t="s">
        <v>567</v>
      </c>
      <c r="M35" s="29">
        <v>0</v>
      </c>
      <c r="N35" s="29">
        <v>0</v>
      </c>
      <c r="O35" s="29">
        <v>0</v>
      </c>
      <c r="P35" s="29">
        <v>0</v>
      </c>
      <c r="Q35" s="285" t="s">
        <v>606</v>
      </c>
      <c r="R35" s="62">
        <v>19206</v>
      </c>
      <c r="S35" s="273" t="s">
        <v>488</v>
      </c>
      <c r="T35" s="278" t="s">
        <v>465</v>
      </c>
      <c r="U35" s="29" t="s">
        <v>147</v>
      </c>
      <c r="V35" s="29" t="s">
        <v>147</v>
      </c>
      <c r="W35" s="276" t="s">
        <v>596</v>
      </c>
      <c r="X35" s="413"/>
    </row>
    <row r="36" spans="1:24" s="72" customFormat="1" ht="18" customHeight="1">
      <c r="A36" s="102" t="s">
        <v>135</v>
      </c>
      <c r="B36" s="64" t="s">
        <v>607</v>
      </c>
      <c r="C36" s="65" t="s">
        <v>608</v>
      </c>
      <c r="D36" s="62">
        <v>12000</v>
      </c>
      <c r="E36" s="29">
        <v>0</v>
      </c>
      <c r="F36" s="29">
        <v>0</v>
      </c>
      <c r="G36" s="62">
        <v>12000</v>
      </c>
      <c r="H36" s="62">
        <v>7966.2</v>
      </c>
      <c r="I36" s="62">
        <v>0</v>
      </c>
      <c r="J36" s="62">
        <v>0</v>
      </c>
      <c r="K36" s="62">
        <v>7966.2</v>
      </c>
      <c r="L36" s="65" t="s">
        <v>489</v>
      </c>
      <c r="M36" s="29">
        <v>68</v>
      </c>
      <c r="N36" s="29">
        <v>561.6</v>
      </c>
      <c r="O36" s="29">
        <v>0</v>
      </c>
      <c r="P36" s="29">
        <v>116.1</v>
      </c>
      <c r="Q36" s="285" t="s">
        <v>609</v>
      </c>
      <c r="R36" s="62">
        <v>45897</v>
      </c>
      <c r="S36" s="273" t="s">
        <v>464</v>
      </c>
      <c r="T36" s="278" t="s">
        <v>465</v>
      </c>
      <c r="U36" s="279" t="s">
        <v>482</v>
      </c>
      <c r="V36" s="279" t="s">
        <v>482</v>
      </c>
      <c r="W36" s="275" t="s">
        <v>482</v>
      </c>
      <c r="X36" s="413" t="s">
        <v>444</v>
      </c>
    </row>
    <row r="37" spans="1:24" s="30" customFormat="1" ht="18" customHeight="1">
      <c r="A37" s="102" t="s">
        <v>135</v>
      </c>
      <c r="B37" s="64" t="s">
        <v>610</v>
      </c>
      <c r="C37" s="65" t="s">
        <v>611</v>
      </c>
      <c r="D37" s="62">
        <v>1200</v>
      </c>
      <c r="E37" s="29">
        <v>0</v>
      </c>
      <c r="F37" s="29">
        <v>0</v>
      </c>
      <c r="G37" s="62">
        <v>1200</v>
      </c>
      <c r="H37" s="62">
        <v>849.6</v>
      </c>
      <c r="I37" s="62">
        <v>0</v>
      </c>
      <c r="J37" s="62">
        <v>0</v>
      </c>
      <c r="K37" s="62">
        <v>849.6</v>
      </c>
      <c r="L37" s="65" t="s">
        <v>489</v>
      </c>
      <c r="M37" s="29">
        <v>0</v>
      </c>
      <c r="N37" s="29">
        <v>0</v>
      </c>
      <c r="O37" s="29">
        <v>0</v>
      </c>
      <c r="P37" s="29">
        <v>0</v>
      </c>
      <c r="Q37" s="285" t="s">
        <v>612</v>
      </c>
      <c r="R37" s="62">
        <v>28657</v>
      </c>
      <c r="S37" s="278" t="s">
        <v>469</v>
      </c>
      <c r="T37" s="278" t="s">
        <v>465</v>
      </c>
      <c r="U37" s="278" t="s">
        <v>490</v>
      </c>
      <c r="V37" s="279" t="s">
        <v>482</v>
      </c>
      <c r="W37" s="275" t="s">
        <v>482</v>
      </c>
      <c r="X37" s="413"/>
    </row>
    <row r="38" spans="1:24" s="30" customFormat="1" ht="18" customHeight="1">
      <c r="A38" s="102" t="s">
        <v>135</v>
      </c>
      <c r="B38" s="64" t="s">
        <v>613</v>
      </c>
      <c r="C38" s="65" t="s">
        <v>614</v>
      </c>
      <c r="D38" s="62">
        <v>700</v>
      </c>
      <c r="E38" s="29">
        <v>0</v>
      </c>
      <c r="F38" s="29">
        <v>0</v>
      </c>
      <c r="G38" s="62">
        <v>700</v>
      </c>
      <c r="H38" s="62">
        <v>463.6</v>
      </c>
      <c r="I38" s="62">
        <v>0</v>
      </c>
      <c r="J38" s="62">
        <v>0</v>
      </c>
      <c r="K38" s="62">
        <v>463.6</v>
      </c>
      <c r="L38" s="65" t="s">
        <v>489</v>
      </c>
      <c r="M38" s="29">
        <v>0</v>
      </c>
      <c r="N38" s="29">
        <v>0</v>
      </c>
      <c r="O38" s="29">
        <v>0</v>
      </c>
      <c r="P38" s="29">
        <v>0</v>
      </c>
      <c r="Q38" s="272" t="s">
        <v>615</v>
      </c>
      <c r="R38" s="62">
        <v>15414</v>
      </c>
      <c r="S38" s="278" t="s">
        <v>469</v>
      </c>
      <c r="T38" s="278" t="s">
        <v>465</v>
      </c>
      <c r="U38" s="278" t="s">
        <v>491</v>
      </c>
      <c r="V38" s="279" t="s">
        <v>482</v>
      </c>
      <c r="W38" s="275" t="s">
        <v>482</v>
      </c>
      <c r="X38" s="413"/>
    </row>
    <row r="39" spans="1:24" s="30" customFormat="1" ht="18" customHeight="1">
      <c r="A39" s="102" t="s">
        <v>137</v>
      </c>
      <c r="B39" s="64" t="s">
        <v>616</v>
      </c>
      <c r="C39" s="65" t="s">
        <v>617</v>
      </c>
      <c r="D39" s="62">
        <v>4500</v>
      </c>
      <c r="E39" s="29">
        <v>0</v>
      </c>
      <c r="F39" s="29">
        <v>0</v>
      </c>
      <c r="G39" s="62">
        <v>4500</v>
      </c>
      <c r="H39" s="62">
        <v>3211</v>
      </c>
      <c r="I39" s="62">
        <v>0</v>
      </c>
      <c r="J39" s="62">
        <v>0</v>
      </c>
      <c r="K39" s="62">
        <v>3211</v>
      </c>
      <c r="L39" s="65" t="s">
        <v>492</v>
      </c>
      <c r="M39" s="29">
        <v>17.2</v>
      </c>
      <c r="N39" s="29">
        <v>0</v>
      </c>
      <c r="O39" s="29">
        <v>17.8</v>
      </c>
      <c r="P39" s="29">
        <v>0</v>
      </c>
      <c r="Q39" s="272" t="s">
        <v>618</v>
      </c>
      <c r="R39" s="62">
        <v>14076</v>
      </c>
      <c r="S39" s="273" t="s">
        <v>464</v>
      </c>
      <c r="T39" s="278" t="s">
        <v>465</v>
      </c>
      <c r="U39" s="278" t="s">
        <v>493</v>
      </c>
      <c r="V39" s="278" t="s">
        <v>472</v>
      </c>
      <c r="W39" s="283" t="s">
        <v>494</v>
      </c>
      <c r="X39" s="413" t="s">
        <v>445</v>
      </c>
    </row>
    <row r="40" spans="1:24" s="30" customFormat="1" ht="18" customHeight="1">
      <c r="A40" s="102" t="s">
        <v>137</v>
      </c>
      <c r="B40" s="64" t="s">
        <v>619</v>
      </c>
      <c r="C40" s="65" t="s">
        <v>620</v>
      </c>
      <c r="D40" s="62">
        <v>2000</v>
      </c>
      <c r="E40" s="29">
        <v>0</v>
      </c>
      <c r="F40" s="29">
        <v>0</v>
      </c>
      <c r="G40" s="62">
        <v>2000</v>
      </c>
      <c r="H40" s="62">
        <v>1516.4</v>
      </c>
      <c r="I40" s="62">
        <v>0</v>
      </c>
      <c r="J40" s="62">
        <v>0</v>
      </c>
      <c r="K40" s="62">
        <v>1516.4</v>
      </c>
      <c r="L40" s="65" t="s">
        <v>492</v>
      </c>
      <c r="M40" s="29">
        <v>0</v>
      </c>
      <c r="N40" s="29">
        <v>0</v>
      </c>
      <c r="O40" s="29">
        <v>0</v>
      </c>
      <c r="P40" s="29">
        <v>0</v>
      </c>
      <c r="Q40" s="272" t="s">
        <v>621</v>
      </c>
      <c r="R40" s="62">
        <v>8311</v>
      </c>
      <c r="S40" s="273" t="s">
        <v>469</v>
      </c>
      <c r="T40" s="278" t="s">
        <v>465</v>
      </c>
      <c r="U40" s="278" t="s">
        <v>495</v>
      </c>
      <c r="V40" s="278" t="s">
        <v>472</v>
      </c>
      <c r="W40" s="283" t="s">
        <v>494</v>
      </c>
      <c r="X40" s="413"/>
    </row>
    <row r="41" spans="1:24" s="30" customFormat="1" ht="18" customHeight="1">
      <c r="A41" s="102" t="s">
        <v>137</v>
      </c>
      <c r="B41" s="64" t="s">
        <v>622</v>
      </c>
      <c r="C41" s="65" t="s">
        <v>623</v>
      </c>
      <c r="D41" s="62">
        <v>700</v>
      </c>
      <c r="E41" s="29">
        <v>0</v>
      </c>
      <c r="F41" s="29">
        <v>0</v>
      </c>
      <c r="G41" s="62">
        <v>700</v>
      </c>
      <c r="H41" s="62">
        <v>502.9</v>
      </c>
      <c r="I41" s="62">
        <v>0</v>
      </c>
      <c r="J41" s="62">
        <v>0</v>
      </c>
      <c r="K41" s="62">
        <v>502.9</v>
      </c>
      <c r="L41" s="65" t="s">
        <v>492</v>
      </c>
      <c r="M41" s="29">
        <v>0</v>
      </c>
      <c r="N41" s="29">
        <v>0</v>
      </c>
      <c r="O41" s="29">
        <v>0</v>
      </c>
      <c r="P41" s="29">
        <v>0</v>
      </c>
      <c r="Q41" s="272" t="s">
        <v>621</v>
      </c>
      <c r="R41" s="62">
        <v>4718</v>
      </c>
      <c r="S41" s="273" t="s">
        <v>469</v>
      </c>
      <c r="T41" s="278" t="s">
        <v>465</v>
      </c>
      <c r="U41" s="278" t="s">
        <v>496</v>
      </c>
      <c r="V41" s="278" t="s">
        <v>478</v>
      </c>
      <c r="W41" s="283" t="s">
        <v>494</v>
      </c>
      <c r="X41" s="413"/>
    </row>
    <row r="42" spans="1:24" s="30" customFormat="1" ht="18" customHeight="1">
      <c r="A42" s="102" t="s">
        <v>137</v>
      </c>
      <c r="B42" s="64" t="s">
        <v>624</v>
      </c>
      <c r="C42" s="65" t="s">
        <v>625</v>
      </c>
      <c r="D42" s="62">
        <v>650</v>
      </c>
      <c r="E42" s="29">
        <v>0</v>
      </c>
      <c r="F42" s="29">
        <v>0</v>
      </c>
      <c r="G42" s="62">
        <v>650</v>
      </c>
      <c r="H42" s="62">
        <v>415.7</v>
      </c>
      <c r="I42" s="62">
        <v>0</v>
      </c>
      <c r="J42" s="62">
        <v>0</v>
      </c>
      <c r="K42" s="62">
        <v>415.7</v>
      </c>
      <c r="L42" s="65" t="s">
        <v>497</v>
      </c>
      <c r="M42" s="29">
        <v>0</v>
      </c>
      <c r="N42" s="29">
        <v>0</v>
      </c>
      <c r="O42" s="29">
        <v>0</v>
      </c>
      <c r="P42" s="29">
        <v>0</v>
      </c>
      <c r="Q42" s="272" t="s">
        <v>626</v>
      </c>
      <c r="R42" s="62">
        <v>9858</v>
      </c>
      <c r="S42" s="273" t="s">
        <v>469</v>
      </c>
      <c r="T42" s="278" t="s">
        <v>465</v>
      </c>
      <c r="U42" s="278" t="s">
        <v>498</v>
      </c>
      <c r="V42" s="278" t="s">
        <v>472</v>
      </c>
      <c r="W42" s="278" t="s">
        <v>494</v>
      </c>
      <c r="X42" s="413"/>
    </row>
    <row r="43" spans="1:24" s="30" customFormat="1" ht="18" customHeight="1">
      <c r="A43" s="102" t="s">
        <v>130</v>
      </c>
      <c r="B43" s="64" t="s">
        <v>403</v>
      </c>
      <c r="C43" s="65" t="s">
        <v>312</v>
      </c>
      <c r="D43" s="62">
        <v>5500</v>
      </c>
      <c r="E43" s="29">
        <v>0</v>
      </c>
      <c r="F43" s="29">
        <v>0</v>
      </c>
      <c r="G43" s="62">
        <v>5500</v>
      </c>
      <c r="H43" s="62">
        <v>5186.8</v>
      </c>
      <c r="I43" s="62">
        <v>0</v>
      </c>
      <c r="J43" s="62">
        <v>0</v>
      </c>
      <c r="K43" s="62">
        <v>5186.8</v>
      </c>
      <c r="L43" s="65" t="s">
        <v>627</v>
      </c>
      <c r="M43" s="29">
        <v>11.7</v>
      </c>
      <c r="N43" s="29">
        <v>35.299999999999997</v>
      </c>
      <c r="O43" s="29">
        <v>0</v>
      </c>
      <c r="P43" s="29">
        <v>0</v>
      </c>
      <c r="Q43" s="272" t="s">
        <v>628</v>
      </c>
      <c r="R43" s="62">
        <v>144992</v>
      </c>
      <c r="S43" s="273" t="s">
        <v>629</v>
      </c>
      <c r="T43" s="278" t="s">
        <v>465</v>
      </c>
      <c r="U43" s="29" t="s">
        <v>147</v>
      </c>
      <c r="V43" s="278" t="s">
        <v>472</v>
      </c>
      <c r="W43" s="278" t="s">
        <v>472</v>
      </c>
      <c r="X43" s="413" t="s">
        <v>446</v>
      </c>
    </row>
    <row r="44" spans="1:24" s="30" customFormat="1" ht="18" customHeight="1">
      <c r="A44" s="102" t="s">
        <v>130</v>
      </c>
      <c r="B44" s="64" t="s">
        <v>404</v>
      </c>
      <c r="C44" s="65" t="s">
        <v>313</v>
      </c>
      <c r="D44" s="62">
        <v>4000</v>
      </c>
      <c r="E44" s="29">
        <v>0</v>
      </c>
      <c r="F44" s="29">
        <v>0</v>
      </c>
      <c r="G44" s="62">
        <v>4000</v>
      </c>
      <c r="H44" s="62">
        <v>917.5</v>
      </c>
      <c r="I44" s="62">
        <v>0</v>
      </c>
      <c r="J44" s="62">
        <v>0</v>
      </c>
      <c r="K44" s="62">
        <v>917.5</v>
      </c>
      <c r="L44" s="65" t="s">
        <v>580</v>
      </c>
      <c r="M44" s="29">
        <v>0</v>
      </c>
      <c r="N44" s="29">
        <v>0</v>
      </c>
      <c r="O44" s="29">
        <v>0</v>
      </c>
      <c r="P44" s="29">
        <v>0</v>
      </c>
      <c r="Q44" s="272" t="s">
        <v>630</v>
      </c>
      <c r="R44" s="29">
        <v>5487</v>
      </c>
      <c r="S44" s="273" t="s">
        <v>629</v>
      </c>
      <c r="T44" s="278" t="s">
        <v>465</v>
      </c>
      <c r="U44" s="29" t="s">
        <v>147</v>
      </c>
      <c r="V44" s="278" t="s">
        <v>472</v>
      </c>
      <c r="W44" s="278" t="s">
        <v>472</v>
      </c>
      <c r="X44" s="413"/>
    </row>
    <row r="45" spans="1:24" s="72" customFormat="1" ht="18" customHeight="1">
      <c r="A45" s="102" t="s">
        <v>149</v>
      </c>
      <c r="B45" s="64" t="s">
        <v>631</v>
      </c>
      <c r="C45" s="65" t="s">
        <v>632</v>
      </c>
      <c r="D45" s="62">
        <v>4000</v>
      </c>
      <c r="E45" s="29">
        <v>0</v>
      </c>
      <c r="F45" s="29">
        <v>0</v>
      </c>
      <c r="G45" s="29">
        <v>4000</v>
      </c>
      <c r="H45" s="62">
        <v>4980.3999999999996</v>
      </c>
      <c r="I45" s="62">
        <v>0</v>
      </c>
      <c r="J45" s="62">
        <v>0</v>
      </c>
      <c r="K45" s="62">
        <v>4980.3999999999996</v>
      </c>
      <c r="L45" s="65" t="s">
        <v>633</v>
      </c>
      <c r="M45" s="29">
        <v>0</v>
      </c>
      <c r="N45" s="29">
        <v>0</v>
      </c>
      <c r="O45" s="424">
        <v>0.2</v>
      </c>
      <c r="P45" s="29">
        <v>0</v>
      </c>
      <c r="Q45" s="272" t="s">
        <v>634</v>
      </c>
      <c r="R45" s="62">
        <v>22308</v>
      </c>
      <c r="S45" s="273" t="s">
        <v>464</v>
      </c>
      <c r="T45" s="278" t="s">
        <v>465</v>
      </c>
      <c r="U45" s="29" t="s">
        <v>147</v>
      </c>
      <c r="V45" s="29" t="s">
        <v>147</v>
      </c>
      <c r="W45" s="278" t="s">
        <v>472</v>
      </c>
      <c r="X45" s="413" t="s">
        <v>447</v>
      </c>
    </row>
    <row r="46" spans="1:24" s="72" customFormat="1" ht="18" customHeight="1">
      <c r="A46" s="102" t="s">
        <v>149</v>
      </c>
      <c r="B46" s="64" t="s">
        <v>635</v>
      </c>
      <c r="C46" s="65" t="s">
        <v>636</v>
      </c>
      <c r="D46" s="62">
        <v>4000</v>
      </c>
      <c r="E46" s="29">
        <v>0</v>
      </c>
      <c r="F46" s="29">
        <v>0</v>
      </c>
      <c r="G46" s="29">
        <v>4000</v>
      </c>
      <c r="H46" s="62">
        <v>3106.9</v>
      </c>
      <c r="I46" s="62">
        <v>0</v>
      </c>
      <c r="J46" s="62">
        <v>0</v>
      </c>
      <c r="K46" s="62">
        <v>3106.9</v>
      </c>
      <c r="L46" s="65" t="s">
        <v>500</v>
      </c>
      <c r="M46" s="29">
        <v>0</v>
      </c>
      <c r="N46" s="29">
        <v>0</v>
      </c>
      <c r="O46" s="29">
        <v>0</v>
      </c>
      <c r="P46" s="29">
        <v>0</v>
      </c>
      <c r="Q46" s="272" t="s">
        <v>637</v>
      </c>
      <c r="R46" s="62">
        <v>16719</v>
      </c>
      <c r="S46" s="273" t="s">
        <v>469</v>
      </c>
      <c r="T46" s="278" t="s">
        <v>465</v>
      </c>
      <c r="U46" s="29" t="s">
        <v>147</v>
      </c>
      <c r="V46" s="29" t="s">
        <v>147</v>
      </c>
      <c r="W46" s="278" t="s">
        <v>472</v>
      </c>
      <c r="X46" s="413"/>
    </row>
    <row r="47" spans="1:24" s="72" customFormat="1" ht="18" customHeight="1">
      <c r="A47" s="102" t="s">
        <v>149</v>
      </c>
      <c r="B47" s="64" t="s">
        <v>638</v>
      </c>
      <c r="C47" s="65" t="s">
        <v>639</v>
      </c>
      <c r="D47" s="62">
        <v>800</v>
      </c>
      <c r="E47" s="29">
        <v>0</v>
      </c>
      <c r="F47" s="29">
        <v>0</v>
      </c>
      <c r="G47" s="29">
        <v>800</v>
      </c>
      <c r="H47" s="62">
        <v>576.70000000000005</v>
      </c>
      <c r="I47" s="62">
        <v>0</v>
      </c>
      <c r="J47" s="62">
        <v>0</v>
      </c>
      <c r="K47" s="62">
        <v>576.70000000000005</v>
      </c>
      <c r="L47" s="65" t="s">
        <v>501</v>
      </c>
      <c r="M47" s="29">
        <v>0</v>
      </c>
      <c r="N47" s="29">
        <v>0</v>
      </c>
      <c r="O47" s="29">
        <v>0</v>
      </c>
      <c r="P47" s="29">
        <v>0</v>
      </c>
      <c r="Q47" s="272" t="s">
        <v>640</v>
      </c>
      <c r="R47" s="62">
        <v>17373</v>
      </c>
      <c r="S47" s="273" t="s">
        <v>469</v>
      </c>
      <c r="T47" s="278" t="s">
        <v>465</v>
      </c>
      <c r="U47" s="29" t="s">
        <v>147</v>
      </c>
      <c r="V47" s="29" t="s">
        <v>147</v>
      </c>
      <c r="W47" s="278" t="s">
        <v>472</v>
      </c>
      <c r="X47" s="413"/>
    </row>
    <row r="48" spans="1:24" s="72" customFormat="1" ht="18" customHeight="1">
      <c r="A48" s="102" t="s">
        <v>149</v>
      </c>
      <c r="B48" s="64" t="s">
        <v>641</v>
      </c>
      <c r="C48" s="65" t="s">
        <v>642</v>
      </c>
      <c r="D48" s="62">
        <v>700</v>
      </c>
      <c r="E48" s="29">
        <v>0</v>
      </c>
      <c r="F48" s="29">
        <v>0</v>
      </c>
      <c r="G48" s="29">
        <v>700</v>
      </c>
      <c r="H48" s="62">
        <v>556</v>
      </c>
      <c r="I48" s="62">
        <v>0</v>
      </c>
      <c r="J48" s="62">
        <v>0</v>
      </c>
      <c r="K48" s="62">
        <v>556</v>
      </c>
      <c r="L48" s="65" t="s">
        <v>501</v>
      </c>
      <c r="M48" s="29">
        <v>0</v>
      </c>
      <c r="N48" s="29">
        <v>0</v>
      </c>
      <c r="O48" s="29">
        <v>0</v>
      </c>
      <c r="P48" s="29">
        <v>0</v>
      </c>
      <c r="Q48" s="272" t="s">
        <v>643</v>
      </c>
      <c r="R48" s="62">
        <v>9863</v>
      </c>
      <c r="S48" s="273" t="s">
        <v>469</v>
      </c>
      <c r="T48" s="278" t="s">
        <v>465</v>
      </c>
      <c r="U48" s="29" t="s">
        <v>147</v>
      </c>
      <c r="V48" s="29" t="s">
        <v>147</v>
      </c>
      <c r="W48" s="278" t="s">
        <v>472</v>
      </c>
      <c r="X48" s="415"/>
    </row>
    <row r="49" spans="1:24" s="72" customFormat="1" ht="18" customHeight="1">
      <c r="A49" s="189" t="s">
        <v>801</v>
      </c>
      <c r="B49" s="425"/>
      <c r="C49" s="426"/>
      <c r="D49" s="296"/>
      <c r="E49" s="427"/>
      <c r="F49" s="296"/>
      <c r="G49" s="427"/>
      <c r="H49" s="296"/>
      <c r="I49" s="427"/>
      <c r="J49" s="427"/>
      <c r="K49" s="296"/>
      <c r="L49" s="426"/>
      <c r="M49" s="427"/>
      <c r="N49" s="427"/>
      <c r="O49" s="427"/>
      <c r="P49" s="427"/>
      <c r="Q49" s="428"/>
      <c r="R49" s="296"/>
      <c r="S49" s="429"/>
      <c r="T49" s="430"/>
      <c r="U49" s="427"/>
      <c r="V49" s="427"/>
      <c r="W49" s="427"/>
      <c r="X49" s="431"/>
    </row>
    <row r="50" spans="1:24" s="72" customFormat="1" ht="18" customHeight="1">
      <c r="A50" s="432" t="s">
        <v>644</v>
      </c>
      <c r="B50" s="64"/>
      <c r="C50" s="65"/>
      <c r="D50" s="62"/>
      <c r="E50" s="266"/>
      <c r="F50" s="62"/>
      <c r="G50" s="266"/>
      <c r="H50" s="62"/>
      <c r="I50" s="266"/>
      <c r="J50" s="266"/>
      <c r="K50" s="62"/>
      <c r="L50" s="65"/>
      <c r="M50" s="266"/>
      <c r="N50" s="266"/>
      <c r="O50" s="266"/>
      <c r="P50" s="266"/>
      <c r="Q50" s="272"/>
      <c r="R50" s="62"/>
      <c r="S50" s="273"/>
      <c r="T50" s="278"/>
      <c r="U50" s="266"/>
      <c r="V50" s="266"/>
      <c r="W50" s="266"/>
      <c r="X50" s="431"/>
    </row>
    <row r="51" spans="1:24" s="72" customFormat="1" ht="15" customHeight="1">
      <c r="A51" s="432" t="s">
        <v>818</v>
      </c>
      <c r="B51" s="433"/>
      <c r="C51" s="434"/>
      <c r="D51" s="435"/>
      <c r="E51" s="436"/>
      <c r="F51" s="435"/>
      <c r="G51" s="435"/>
      <c r="H51" s="435"/>
      <c r="I51" s="435"/>
      <c r="J51" s="435"/>
      <c r="K51" s="437"/>
      <c r="L51" s="434"/>
      <c r="M51" s="438"/>
      <c r="N51" s="438"/>
      <c r="O51" s="439"/>
      <c r="P51" s="437"/>
      <c r="Q51" s="440"/>
      <c r="R51" s="437"/>
      <c r="S51" s="437"/>
      <c r="T51" s="437"/>
      <c r="U51" s="437"/>
      <c r="V51" s="437"/>
      <c r="W51" s="437"/>
      <c r="X51" s="115" t="s">
        <v>645</v>
      </c>
    </row>
    <row r="52" spans="1:24" s="9" customFormat="1" ht="24.95" customHeight="1">
      <c r="A52" s="9" t="s">
        <v>304</v>
      </c>
      <c r="B52" s="116"/>
      <c r="X52" s="118" t="s">
        <v>305</v>
      </c>
    </row>
    <row r="53" spans="1:24" s="421" customFormat="1" ht="24.95" customHeight="1">
      <c r="A53" s="159" t="s">
        <v>437</v>
      </c>
      <c r="B53" s="215"/>
      <c r="C53" s="215"/>
      <c r="D53" s="215"/>
      <c r="E53" s="215"/>
      <c r="F53" s="215"/>
      <c r="G53" s="215"/>
      <c r="H53" s="215"/>
      <c r="I53" s="215"/>
      <c r="J53" s="215"/>
      <c r="K53" s="223"/>
      <c r="L53" s="223" t="s">
        <v>3</v>
      </c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</row>
    <row r="54" spans="1:24" s="421" customFormat="1" ht="23.25" customHeight="1">
      <c r="A54" s="248"/>
      <c r="B54" s="215"/>
      <c r="C54" s="215"/>
      <c r="D54" s="215"/>
      <c r="E54" s="215"/>
      <c r="F54" s="215"/>
      <c r="G54" s="215"/>
      <c r="H54" s="215"/>
      <c r="I54" s="215"/>
      <c r="J54" s="215"/>
      <c r="K54" s="223"/>
      <c r="L54" s="223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</row>
    <row r="55" spans="1:24" s="28" customFormat="1" ht="14.25" customHeight="1" thickBot="1">
      <c r="S55" s="249"/>
      <c r="X55" s="250"/>
    </row>
    <row r="56" spans="1:24" s="14" customFormat="1" ht="12.75" customHeight="1">
      <c r="A56" s="419" t="s">
        <v>189</v>
      </c>
      <c r="B56" s="163" t="s">
        <v>25</v>
      </c>
      <c r="C56" s="193" t="s">
        <v>44</v>
      </c>
      <c r="D56" s="567" t="s">
        <v>366</v>
      </c>
      <c r="E56" s="568"/>
      <c r="F56" s="568"/>
      <c r="G56" s="569"/>
      <c r="H56" s="559" t="s">
        <v>539</v>
      </c>
      <c r="I56" s="560"/>
      <c r="J56" s="560"/>
      <c r="K56" s="560"/>
      <c r="L56" s="162" t="s">
        <v>207</v>
      </c>
      <c r="M56" s="568" t="s">
        <v>364</v>
      </c>
      <c r="N56" s="568"/>
      <c r="O56" s="568"/>
      <c r="P56" s="569"/>
      <c r="Q56" s="163" t="s">
        <v>283</v>
      </c>
      <c r="R56" s="162" t="s">
        <v>21</v>
      </c>
      <c r="S56" s="166" t="s">
        <v>33</v>
      </c>
      <c r="T56" s="163" t="s">
        <v>40</v>
      </c>
      <c r="U56" s="559" t="s">
        <v>211</v>
      </c>
      <c r="V56" s="560"/>
      <c r="W56" s="561"/>
      <c r="X56" s="251" t="s">
        <v>198</v>
      </c>
    </row>
    <row r="57" spans="1:24" s="14" customFormat="1" ht="12.75" customHeight="1">
      <c r="A57" s="288"/>
      <c r="B57" s="252"/>
      <c r="C57" s="253"/>
      <c r="D57" s="564" t="s">
        <v>361</v>
      </c>
      <c r="E57" s="565"/>
      <c r="F57" s="565"/>
      <c r="G57" s="566"/>
      <c r="H57" s="564" t="s">
        <v>284</v>
      </c>
      <c r="I57" s="565"/>
      <c r="J57" s="565"/>
      <c r="K57" s="565"/>
      <c r="L57" s="254"/>
      <c r="M57" s="565" t="s">
        <v>363</v>
      </c>
      <c r="N57" s="565"/>
      <c r="O57" s="565"/>
      <c r="P57" s="566"/>
      <c r="Q57" s="255" t="s">
        <v>19</v>
      </c>
      <c r="R57" s="168" t="s">
        <v>367</v>
      </c>
      <c r="S57" s="166" t="s">
        <v>34</v>
      </c>
      <c r="T57" s="255" t="s">
        <v>171</v>
      </c>
      <c r="U57" s="256"/>
      <c r="V57" s="423" t="s">
        <v>106</v>
      </c>
      <c r="W57" s="257"/>
      <c r="X57" s="420"/>
    </row>
    <row r="58" spans="1:24" s="14" customFormat="1" ht="12.75" customHeight="1">
      <c r="A58" s="288"/>
      <c r="B58" s="252"/>
      <c r="C58" s="253"/>
      <c r="D58" s="132"/>
      <c r="E58" s="258" t="s">
        <v>43</v>
      </c>
      <c r="F58" s="255" t="s">
        <v>53</v>
      </c>
      <c r="G58" s="166" t="s">
        <v>15</v>
      </c>
      <c r="H58" s="422"/>
      <c r="I58" s="258" t="s">
        <v>43</v>
      </c>
      <c r="J58" s="255" t="s">
        <v>53</v>
      </c>
      <c r="K58" s="259" t="s">
        <v>15</v>
      </c>
      <c r="L58" s="168"/>
      <c r="M58" s="166" t="s">
        <v>48</v>
      </c>
      <c r="N58" s="166" t="s">
        <v>22</v>
      </c>
      <c r="O58" s="166" t="s">
        <v>24</v>
      </c>
      <c r="P58" s="255" t="s">
        <v>51</v>
      </c>
      <c r="Q58" s="167" t="s">
        <v>183</v>
      </c>
      <c r="R58" s="168" t="s">
        <v>273</v>
      </c>
      <c r="S58" s="168"/>
      <c r="T58" s="260"/>
      <c r="U58" s="258" t="s">
        <v>45</v>
      </c>
      <c r="V58" s="170" t="s">
        <v>20</v>
      </c>
      <c r="W58" s="258" t="s">
        <v>39</v>
      </c>
      <c r="X58" s="420"/>
    </row>
    <row r="59" spans="1:24" s="14" customFormat="1" ht="12.75" customHeight="1">
      <c r="A59" s="288"/>
      <c r="B59" s="167"/>
      <c r="C59" s="196"/>
      <c r="D59" s="261"/>
      <c r="E59" s="166"/>
      <c r="F59" s="166" t="s">
        <v>14</v>
      </c>
      <c r="G59" s="166"/>
      <c r="H59" s="422"/>
      <c r="I59" s="166"/>
      <c r="J59" s="166" t="s">
        <v>14</v>
      </c>
      <c r="K59" s="262"/>
      <c r="L59" s="168" t="s">
        <v>237</v>
      </c>
      <c r="M59" s="168"/>
      <c r="N59" s="168" t="s">
        <v>414</v>
      </c>
      <c r="O59" s="168"/>
      <c r="P59" s="168"/>
      <c r="Q59" s="167" t="s">
        <v>73</v>
      </c>
      <c r="R59" s="167" t="s">
        <v>214</v>
      </c>
      <c r="S59" s="168" t="s">
        <v>273</v>
      </c>
      <c r="T59" s="167"/>
      <c r="U59" s="196" t="s">
        <v>196</v>
      </c>
      <c r="V59" s="167" t="s">
        <v>179</v>
      </c>
      <c r="W59" s="196" t="s">
        <v>194</v>
      </c>
      <c r="X59" s="420"/>
    </row>
    <row r="60" spans="1:24" s="14" customFormat="1" ht="12.75" hidden="1" customHeight="1">
      <c r="A60" s="288"/>
      <c r="B60" s="167"/>
      <c r="C60" s="196"/>
      <c r="D60" s="261"/>
      <c r="E60" s="168"/>
      <c r="F60" s="254"/>
      <c r="G60" s="168"/>
      <c r="H60" s="132"/>
      <c r="I60" s="168"/>
      <c r="J60" s="254"/>
      <c r="K60" s="420"/>
      <c r="L60" s="168"/>
      <c r="M60" s="168"/>
      <c r="N60" s="168"/>
      <c r="O60" s="168"/>
      <c r="P60" s="168"/>
      <c r="Q60" s="167"/>
      <c r="R60" s="167"/>
      <c r="S60" s="168"/>
      <c r="T60" s="167"/>
      <c r="U60" s="196"/>
      <c r="V60" s="167"/>
      <c r="W60" s="196"/>
      <c r="X60" s="420"/>
    </row>
    <row r="61" spans="1:24" s="14" customFormat="1" ht="12.75" hidden="1" customHeight="1">
      <c r="A61" s="288"/>
      <c r="B61" s="167"/>
      <c r="C61" s="196"/>
      <c r="D61" s="261"/>
      <c r="E61" s="168"/>
      <c r="F61" s="254"/>
      <c r="G61" s="168"/>
      <c r="H61" s="132"/>
      <c r="I61" s="168"/>
      <c r="J61" s="254"/>
      <c r="K61" s="420"/>
      <c r="L61" s="168"/>
      <c r="M61" s="168"/>
      <c r="N61" s="168"/>
      <c r="O61" s="168"/>
      <c r="P61" s="168"/>
      <c r="Q61" s="167"/>
      <c r="R61" s="167"/>
      <c r="S61" s="168"/>
      <c r="T61" s="167"/>
      <c r="U61" s="196"/>
      <c r="V61" s="167"/>
      <c r="W61" s="196"/>
      <c r="X61" s="420"/>
    </row>
    <row r="62" spans="1:24" s="14" customFormat="1" ht="12.75" hidden="1" customHeight="1">
      <c r="A62" s="288"/>
      <c r="B62" s="167"/>
      <c r="C62" s="196"/>
      <c r="D62" s="261"/>
      <c r="E62" s="168"/>
      <c r="F62" s="254"/>
      <c r="G62" s="168"/>
      <c r="H62" s="132"/>
      <c r="I62" s="168"/>
      <c r="J62" s="254"/>
      <c r="K62" s="420"/>
      <c r="L62" s="168"/>
      <c r="M62" s="168"/>
      <c r="N62" s="168"/>
      <c r="O62" s="168"/>
      <c r="P62" s="168"/>
      <c r="Q62" s="167"/>
      <c r="R62" s="167"/>
      <c r="S62" s="168"/>
      <c r="T62" s="167"/>
      <c r="U62" s="196"/>
      <c r="V62" s="167"/>
      <c r="W62" s="196"/>
      <c r="X62" s="420"/>
    </row>
    <row r="63" spans="1:24" s="14" customFormat="1" ht="12.75" customHeight="1">
      <c r="A63" s="289" t="s">
        <v>146</v>
      </c>
      <c r="B63" s="173" t="s">
        <v>263</v>
      </c>
      <c r="C63" s="199" t="s">
        <v>272</v>
      </c>
      <c r="D63" s="234"/>
      <c r="E63" s="173" t="s">
        <v>270</v>
      </c>
      <c r="F63" s="174" t="s">
        <v>365</v>
      </c>
      <c r="G63" s="174" t="s">
        <v>232</v>
      </c>
      <c r="H63" s="140"/>
      <c r="I63" s="173" t="s">
        <v>270</v>
      </c>
      <c r="J63" s="174" t="s">
        <v>259</v>
      </c>
      <c r="K63" s="199" t="s">
        <v>232</v>
      </c>
      <c r="L63" s="174" t="s">
        <v>186</v>
      </c>
      <c r="M63" s="174" t="s">
        <v>413</v>
      </c>
      <c r="N63" s="174" t="s">
        <v>415</v>
      </c>
      <c r="O63" s="174" t="s">
        <v>416</v>
      </c>
      <c r="P63" s="263" t="s">
        <v>417</v>
      </c>
      <c r="Q63" s="264" t="s">
        <v>197</v>
      </c>
      <c r="R63" s="173" t="s">
        <v>86</v>
      </c>
      <c r="S63" s="174" t="s">
        <v>186</v>
      </c>
      <c r="T63" s="173" t="s">
        <v>291</v>
      </c>
      <c r="U63" s="199" t="s">
        <v>222</v>
      </c>
      <c r="V63" s="173" t="s">
        <v>222</v>
      </c>
      <c r="W63" s="199" t="s">
        <v>215</v>
      </c>
      <c r="X63" s="200" t="s">
        <v>163</v>
      </c>
    </row>
    <row r="64" spans="1:24" s="68" customFormat="1" ht="15.4" customHeight="1">
      <c r="A64" s="275" t="s">
        <v>149</v>
      </c>
      <c r="B64" s="64" t="s">
        <v>646</v>
      </c>
      <c r="C64" s="65" t="s">
        <v>647</v>
      </c>
      <c r="D64" s="62">
        <v>700</v>
      </c>
      <c r="E64" s="29">
        <v>0</v>
      </c>
      <c r="F64" s="29">
        <v>0</v>
      </c>
      <c r="G64" s="29">
        <v>700</v>
      </c>
      <c r="H64" s="62">
        <v>558.4</v>
      </c>
      <c r="I64" s="62">
        <v>0</v>
      </c>
      <c r="J64" s="62">
        <v>0</v>
      </c>
      <c r="K64" s="62">
        <v>558.4</v>
      </c>
      <c r="L64" s="290" t="s">
        <v>501</v>
      </c>
      <c r="M64" s="29">
        <v>0</v>
      </c>
      <c r="N64" s="29">
        <v>0</v>
      </c>
      <c r="O64" s="29">
        <v>0</v>
      </c>
      <c r="P64" s="29">
        <v>0</v>
      </c>
      <c r="Q64" s="63" t="s">
        <v>643</v>
      </c>
      <c r="R64" s="62">
        <v>11063</v>
      </c>
      <c r="S64" s="73" t="s">
        <v>469</v>
      </c>
      <c r="T64" s="278" t="s">
        <v>465</v>
      </c>
      <c r="U64" s="29" t="s">
        <v>147</v>
      </c>
      <c r="V64" s="29" t="s">
        <v>147</v>
      </c>
      <c r="W64" s="441" t="s">
        <v>596</v>
      </c>
      <c r="X64" s="416" t="s">
        <v>448</v>
      </c>
    </row>
    <row r="65" spans="1:24" s="68" customFormat="1" ht="15.4" customHeight="1">
      <c r="A65" s="275" t="s">
        <v>149</v>
      </c>
      <c r="B65" s="64" t="s">
        <v>648</v>
      </c>
      <c r="C65" s="65" t="s">
        <v>649</v>
      </c>
      <c r="D65" s="62">
        <v>600</v>
      </c>
      <c r="E65" s="29">
        <v>0</v>
      </c>
      <c r="F65" s="29">
        <v>0</v>
      </c>
      <c r="G65" s="29">
        <v>600</v>
      </c>
      <c r="H65" s="62">
        <v>474.8</v>
      </c>
      <c r="I65" s="62">
        <v>0</v>
      </c>
      <c r="J65" s="62">
        <v>0</v>
      </c>
      <c r="K65" s="62">
        <v>474.8</v>
      </c>
      <c r="L65" s="290" t="s">
        <v>502</v>
      </c>
      <c r="M65" s="29">
        <v>0</v>
      </c>
      <c r="N65" s="29">
        <v>0</v>
      </c>
      <c r="O65" s="29">
        <v>0</v>
      </c>
      <c r="P65" s="29">
        <v>0</v>
      </c>
      <c r="Q65" s="63" t="s">
        <v>650</v>
      </c>
      <c r="R65" s="29">
        <v>11842</v>
      </c>
      <c r="S65" s="73" t="s">
        <v>469</v>
      </c>
      <c r="T65" s="278" t="s">
        <v>465</v>
      </c>
      <c r="U65" s="29" t="s">
        <v>147</v>
      </c>
      <c r="V65" s="29" t="s">
        <v>147</v>
      </c>
      <c r="W65" s="441" t="s">
        <v>596</v>
      </c>
      <c r="X65" s="416"/>
    </row>
    <row r="66" spans="1:24" s="68" customFormat="1" ht="15.4" customHeight="1">
      <c r="A66" s="275" t="s">
        <v>651</v>
      </c>
      <c r="B66" s="64" t="s">
        <v>652</v>
      </c>
      <c r="C66" s="65" t="s">
        <v>653</v>
      </c>
      <c r="D66" s="62">
        <v>600</v>
      </c>
      <c r="E66" s="29">
        <v>0</v>
      </c>
      <c r="F66" s="29">
        <v>0</v>
      </c>
      <c r="G66" s="29">
        <v>600</v>
      </c>
      <c r="H66" s="62">
        <v>364.4</v>
      </c>
      <c r="I66" s="62">
        <v>0</v>
      </c>
      <c r="J66" s="62">
        <v>0</v>
      </c>
      <c r="K66" s="62">
        <v>364.4</v>
      </c>
      <c r="L66" s="290" t="s">
        <v>501</v>
      </c>
      <c r="M66" s="29">
        <v>0</v>
      </c>
      <c r="N66" s="29">
        <v>0</v>
      </c>
      <c r="O66" s="29">
        <v>0</v>
      </c>
      <c r="P66" s="29">
        <v>0</v>
      </c>
      <c r="Q66" s="63" t="s">
        <v>643</v>
      </c>
      <c r="R66" s="29">
        <v>8522</v>
      </c>
      <c r="S66" s="73" t="s">
        <v>629</v>
      </c>
      <c r="T66" s="278" t="s">
        <v>654</v>
      </c>
      <c r="U66" s="29"/>
      <c r="V66" s="29"/>
      <c r="W66" s="441" t="s">
        <v>596</v>
      </c>
      <c r="X66" s="416"/>
    </row>
    <row r="67" spans="1:24" s="68" customFormat="1" ht="15.4" customHeight="1">
      <c r="A67" s="275" t="s">
        <v>128</v>
      </c>
      <c r="B67" s="64" t="s">
        <v>655</v>
      </c>
      <c r="C67" s="65" t="s">
        <v>656</v>
      </c>
      <c r="D67" s="62">
        <v>3200</v>
      </c>
      <c r="E67" s="29">
        <v>0</v>
      </c>
      <c r="F67" s="29">
        <v>0</v>
      </c>
      <c r="G67" s="62">
        <v>3200</v>
      </c>
      <c r="H67" s="62">
        <v>2696.5</v>
      </c>
      <c r="I67" s="62">
        <v>0</v>
      </c>
      <c r="J67" s="62">
        <v>0</v>
      </c>
      <c r="K67" s="62">
        <v>2696.5</v>
      </c>
      <c r="L67" s="290" t="s">
        <v>505</v>
      </c>
      <c r="M67" s="29">
        <v>0</v>
      </c>
      <c r="N67" s="29">
        <v>0</v>
      </c>
      <c r="O67" s="29">
        <v>0</v>
      </c>
      <c r="P67" s="29">
        <v>0</v>
      </c>
      <c r="Q67" s="63" t="s">
        <v>657</v>
      </c>
      <c r="R67" s="62">
        <v>17729</v>
      </c>
      <c r="S67" s="73" t="s">
        <v>469</v>
      </c>
      <c r="T67" s="278" t="s">
        <v>465</v>
      </c>
      <c r="U67" s="278" t="s">
        <v>478</v>
      </c>
      <c r="V67" s="278" t="s">
        <v>504</v>
      </c>
      <c r="W67" s="278" t="s">
        <v>472</v>
      </c>
      <c r="X67" s="416" t="s">
        <v>449</v>
      </c>
    </row>
    <row r="68" spans="1:24" s="69" customFormat="1" ht="15.4" customHeight="1">
      <c r="A68" s="275" t="s">
        <v>128</v>
      </c>
      <c r="B68" s="64" t="s">
        <v>658</v>
      </c>
      <c r="C68" s="65" t="s">
        <v>659</v>
      </c>
      <c r="D68" s="62">
        <v>3000</v>
      </c>
      <c r="E68" s="29">
        <v>0</v>
      </c>
      <c r="F68" s="29">
        <v>0</v>
      </c>
      <c r="G68" s="62">
        <v>3000</v>
      </c>
      <c r="H68" s="62">
        <v>3033</v>
      </c>
      <c r="I68" s="62">
        <v>0</v>
      </c>
      <c r="J68" s="62">
        <v>0</v>
      </c>
      <c r="K68" s="62">
        <v>3033</v>
      </c>
      <c r="L68" s="290" t="s">
        <v>660</v>
      </c>
      <c r="M68" s="29">
        <v>23.6</v>
      </c>
      <c r="N68" s="29">
        <v>59.3</v>
      </c>
      <c r="O68" s="29">
        <v>0</v>
      </c>
      <c r="P68" s="29">
        <v>0</v>
      </c>
      <c r="Q68" s="63" t="s">
        <v>661</v>
      </c>
      <c r="R68" s="62">
        <v>17646</v>
      </c>
      <c r="S68" s="73" t="s">
        <v>469</v>
      </c>
      <c r="T68" s="278" t="s">
        <v>465</v>
      </c>
      <c r="U68" s="278" t="s">
        <v>506</v>
      </c>
      <c r="V68" s="278" t="s">
        <v>506</v>
      </c>
      <c r="W68" s="278" t="s">
        <v>472</v>
      </c>
      <c r="X68" s="416"/>
    </row>
    <row r="69" spans="1:24" s="72" customFormat="1" ht="15.4" customHeight="1">
      <c r="A69" s="283" t="s">
        <v>128</v>
      </c>
      <c r="B69" s="64" t="s">
        <v>662</v>
      </c>
      <c r="C69" s="280" t="s">
        <v>663</v>
      </c>
      <c r="D69" s="62">
        <v>1200</v>
      </c>
      <c r="E69" s="29">
        <v>0</v>
      </c>
      <c r="F69" s="29">
        <v>0</v>
      </c>
      <c r="G69" s="282">
        <v>1200</v>
      </c>
      <c r="H69" s="62">
        <v>745.5</v>
      </c>
      <c r="I69" s="62">
        <v>0</v>
      </c>
      <c r="J69" s="62">
        <v>0</v>
      </c>
      <c r="K69" s="62">
        <v>745.5</v>
      </c>
      <c r="L69" s="410" t="s">
        <v>505</v>
      </c>
      <c r="M69" s="29">
        <v>0</v>
      </c>
      <c r="N69" s="29">
        <v>0</v>
      </c>
      <c r="O69" s="29">
        <v>0</v>
      </c>
      <c r="P69" s="29">
        <v>0</v>
      </c>
      <c r="Q69" s="291" t="s">
        <v>657</v>
      </c>
      <c r="R69" s="282">
        <v>11147</v>
      </c>
      <c r="S69" s="292" t="s">
        <v>469</v>
      </c>
      <c r="T69" s="278" t="s">
        <v>465</v>
      </c>
      <c r="U69" s="278" t="s">
        <v>507</v>
      </c>
      <c r="V69" s="278" t="s">
        <v>508</v>
      </c>
      <c r="W69" s="278" t="s">
        <v>472</v>
      </c>
      <c r="X69" s="416"/>
    </row>
    <row r="70" spans="1:24" s="72" customFormat="1" ht="15.4" customHeight="1">
      <c r="A70" s="275" t="s">
        <v>125</v>
      </c>
      <c r="B70" s="64" t="s">
        <v>664</v>
      </c>
      <c r="C70" s="65" t="s">
        <v>665</v>
      </c>
      <c r="D70" s="62">
        <v>19000</v>
      </c>
      <c r="E70" s="29">
        <v>0</v>
      </c>
      <c r="F70" s="29">
        <v>11000</v>
      </c>
      <c r="G70" s="62">
        <v>8000</v>
      </c>
      <c r="H70" s="62">
        <v>18624.3</v>
      </c>
      <c r="I70" s="62">
        <v>0</v>
      </c>
      <c r="J70" s="62">
        <v>0</v>
      </c>
      <c r="K70" s="62">
        <v>18624.3</v>
      </c>
      <c r="L70" s="290" t="s">
        <v>666</v>
      </c>
      <c r="M70" s="29">
        <v>73.5</v>
      </c>
      <c r="N70" s="29">
        <v>0</v>
      </c>
      <c r="O70" s="29">
        <v>0</v>
      </c>
      <c r="P70" s="29">
        <v>0</v>
      </c>
      <c r="Q70" s="63" t="s">
        <v>667</v>
      </c>
      <c r="R70" s="62">
        <v>44557</v>
      </c>
      <c r="S70" s="73" t="s">
        <v>509</v>
      </c>
      <c r="T70" s="278" t="s">
        <v>465</v>
      </c>
      <c r="U70" s="278" t="s">
        <v>484</v>
      </c>
      <c r="V70" s="278" t="s">
        <v>482</v>
      </c>
      <c r="W70" s="278" t="s">
        <v>482</v>
      </c>
      <c r="X70" s="417" t="s">
        <v>450</v>
      </c>
    </row>
    <row r="71" spans="1:24" s="72" customFormat="1" ht="15.4" customHeight="1">
      <c r="A71" s="275" t="s">
        <v>125</v>
      </c>
      <c r="B71" s="64" t="s">
        <v>668</v>
      </c>
      <c r="C71" s="65" t="s">
        <v>669</v>
      </c>
      <c r="D71" s="62">
        <v>6000</v>
      </c>
      <c r="E71" s="29">
        <v>0</v>
      </c>
      <c r="F71" s="29">
        <v>0</v>
      </c>
      <c r="G71" s="62">
        <v>6000</v>
      </c>
      <c r="H71" s="62">
        <v>2623.5</v>
      </c>
      <c r="I71" s="62">
        <v>0</v>
      </c>
      <c r="J71" s="62">
        <v>0</v>
      </c>
      <c r="K71" s="62">
        <v>2623.5</v>
      </c>
      <c r="L71" s="290" t="s">
        <v>670</v>
      </c>
      <c r="M71" s="29">
        <v>0</v>
      </c>
      <c r="N71" s="29">
        <v>0</v>
      </c>
      <c r="O71" s="29">
        <v>0</v>
      </c>
      <c r="P71" s="29">
        <v>0</v>
      </c>
      <c r="Q71" s="293" t="s">
        <v>671</v>
      </c>
      <c r="R71" s="62">
        <v>23873</v>
      </c>
      <c r="S71" s="73" t="s">
        <v>509</v>
      </c>
      <c r="T71" s="278" t="s">
        <v>465</v>
      </c>
      <c r="U71" s="278" t="s">
        <v>484</v>
      </c>
      <c r="V71" s="278" t="s">
        <v>482</v>
      </c>
      <c r="W71" s="278" t="s">
        <v>482</v>
      </c>
      <c r="X71" s="416"/>
    </row>
    <row r="72" spans="1:24" s="72" customFormat="1" ht="15.4" customHeight="1">
      <c r="A72" s="275" t="s">
        <v>125</v>
      </c>
      <c r="B72" s="64" t="s">
        <v>672</v>
      </c>
      <c r="C72" s="65" t="s">
        <v>673</v>
      </c>
      <c r="D72" s="62">
        <v>2000</v>
      </c>
      <c r="E72" s="29">
        <v>0</v>
      </c>
      <c r="F72" s="62">
        <v>2000</v>
      </c>
      <c r="G72" s="29">
        <v>0</v>
      </c>
      <c r="H72" s="62">
        <v>331.8</v>
      </c>
      <c r="I72" s="62">
        <v>0</v>
      </c>
      <c r="J72" s="62">
        <v>331.8</v>
      </c>
      <c r="K72" s="62">
        <v>0</v>
      </c>
      <c r="L72" s="290" t="s">
        <v>510</v>
      </c>
      <c r="M72" s="29">
        <v>0</v>
      </c>
      <c r="N72" s="29">
        <v>0</v>
      </c>
      <c r="O72" s="29">
        <v>0</v>
      </c>
      <c r="P72" s="29">
        <v>0</v>
      </c>
      <c r="Q72" s="293" t="s">
        <v>674</v>
      </c>
      <c r="R72" s="62">
        <v>3814</v>
      </c>
      <c r="S72" s="73" t="s">
        <v>509</v>
      </c>
      <c r="T72" s="278" t="s">
        <v>465</v>
      </c>
      <c r="U72" s="278" t="s">
        <v>511</v>
      </c>
      <c r="V72" s="278" t="s">
        <v>482</v>
      </c>
      <c r="W72" s="278" t="s">
        <v>482</v>
      </c>
      <c r="X72" s="416"/>
    </row>
    <row r="73" spans="1:24" s="72" customFormat="1" ht="15.4" customHeight="1">
      <c r="A73" s="275" t="s">
        <v>125</v>
      </c>
      <c r="B73" s="64" t="s">
        <v>675</v>
      </c>
      <c r="C73" s="65" t="s">
        <v>676</v>
      </c>
      <c r="D73" s="62">
        <v>800</v>
      </c>
      <c r="E73" s="29">
        <v>0</v>
      </c>
      <c r="F73" s="29">
        <v>800</v>
      </c>
      <c r="G73" s="29">
        <v>0</v>
      </c>
      <c r="H73" s="62">
        <v>769.7</v>
      </c>
      <c r="I73" s="62">
        <v>0</v>
      </c>
      <c r="J73" s="62">
        <v>769.7</v>
      </c>
      <c r="K73" s="62">
        <v>0</v>
      </c>
      <c r="L73" s="290" t="s">
        <v>503</v>
      </c>
      <c r="M73" s="29">
        <v>0</v>
      </c>
      <c r="N73" s="29">
        <v>0</v>
      </c>
      <c r="O73" s="29">
        <v>0</v>
      </c>
      <c r="P73" s="29">
        <v>0</v>
      </c>
      <c r="Q73" s="293" t="s">
        <v>677</v>
      </c>
      <c r="R73" s="62">
        <v>6213</v>
      </c>
      <c r="S73" s="73" t="s">
        <v>509</v>
      </c>
      <c r="T73" s="278" t="s">
        <v>465</v>
      </c>
      <c r="U73" s="278" t="s">
        <v>512</v>
      </c>
      <c r="V73" s="278" t="s">
        <v>472</v>
      </c>
      <c r="W73" s="278" t="s">
        <v>482</v>
      </c>
      <c r="X73" s="416"/>
    </row>
    <row r="74" spans="1:24" s="30" customFormat="1" ht="15.4" customHeight="1">
      <c r="A74" s="275" t="s">
        <v>140</v>
      </c>
      <c r="B74" s="64" t="s">
        <v>678</v>
      </c>
      <c r="C74" s="65" t="s">
        <v>679</v>
      </c>
      <c r="D74" s="62">
        <v>4400</v>
      </c>
      <c r="E74" s="29">
        <v>0</v>
      </c>
      <c r="F74" s="29">
        <v>0</v>
      </c>
      <c r="G74" s="62">
        <v>4400</v>
      </c>
      <c r="H74" s="62">
        <v>3886.9</v>
      </c>
      <c r="I74" s="62">
        <v>0</v>
      </c>
      <c r="J74" s="62">
        <v>0</v>
      </c>
      <c r="K74" s="62">
        <v>3886.9</v>
      </c>
      <c r="L74" s="290" t="s">
        <v>513</v>
      </c>
      <c r="M74" s="29">
        <v>0</v>
      </c>
      <c r="N74" s="29">
        <v>0</v>
      </c>
      <c r="O74" s="29">
        <v>0</v>
      </c>
      <c r="P74" s="29">
        <v>0</v>
      </c>
      <c r="Q74" s="293" t="s">
        <v>680</v>
      </c>
      <c r="R74" s="62">
        <v>9314</v>
      </c>
      <c r="S74" s="73" t="s">
        <v>469</v>
      </c>
      <c r="T74" s="278" t="s">
        <v>465</v>
      </c>
      <c r="U74" s="278" t="s">
        <v>514</v>
      </c>
      <c r="V74" s="278" t="s">
        <v>515</v>
      </c>
      <c r="W74" s="278" t="s">
        <v>596</v>
      </c>
      <c r="X74" s="416" t="s">
        <v>451</v>
      </c>
    </row>
    <row r="75" spans="1:24" s="72" customFormat="1" ht="15.4" customHeight="1">
      <c r="A75" s="275" t="s">
        <v>140</v>
      </c>
      <c r="B75" s="64" t="s">
        <v>681</v>
      </c>
      <c r="C75" s="65" t="s">
        <v>682</v>
      </c>
      <c r="D75" s="62">
        <v>800</v>
      </c>
      <c r="E75" s="29">
        <v>0</v>
      </c>
      <c r="F75" s="29">
        <v>0</v>
      </c>
      <c r="G75" s="62">
        <v>800</v>
      </c>
      <c r="H75" s="62">
        <v>527</v>
      </c>
      <c r="I75" s="62">
        <v>0</v>
      </c>
      <c r="J75" s="62">
        <v>0</v>
      </c>
      <c r="K75" s="62">
        <v>527</v>
      </c>
      <c r="L75" s="290" t="s">
        <v>513</v>
      </c>
      <c r="M75" s="29">
        <v>0</v>
      </c>
      <c r="N75" s="29">
        <v>0</v>
      </c>
      <c r="O75" s="29">
        <v>0</v>
      </c>
      <c r="P75" s="29">
        <v>0</v>
      </c>
      <c r="Q75" s="293" t="s">
        <v>680</v>
      </c>
      <c r="R75" s="62">
        <v>4761</v>
      </c>
      <c r="S75" s="73" t="s">
        <v>469</v>
      </c>
      <c r="T75" s="278" t="s">
        <v>465</v>
      </c>
      <c r="U75" s="278" t="s">
        <v>516</v>
      </c>
      <c r="V75" s="278" t="s">
        <v>517</v>
      </c>
      <c r="W75" s="278" t="s">
        <v>596</v>
      </c>
      <c r="X75" s="418"/>
    </row>
    <row r="76" spans="1:24" s="30" customFormat="1" ht="15.4" customHeight="1">
      <c r="A76" s="275" t="s">
        <v>140</v>
      </c>
      <c r="B76" s="64" t="s">
        <v>683</v>
      </c>
      <c r="C76" s="65" t="s">
        <v>684</v>
      </c>
      <c r="D76" s="62">
        <v>600</v>
      </c>
      <c r="E76" s="29">
        <v>0</v>
      </c>
      <c r="F76" s="29">
        <v>0</v>
      </c>
      <c r="G76" s="62">
        <v>600</v>
      </c>
      <c r="H76" s="62">
        <v>340.5</v>
      </c>
      <c r="I76" s="62">
        <v>0</v>
      </c>
      <c r="J76" s="62">
        <v>0</v>
      </c>
      <c r="K76" s="62">
        <v>340.5</v>
      </c>
      <c r="L76" s="290" t="s">
        <v>513</v>
      </c>
      <c r="M76" s="29">
        <v>0</v>
      </c>
      <c r="N76" s="29">
        <v>0</v>
      </c>
      <c r="O76" s="29">
        <v>0</v>
      </c>
      <c r="P76" s="29">
        <v>0</v>
      </c>
      <c r="Q76" s="293" t="s">
        <v>680</v>
      </c>
      <c r="R76" s="62">
        <v>2735</v>
      </c>
      <c r="S76" s="73" t="s">
        <v>469</v>
      </c>
      <c r="T76" s="278" t="s">
        <v>465</v>
      </c>
      <c r="U76" s="278" t="s">
        <v>518</v>
      </c>
      <c r="V76" s="278" t="s">
        <v>517</v>
      </c>
      <c r="W76" s="278" t="s">
        <v>596</v>
      </c>
      <c r="X76" s="416"/>
    </row>
    <row r="77" spans="1:24" s="30" customFormat="1" ht="15.4" customHeight="1">
      <c r="A77" s="275" t="s">
        <v>140</v>
      </c>
      <c r="B77" s="64" t="s">
        <v>685</v>
      </c>
      <c r="C77" s="65" t="s">
        <v>686</v>
      </c>
      <c r="D77" s="62">
        <v>600</v>
      </c>
      <c r="E77" s="29">
        <v>0</v>
      </c>
      <c r="F77" s="29">
        <v>0</v>
      </c>
      <c r="G77" s="29">
        <v>600</v>
      </c>
      <c r="H77" s="62">
        <v>327.60000000000002</v>
      </c>
      <c r="I77" s="62">
        <v>0</v>
      </c>
      <c r="J77" s="62">
        <v>0</v>
      </c>
      <c r="K77" s="62">
        <v>327.60000000000002</v>
      </c>
      <c r="L77" s="290" t="s">
        <v>513</v>
      </c>
      <c r="M77" s="29">
        <v>0</v>
      </c>
      <c r="N77" s="29">
        <v>0</v>
      </c>
      <c r="O77" s="29">
        <v>0</v>
      </c>
      <c r="P77" s="29">
        <v>0</v>
      </c>
      <c r="Q77" s="293" t="s">
        <v>680</v>
      </c>
      <c r="R77" s="62">
        <v>2743</v>
      </c>
      <c r="S77" s="73" t="s">
        <v>469</v>
      </c>
      <c r="T77" s="278" t="s">
        <v>465</v>
      </c>
      <c r="U77" s="278" t="s">
        <v>518</v>
      </c>
      <c r="V77" s="278" t="s">
        <v>517</v>
      </c>
      <c r="W77" s="278" t="s">
        <v>596</v>
      </c>
      <c r="X77" s="416"/>
    </row>
    <row r="78" spans="1:24" s="30" customFormat="1" ht="15.4" customHeight="1">
      <c r="A78" s="275" t="s">
        <v>151</v>
      </c>
      <c r="B78" s="64" t="s">
        <v>687</v>
      </c>
      <c r="C78" s="65" t="s">
        <v>688</v>
      </c>
      <c r="D78" s="62">
        <v>8000</v>
      </c>
      <c r="E78" s="29">
        <v>0</v>
      </c>
      <c r="F78" s="29">
        <v>0</v>
      </c>
      <c r="G78" s="29">
        <v>8000</v>
      </c>
      <c r="H78" s="62">
        <v>5007.7</v>
      </c>
      <c r="I78" s="62">
        <v>0</v>
      </c>
      <c r="J78" s="62">
        <v>0</v>
      </c>
      <c r="K78" s="62">
        <v>5007.7</v>
      </c>
      <c r="L78" s="290" t="s">
        <v>499</v>
      </c>
      <c r="M78" s="29">
        <v>25.3</v>
      </c>
      <c r="N78" s="29">
        <v>0</v>
      </c>
      <c r="O78" s="29">
        <v>0</v>
      </c>
      <c r="P78" s="29">
        <v>0</v>
      </c>
      <c r="Q78" s="293" t="s">
        <v>689</v>
      </c>
      <c r="R78" s="62">
        <v>25751</v>
      </c>
      <c r="S78" s="73" t="s">
        <v>629</v>
      </c>
      <c r="T78" s="278" t="s">
        <v>549</v>
      </c>
      <c r="U78" s="278" t="s">
        <v>519</v>
      </c>
      <c r="V78" s="278" t="s">
        <v>515</v>
      </c>
      <c r="W78" s="278" t="s">
        <v>472</v>
      </c>
      <c r="X78" s="416" t="s">
        <v>452</v>
      </c>
    </row>
    <row r="79" spans="1:24" s="30" customFormat="1" ht="15.4" customHeight="1">
      <c r="A79" s="275" t="s">
        <v>690</v>
      </c>
      <c r="B79" s="64" t="s">
        <v>691</v>
      </c>
      <c r="C79" s="65" t="s">
        <v>692</v>
      </c>
      <c r="D79" s="62">
        <v>600</v>
      </c>
      <c r="E79" s="29">
        <v>0</v>
      </c>
      <c r="F79" s="29">
        <v>0</v>
      </c>
      <c r="G79" s="29">
        <v>600</v>
      </c>
      <c r="H79" s="62">
        <v>316.3</v>
      </c>
      <c r="I79" s="62">
        <v>0</v>
      </c>
      <c r="J79" s="62">
        <v>0</v>
      </c>
      <c r="K79" s="62">
        <v>316.3</v>
      </c>
      <c r="L79" s="290" t="s">
        <v>502</v>
      </c>
      <c r="M79" s="29">
        <v>0</v>
      </c>
      <c r="N79" s="29">
        <v>0</v>
      </c>
      <c r="O79" s="29">
        <v>0</v>
      </c>
      <c r="P79" s="29">
        <v>0</v>
      </c>
      <c r="Q79" s="293" t="s">
        <v>693</v>
      </c>
      <c r="R79" s="62">
        <v>18117</v>
      </c>
      <c r="S79" s="73" t="s">
        <v>629</v>
      </c>
      <c r="T79" s="278" t="s">
        <v>694</v>
      </c>
      <c r="U79" s="278"/>
      <c r="V79" s="278"/>
      <c r="W79" s="278" t="s">
        <v>472</v>
      </c>
      <c r="X79" s="416"/>
    </row>
    <row r="80" spans="1:24" s="30" customFormat="1" ht="15.4" customHeight="1">
      <c r="A80" s="275" t="s">
        <v>690</v>
      </c>
      <c r="B80" s="64" t="s">
        <v>695</v>
      </c>
      <c r="C80" s="65" t="s">
        <v>696</v>
      </c>
      <c r="D80" s="62">
        <v>550</v>
      </c>
      <c r="E80" s="29">
        <v>0</v>
      </c>
      <c r="F80" s="29">
        <v>0</v>
      </c>
      <c r="G80" s="29">
        <v>550</v>
      </c>
      <c r="H80" s="62">
        <v>489.9</v>
      </c>
      <c r="I80" s="62">
        <v>0</v>
      </c>
      <c r="J80" s="62">
        <v>0</v>
      </c>
      <c r="K80" s="62">
        <v>489.9</v>
      </c>
      <c r="L80" s="290" t="s">
        <v>499</v>
      </c>
      <c r="M80" s="29">
        <v>0</v>
      </c>
      <c r="N80" s="29">
        <v>0</v>
      </c>
      <c r="O80" s="29">
        <v>0</v>
      </c>
      <c r="P80" s="29">
        <v>0</v>
      </c>
      <c r="Q80" s="293" t="s">
        <v>697</v>
      </c>
      <c r="R80" s="62">
        <v>10437</v>
      </c>
      <c r="S80" s="73" t="s">
        <v>629</v>
      </c>
      <c r="T80" s="278" t="s">
        <v>549</v>
      </c>
      <c r="U80" s="278"/>
      <c r="V80" s="278"/>
      <c r="W80" s="278" t="s">
        <v>472</v>
      </c>
      <c r="X80" s="416"/>
    </row>
    <row r="81" spans="1:24" s="30" customFormat="1" ht="15.4" customHeight="1">
      <c r="A81" s="275" t="s">
        <v>127</v>
      </c>
      <c r="B81" s="64" t="s">
        <v>698</v>
      </c>
      <c r="C81" s="65" t="s">
        <v>699</v>
      </c>
      <c r="D81" s="62">
        <v>9000</v>
      </c>
      <c r="E81" s="29">
        <v>0</v>
      </c>
      <c r="F81" s="29">
        <v>0</v>
      </c>
      <c r="G81" s="29">
        <v>9000</v>
      </c>
      <c r="H81" s="62">
        <v>8672.2000000000007</v>
      </c>
      <c r="I81" s="62">
        <v>0</v>
      </c>
      <c r="J81" s="62">
        <v>0</v>
      </c>
      <c r="K81" s="62">
        <v>8672.2000000000007</v>
      </c>
      <c r="L81" s="290" t="s">
        <v>700</v>
      </c>
      <c r="M81" s="62">
        <v>23.5</v>
      </c>
      <c r="N81" s="29">
        <v>0</v>
      </c>
      <c r="O81" s="29">
        <v>0</v>
      </c>
      <c r="P81" s="29">
        <v>0</v>
      </c>
      <c r="Q81" s="293" t="s">
        <v>701</v>
      </c>
      <c r="R81" s="62">
        <v>20050</v>
      </c>
      <c r="S81" s="73" t="s">
        <v>488</v>
      </c>
      <c r="T81" s="278" t="s">
        <v>465</v>
      </c>
      <c r="U81" s="278" t="s">
        <v>520</v>
      </c>
      <c r="V81" s="278" t="s">
        <v>521</v>
      </c>
      <c r="W81" s="278" t="s">
        <v>472</v>
      </c>
      <c r="X81" s="416" t="s">
        <v>453</v>
      </c>
    </row>
    <row r="82" spans="1:24" s="30" customFormat="1" ht="15.4" customHeight="1">
      <c r="A82" s="275" t="s">
        <v>127</v>
      </c>
      <c r="B82" s="64" t="s">
        <v>702</v>
      </c>
      <c r="C82" s="65" t="s">
        <v>703</v>
      </c>
      <c r="D82" s="62">
        <v>550</v>
      </c>
      <c r="E82" s="29">
        <v>0</v>
      </c>
      <c r="F82" s="29">
        <v>0</v>
      </c>
      <c r="G82" s="29">
        <v>550</v>
      </c>
      <c r="H82" s="62">
        <v>422</v>
      </c>
      <c r="I82" s="62">
        <v>0</v>
      </c>
      <c r="J82" s="62">
        <v>0</v>
      </c>
      <c r="K82" s="62">
        <v>422</v>
      </c>
      <c r="L82" s="290" t="s">
        <v>513</v>
      </c>
      <c r="M82" s="29">
        <v>0</v>
      </c>
      <c r="N82" s="29">
        <v>0</v>
      </c>
      <c r="O82" s="29">
        <v>0</v>
      </c>
      <c r="P82" s="29">
        <v>0</v>
      </c>
      <c r="Q82" s="293" t="s">
        <v>704</v>
      </c>
      <c r="R82" s="62">
        <v>7436</v>
      </c>
      <c r="S82" s="73" t="s">
        <v>509</v>
      </c>
      <c r="T82" s="278" t="s">
        <v>465</v>
      </c>
      <c r="U82" s="29" t="s">
        <v>147</v>
      </c>
      <c r="V82" s="278" t="s">
        <v>522</v>
      </c>
      <c r="W82" s="278" t="s">
        <v>472</v>
      </c>
      <c r="X82" s="416"/>
    </row>
    <row r="83" spans="1:24" s="72" customFormat="1" ht="15.4" customHeight="1">
      <c r="A83" s="275" t="s">
        <v>127</v>
      </c>
      <c r="B83" s="64" t="s">
        <v>705</v>
      </c>
      <c r="C83" s="65" t="s">
        <v>706</v>
      </c>
      <c r="D83" s="62">
        <v>500</v>
      </c>
      <c r="E83" s="29">
        <v>0</v>
      </c>
      <c r="F83" s="29">
        <v>0</v>
      </c>
      <c r="G83" s="29">
        <v>500</v>
      </c>
      <c r="H83" s="62">
        <v>401.5</v>
      </c>
      <c r="I83" s="62">
        <v>0</v>
      </c>
      <c r="J83" s="62">
        <v>0</v>
      </c>
      <c r="K83" s="62">
        <v>401.5</v>
      </c>
      <c r="L83" s="290" t="s">
        <v>707</v>
      </c>
      <c r="M83" s="29">
        <v>0</v>
      </c>
      <c r="N83" s="29">
        <v>0</v>
      </c>
      <c r="O83" s="29">
        <v>0</v>
      </c>
      <c r="P83" s="29">
        <v>0</v>
      </c>
      <c r="Q83" s="293" t="s">
        <v>708</v>
      </c>
      <c r="R83" s="62">
        <v>7424</v>
      </c>
      <c r="S83" s="73" t="s">
        <v>509</v>
      </c>
      <c r="T83" s="278" t="s">
        <v>465</v>
      </c>
      <c r="U83" s="29" t="s">
        <v>147</v>
      </c>
      <c r="V83" s="278" t="s">
        <v>523</v>
      </c>
      <c r="W83" s="278" t="s">
        <v>472</v>
      </c>
      <c r="X83" s="416"/>
    </row>
    <row r="84" spans="1:24" s="72" customFormat="1" ht="15.4" customHeight="1">
      <c r="A84" s="275" t="s">
        <v>127</v>
      </c>
      <c r="B84" s="64" t="s">
        <v>709</v>
      </c>
      <c r="C84" s="65" t="s">
        <v>710</v>
      </c>
      <c r="D84" s="62">
        <v>500</v>
      </c>
      <c r="E84" s="29">
        <v>0</v>
      </c>
      <c r="F84" s="29">
        <v>0</v>
      </c>
      <c r="G84" s="29">
        <v>500</v>
      </c>
      <c r="H84" s="62">
        <v>402.9</v>
      </c>
      <c r="I84" s="62">
        <v>0</v>
      </c>
      <c r="J84" s="62">
        <v>0</v>
      </c>
      <c r="K84" s="62">
        <v>402.9</v>
      </c>
      <c r="L84" s="290" t="s">
        <v>513</v>
      </c>
      <c r="M84" s="29">
        <v>0</v>
      </c>
      <c r="N84" s="29">
        <v>0</v>
      </c>
      <c r="O84" s="29">
        <v>0</v>
      </c>
      <c r="P84" s="29">
        <v>0</v>
      </c>
      <c r="Q84" s="293" t="s">
        <v>704</v>
      </c>
      <c r="R84" s="62">
        <v>6973</v>
      </c>
      <c r="S84" s="73" t="s">
        <v>509</v>
      </c>
      <c r="T84" s="278" t="s">
        <v>465</v>
      </c>
      <c r="U84" s="29" t="s">
        <v>147</v>
      </c>
      <c r="V84" s="29" t="s">
        <v>147</v>
      </c>
      <c r="W84" s="278" t="s">
        <v>472</v>
      </c>
      <c r="X84" s="416"/>
    </row>
    <row r="85" spans="1:24" s="72" customFormat="1" ht="15.4" customHeight="1">
      <c r="A85" s="275" t="s">
        <v>129</v>
      </c>
      <c r="B85" s="64" t="s">
        <v>711</v>
      </c>
      <c r="C85" s="65" t="s">
        <v>712</v>
      </c>
      <c r="D85" s="62">
        <v>42000</v>
      </c>
      <c r="E85" s="29">
        <v>0</v>
      </c>
      <c r="F85" s="29">
        <v>0</v>
      </c>
      <c r="G85" s="62">
        <v>42000</v>
      </c>
      <c r="H85" s="62">
        <v>25200.2</v>
      </c>
      <c r="I85" s="62">
        <v>0</v>
      </c>
      <c r="J85" s="62">
        <v>0</v>
      </c>
      <c r="K85" s="62">
        <v>25200.2</v>
      </c>
      <c r="L85" s="290" t="s">
        <v>510</v>
      </c>
      <c r="M85" s="29">
        <v>0</v>
      </c>
      <c r="N85" s="29">
        <v>0</v>
      </c>
      <c r="O85" s="29">
        <v>0</v>
      </c>
      <c r="P85" s="29">
        <v>0</v>
      </c>
      <c r="Q85" s="293" t="s">
        <v>713</v>
      </c>
      <c r="R85" s="62">
        <v>40908</v>
      </c>
      <c r="S85" s="73" t="s">
        <v>541</v>
      </c>
      <c r="T85" s="278" t="s">
        <v>138</v>
      </c>
      <c r="U85" s="29" t="s">
        <v>147</v>
      </c>
      <c r="V85" s="278" t="s">
        <v>524</v>
      </c>
      <c r="W85" s="278" t="s">
        <v>525</v>
      </c>
      <c r="X85" s="416" t="s">
        <v>454</v>
      </c>
    </row>
    <row r="86" spans="1:24" s="72" customFormat="1" ht="15.4" customHeight="1">
      <c r="A86" s="294" t="s">
        <v>129</v>
      </c>
      <c r="B86" s="295" t="s">
        <v>714</v>
      </c>
      <c r="C86" s="290" t="s">
        <v>715</v>
      </c>
      <c r="D86" s="62">
        <v>5500</v>
      </c>
      <c r="E86" s="29">
        <v>0</v>
      </c>
      <c r="F86" s="29">
        <v>0</v>
      </c>
      <c r="G86" s="29">
        <v>5500</v>
      </c>
      <c r="H86" s="62">
        <v>2808.5</v>
      </c>
      <c r="I86" s="62">
        <v>0</v>
      </c>
      <c r="J86" s="62">
        <v>0</v>
      </c>
      <c r="K86" s="62">
        <v>2808.5</v>
      </c>
      <c r="L86" s="290" t="s">
        <v>716</v>
      </c>
      <c r="M86" s="62">
        <v>0</v>
      </c>
      <c r="N86" s="62">
        <v>0</v>
      </c>
      <c r="O86" s="62">
        <v>0</v>
      </c>
      <c r="P86" s="62">
        <v>0</v>
      </c>
      <c r="Q86" s="293" t="s">
        <v>717</v>
      </c>
      <c r="R86" s="62">
        <v>13737</v>
      </c>
      <c r="S86" s="73" t="s">
        <v>541</v>
      </c>
      <c r="T86" s="278" t="s">
        <v>549</v>
      </c>
      <c r="U86" s="29" t="s">
        <v>147</v>
      </c>
      <c r="V86" s="29" t="s">
        <v>147</v>
      </c>
      <c r="W86" s="278" t="s">
        <v>525</v>
      </c>
      <c r="X86" s="416"/>
    </row>
    <row r="87" spans="1:24" s="72" customFormat="1" ht="15.4" customHeight="1">
      <c r="A87" s="275" t="s">
        <v>129</v>
      </c>
      <c r="B87" s="64" t="s">
        <v>718</v>
      </c>
      <c r="C87" s="65" t="s">
        <v>719</v>
      </c>
      <c r="D87" s="62">
        <v>800</v>
      </c>
      <c r="E87" s="29">
        <v>0</v>
      </c>
      <c r="F87" s="29">
        <v>0</v>
      </c>
      <c r="G87" s="62">
        <v>800</v>
      </c>
      <c r="H87" s="62">
        <v>407.3</v>
      </c>
      <c r="I87" s="62">
        <v>0</v>
      </c>
      <c r="J87" s="62">
        <v>0</v>
      </c>
      <c r="K87" s="62">
        <v>407.3</v>
      </c>
      <c r="L87" s="290" t="s">
        <v>720</v>
      </c>
      <c r="M87" s="62">
        <v>0</v>
      </c>
      <c r="N87" s="62">
        <v>0</v>
      </c>
      <c r="O87" s="62">
        <v>0</v>
      </c>
      <c r="P87" s="62">
        <v>0</v>
      </c>
      <c r="Q87" s="63" t="s">
        <v>721</v>
      </c>
      <c r="R87" s="62">
        <v>24842</v>
      </c>
      <c r="S87" s="73" t="s">
        <v>541</v>
      </c>
      <c r="T87" s="278" t="s">
        <v>694</v>
      </c>
      <c r="U87" s="29" t="s">
        <v>147</v>
      </c>
      <c r="V87" s="278" t="s">
        <v>485</v>
      </c>
      <c r="W87" s="278" t="s">
        <v>525</v>
      </c>
      <c r="X87" s="416"/>
    </row>
    <row r="88" spans="1:24" s="31" customFormat="1" ht="15.4" customHeight="1">
      <c r="A88" s="294" t="s">
        <v>420</v>
      </c>
      <c r="B88" s="295" t="s">
        <v>722</v>
      </c>
      <c r="C88" s="290" t="s">
        <v>723</v>
      </c>
      <c r="D88" s="62">
        <v>650</v>
      </c>
      <c r="E88" s="29">
        <v>0</v>
      </c>
      <c r="F88" s="29">
        <v>0</v>
      </c>
      <c r="G88" s="62">
        <v>650</v>
      </c>
      <c r="H88" s="62">
        <v>474.9</v>
      </c>
      <c r="I88" s="62">
        <v>0</v>
      </c>
      <c r="J88" s="62">
        <v>0</v>
      </c>
      <c r="K88" s="62">
        <v>474.9</v>
      </c>
      <c r="L88" s="290" t="s">
        <v>720</v>
      </c>
      <c r="M88" s="62">
        <v>0</v>
      </c>
      <c r="N88" s="62">
        <v>0</v>
      </c>
      <c r="O88" s="62">
        <v>0</v>
      </c>
      <c r="P88" s="62">
        <v>0</v>
      </c>
      <c r="Q88" s="63" t="s">
        <v>724</v>
      </c>
      <c r="R88" s="62">
        <v>7716</v>
      </c>
      <c r="S88" s="73" t="s">
        <v>541</v>
      </c>
      <c r="T88" s="278" t="s">
        <v>549</v>
      </c>
      <c r="U88" s="278" t="s">
        <v>147</v>
      </c>
      <c r="V88" s="278" t="s">
        <v>526</v>
      </c>
      <c r="W88" s="278" t="s">
        <v>525</v>
      </c>
      <c r="X88" s="416"/>
    </row>
    <row r="89" spans="1:24" s="31" customFormat="1" ht="15.4" customHeight="1">
      <c r="A89" s="294" t="s">
        <v>725</v>
      </c>
      <c r="B89" s="295" t="s">
        <v>419</v>
      </c>
      <c r="C89" s="290" t="s">
        <v>726</v>
      </c>
      <c r="D89" s="62">
        <v>500</v>
      </c>
      <c r="E89" s="29">
        <v>0</v>
      </c>
      <c r="F89" s="29">
        <v>0</v>
      </c>
      <c r="G89" s="62">
        <v>500</v>
      </c>
      <c r="H89" s="62">
        <v>392.8</v>
      </c>
      <c r="I89" s="62">
        <v>0</v>
      </c>
      <c r="J89" s="62">
        <v>0</v>
      </c>
      <c r="K89" s="62">
        <v>392.8</v>
      </c>
      <c r="L89" s="290" t="s">
        <v>720</v>
      </c>
      <c r="M89" s="62">
        <v>0</v>
      </c>
      <c r="N89" s="62">
        <v>0</v>
      </c>
      <c r="O89" s="62">
        <v>0</v>
      </c>
      <c r="P89" s="62">
        <v>0</v>
      </c>
      <c r="Q89" s="63" t="s">
        <v>727</v>
      </c>
      <c r="R89" s="62">
        <v>10611</v>
      </c>
      <c r="S89" s="73" t="s">
        <v>541</v>
      </c>
      <c r="T89" s="278" t="s">
        <v>694</v>
      </c>
      <c r="U89" s="278"/>
      <c r="V89" s="278"/>
      <c r="W89" s="278" t="s">
        <v>525</v>
      </c>
      <c r="X89" s="416"/>
    </row>
    <row r="90" spans="1:24" s="31" customFormat="1" ht="15.4" customHeight="1">
      <c r="A90" s="294" t="s">
        <v>141</v>
      </c>
      <c r="B90" s="64" t="s">
        <v>728</v>
      </c>
      <c r="C90" s="65" t="s">
        <v>729</v>
      </c>
      <c r="D90" s="62">
        <v>4500</v>
      </c>
      <c r="E90" s="29">
        <v>0</v>
      </c>
      <c r="F90" s="29">
        <v>0</v>
      </c>
      <c r="G90" s="62">
        <v>4500</v>
      </c>
      <c r="H90" s="62">
        <v>3695.6</v>
      </c>
      <c r="I90" s="62">
        <v>0</v>
      </c>
      <c r="J90" s="62">
        <v>0</v>
      </c>
      <c r="K90" s="62">
        <v>3695.6</v>
      </c>
      <c r="L90" s="290" t="s">
        <v>707</v>
      </c>
      <c r="M90" s="29">
        <v>58</v>
      </c>
      <c r="N90" s="29">
        <v>42.1</v>
      </c>
      <c r="O90" s="29">
        <v>13.7</v>
      </c>
      <c r="P90" s="29">
        <v>0</v>
      </c>
      <c r="Q90" s="63" t="s">
        <v>730</v>
      </c>
      <c r="R90" s="62">
        <v>21425</v>
      </c>
      <c r="S90" s="73" t="s">
        <v>464</v>
      </c>
      <c r="T90" s="278" t="s">
        <v>465</v>
      </c>
      <c r="U90" s="29" t="s">
        <v>527</v>
      </c>
      <c r="V90" s="278" t="s">
        <v>482</v>
      </c>
      <c r="W90" s="278" t="s">
        <v>482</v>
      </c>
      <c r="X90" s="416" t="s">
        <v>455</v>
      </c>
    </row>
    <row r="91" spans="1:24" s="72" customFormat="1" ht="15.4" customHeight="1">
      <c r="A91" s="275" t="s">
        <v>141</v>
      </c>
      <c r="B91" s="64" t="s">
        <v>731</v>
      </c>
      <c r="C91" s="65" t="s">
        <v>732</v>
      </c>
      <c r="D91" s="62">
        <v>3000</v>
      </c>
      <c r="E91" s="29">
        <v>0</v>
      </c>
      <c r="F91" s="29">
        <v>0</v>
      </c>
      <c r="G91" s="62">
        <v>3000</v>
      </c>
      <c r="H91" s="62">
        <v>2521.8000000000002</v>
      </c>
      <c r="I91" s="62">
        <v>0</v>
      </c>
      <c r="J91" s="62">
        <v>0</v>
      </c>
      <c r="K91" s="62">
        <v>2521.8000000000002</v>
      </c>
      <c r="L91" s="290" t="s">
        <v>707</v>
      </c>
      <c r="M91" s="29">
        <v>0</v>
      </c>
      <c r="N91" s="29">
        <v>0</v>
      </c>
      <c r="O91" s="29">
        <v>0</v>
      </c>
      <c r="P91" s="29">
        <v>0</v>
      </c>
      <c r="Q91" s="63" t="s">
        <v>730</v>
      </c>
      <c r="R91" s="62">
        <v>15973</v>
      </c>
      <c r="S91" s="73" t="s">
        <v>464</v>
      </c>
      <c r="T91" s="278" t="s">
        <v>465</v>
      </c>
      <c r="U91" s="278" t="s">
        <v>528</v>
      </c>
      <c r="V91" s="278" t="s">
        <v>482</v>
      </c>
      <c r="W91" s="278" t="s">
        <v>482</v>
      </c>
      <c r="X91" s="416"/>
    </row>
    <row r="92" spans="1:24" s="72" customFormat="1" ht="15.4" customHeight="1">
      <c r="A92" s="275" t="s">
        <v>141</v>
      </c>
      <c r="B92" s="64" t="s">
        <v>733</v>
      </c>
      <c r="C92" s="65" t="s">
        <v>734</v>
      </c>
      <c r="D92" s="62">
        <v>1300</v>
      </c>
      <c r="E92" s="29">
        <v>0</v>
      </c>
      <c r="F92" s="29">
        <v>0</v>
      </c>
      <c r="G92" s="62">
        <v>1300</v>
      </c>
      <c r="H92" s="62">
        <v>1047.3</v>
      </c>
      <c r="I92" s="62">
        <v>0</v>
      </c>
      <c r="J92" s="62">
        <v>0</v>
      </c>
      <c r="K92" s="62">
        <v>1047.3</v>
      </c>
      <c r="L92" s="290" t="s">
        <v>513</v>
      </c>
      <c r="M92" s="29">
        <v>0</v>
      </c>
      <c r="N92" s="29">
        <v>0</v>
      </c>
      <c r="O92" s="29">
        <v>0</v>
      </c>
      <c r="P92" s="29">
        <v>0</v>
      </c>
      <c r="Q92" s="63" t="s">
        <v>735</v>
      </c>
      <c r="R92" s="62">
        <v>10665</v>
      </c>
      <c r="S92" s="73" t="s">
        <v>464</v>
      </c>
      <c r="T92" s="278" t="s">
        <v>465</v>
      </c>
      <c r="U92" s="278" t="s">
        <v>529</v>
      </c>
      <c r="V92" s="278" t="s">
        <v>483</v>
      </c>
      <c r="W92" s="278" t="s">
        <v>482</v>
      </c>
      <c r="X92" s="416"/>
    </row>
    <row r="93" spans="1:24" s="72" customFormat="1" ht="15.4" customHeight="1">
      <c r="A93" s="294" t="s">
        <v>141</v>
      </c>
      <c r="B93" s="295" t="s">
        <v>736</v>
      </c>
      <c r="C93" s="290" t="s">
        <v>737</v>
      </c>
      <c r="D93" s="62">
        <v>600</v>
      </c>
      <c r="E93" s="29">
        <v>0</v>
      </c>
      <c r="F93" s="29">
        <v>0</v>
      </c>
      <c r="G93" s="62">
        <v>600</v>
      </c>
      <c r="H93" s="62">
        <v>352.2</v>
      </c>
      <c r="I93" s="62">
        <v>0</v>
      </c>
      <c r="J93" s="62">
        <v>0</v>
      </c>
      <c r="K93" s="62">
        <v>352.2</v>
      </c>
      <c r="L93" s="290" t="s">
        <v>513</v>
      </c>
      <c r="M93" s="29">
        <v>0</v>
      </c>
      <c r="N93" s="29">
        <v>0</v>
      </c>
      <c r="O93" s="29">
        <v>0</v>
      </c>
      <c r="P93" s="29">
        <v>0</v>
      </c>
      <c r="Q93" s="63" t="s">
        <v>738</v>
      </c>
      <c r="R93" s="62">
        <v>9709</v>
      </c>
      <c r="S93" s="73" t="s">
        <v>464</v>
      </c>
      <c r="T93" s="278" t="s">
        <v>465</v>
      </c>
      <c r="U93" s="278" t="s">
        <v>530</v>
      </c>
      <c r="V93" s="278" t="s">
        <v>483</v>
      </c>
      <c r="W93" s="278" t="s">
        <v>482</v>
      </c>
      <c r="X93" s="416"/>
    </row>
    <row r="94" spans="1:24" s="72" customFormat="1" ht="15.4" customHeight="1">
      <c r="A94" s="294" t="s">
        <v>126</v>
      </c>
      <c r="B94" s="295" t="s">
        <v>739</v>
      </c>
      <c r="C94" s="290" t="s">
        <v>740</v>
      </c>
      <c r="D94" s="62">
        <v>9000</v>
      </c>
      <c r="E94" s="29">
        <v>0</v>
      </c>
      <c r="F94" s="29">
        <v>0</v>
      </c>
      <c r="G94" s="62">
        <v>9000</v>
      </c>
      <c r="H94" s="62">
        <v>3549</v>
      </c>
      <c r="I94" s="62">
        <v>0</v>
      </c>
      <c r="J94" s="62">
        <v>0</v>
      </c>
      <c r="K94" s="62">
        <v>3549</v>
      </c>
      <c r="L94" s="290" t="s">
        <v>741</v>
      </c>
      <c r="M94" s="29">
        <v>623.79999999999995</v>
      </c>
      <c r="N94" s="29">
        <v>0</v>
      </c>
      <c r="O94" s="29">
        <v>0</v>
      </c>
      <c r="P94" s="29">
        <v>0</v>
      </c>
      <c r="Q94" s="63" t="s">
        <v>742</v>
      </c>
      <c r="R94" s="62">
        <v>30549</v>
      </c>
      <c r="S94" s="73" t="s">
        <v>488</v>
      </c>
      <c r="T94" s="278" t="s">
        <v>138</v>
      </c>
      <c r="U94" s="29" t="s">
        <v>147</v>
      </c>
      <c r="V94" s="278" t="s">
        <v>531</v>
      </c>
      <c r="W94" s="278" t="s">
        <v>482</v>
      </c>
      <c r="X94" s="416" t="s">
        <v>456</v>
      </c>
    </row>
    <row r="95" spans="1:24" s="72" customFormat="1" ht="12.75" customHeight="1">
      <c r="A95" s="275" t="s">
        <v>126</v>
      </c>
      <c r="B95" s="64" t="s">
        <v>743</v>
      </c>
      <c r="C95" s="65" t="s">
        <v>744</v>
      </c>
      <c r="D95" s="62">
        <v>2000</v>
      </c>
      <c r="E95" s="29">
        <v>0</v>
      </c>
      <c r="F95" s="29">
        <v>700</v>
      </c>
      <c r="G95" s="62">
        <v>1300</v>
      </c>
      <c r="H95" s="62">
        <v>1116</v>
      </c>
      <c r="I95" s="62">
        <v>0</v>
      </c>
      <c r="J95" s="62">
        <v>0</v>
      </c>
      <c r="K95" s="62">
        <v>1116</v>
      </c>
      <c r="L95" s="290" t="s">
        <v>532</v>
      </c>
      <c r="M95" s="29">
        <v>0</v>
      </c>
      <c r="N95" s="29">
        <v>0</v>
      </c>
      <c r="O95" s="29">
        <v>0</v>
      </c>
      <c r="P95" s="29">
        <v>0</v>
      </c>
      <c r="Q95" s="63" t="s">
        <v>745</v>
      </c>
      <c r="R95" s="62">
        <v>16911</v>
      </c>
      <c r="S95" s="73" t="s">
        <v>548</v>
      </c>
      <c r="T95" s="278" t="s">
        <v>549</v>
      </c>
      <c r="U95" s="278" t="s">
        <v>533</v>
      </c>
      <c r="V95" s="278" t="s">
        <v>482</v>
      </c>
      <c r="W95" s="278" t="s">
        <v>482</v>
      </c>
      <c r="X95" s="416"/>
    </row>
    <row r="96" spans="1:24" s="72" customFormat="1" ht="15.4" customHeight="1">
      <c r="A96" s="275" t="s">
        <v>126</v>
      </c>
      <c r="B96" s="64" t="s">
        <v>746</v>
      </c>
      <c r="C96" s="65" t="s">
        <v>747</v>
      </c>
      <c r="D96" s="62">
        <v>550</v>
      </c>
      <c r="E96" s="29">
        <v>0</v>
      </c>
      <c r="F96" s="29">
        <v>0</v>
      </c>
      <c r="G96" s="62">
        <v>550</v>
      </c>
      <c r="H96" s="62">
        <v>412.1</v>
      </c>
      <c r="I96" s="62">
        <v>0</v>
      </c>
      <c r="J96" s="62">
        <v>0</v>
      </c>
      <c r="K96" s="62">
        <v>412.1</v>
      </c>
      <c r="L96" s="290" t="s">
        <v>707</v>
      </c>
      <c r="M96" s="29">
        <v>0</v>
      </c>
      <c r="N96" s="29">
        <v>0</v>
      </c>
      <c r="O96" s="29">
        <v>0</v>
      </c>
      <c r="P96" s="29">
        <v>0</v>
      </c>
      <c r="Q96" s="63" t="s">
        <v>748</v>
      </c>
      <c r="R96" s="62">
        <v>8808</v>
      </c>
      <c r="S96" s="73" t="s">
        <v>548</v>
      </c>
      <c r="T96" s="278" t="s">
        <v>694</v>
      </c>
      <c r="U96" s="29" t="s">
        <v>147</v>
      </c>
      <c r="V96" s="278" t="s">
        <v>533</v>
      </c>
      <c r="W96" s="278" t="s">
        <v>482</v>
      </c>
      <c r="X96" s="416"/>
    </row>
    <row r="97" spans="1:24" s="72" customFormat="1" ht="15.4" customHeight="1">
      <c r="A97" s="275" t="s">
        <v>126</v>
      </c>
      <c r="B97" s="64" t="s">
        <v>749</v>
      </c>
      <c r="C97" s="65" t="s">
        <v>750</v>
      </c>
      <c r="D97" s="62">
        <v>500</v>
      </c>
      <c r="E97" s="29">
        <v>0</v>
      </c>
      <c r="F97" s="29">
        <v>0</v>
      </c>
      <c r="G97" s="62">
        <v>500</v>
      </c>
      <c r="H97" s="62">
        <v>391.1</v>
      </c>
      <c r="I97" s="62">
        <v>0</v>
      </c>
      <c r="J97" s="62">
        <v>0</v>
      </c>
      <c r="K97" s="62">
        <v>391.1</v>
      </c>
      <c r="L97" s="290" t="s">
        <v>532</v>
      </c>
      <c r="M97" s="29">
        <v>0</v>
      </c>
      <c r="N97" s="29">
        <v>0</v>
      </c>
      <c r="O97" s="29">
        <v>0</v>
      </c>
      <c r="P97" s="29">
        <v>0</v>
      </c>
      <c r="Q97" s="63" t="s">
        <v>751</v>
      </c>
      <c r="R97" s="62">
        <v>11202</v>
      </c>
      <c r="S97" s="73" t="s">
        <v>548</v>
      </c>
      <c r="T97" s="278" t="s">
        <v>549</v>
      </c>
      <c r="U97" s="29" t="s">
        <v>147</v>
      </c>
      <c r="V97" s="29" t="s">
        <v>147</v>
      </c>
      <c r="W97" s="278" t="s">
        <v>482</v>
      </c>
      <c r="X97" s="418"/>
    </row>
    <row r="98" spans="1:24" s="72" customFormat="1" ht="15.4" customHeight="1">
      <c r="A98" s="275" t="s">
        <v>132</v>
      </c>
      <c r="B98" s="64" t="s">
        <v>752</v>
      </c>
      <c r="C98" s="65" t="s">
        <v>753</v>
      </c>
      <c r="D98" s="62">
        <v>7500</v>
      </c>
      <c r="E98" s="29">
        <v>0</v>
      </c>
      <c r="F98" s="29">
        <v>0</v>
      </c>
      <c r="G98" s="62">
        <v>7500</v>
      </c>
      <c r="H98" s="62">
        <v>4898.6000000000004</v>
      </c>
      <c r="I98" s="62">
        <v>0</v>
      </c>
      <c r="J98" s="62">
        <v>0</v>
      </c>
      <c r="K98" s="62">
        <v>4898.6000000000004</v>
      </c>
      <c r="L98" s="290" t="s">
        <v>754</v>
      </c>
      <c r="M98" s="29">
        <v>32.5</v>
      </c>
      <c r="N98" s="29">
        <v>0</v>
      </c>
      <c r="O98" s="29">
        <v>21.8</v>
      </c>
      <c r="P98" s="29">
        <v>0</v>
      </c>
      <c r="Q98" s="63" t="s">
        <v>755</v>
      </c>
      <c r="R98" s="62">
        <v>20788</v>
      </c>
      <c r="S98" s="73" t="s">
        <v>488</v>
      </c>
      <c r="T98" s="278" t="s">
        <v>549</v>
      </c>
      <c r="U98" s="278" t="s">
        <v>534</v>
      </c>
      <c r="V98" s="278" t="s">
        <v>534</v>
      </c>
      <c r="W98" s="278" t="s">
        <v>482</v>
      </c>
      <c r="X98" s="416" t="s">
        <v>457</v>
      </c>
    </row>
    <row r="99" spans="1:24" s="72" customFormat="1" ht="15.4" customHeight="1">
      <c r="A99" s="275" t="s">
        <v>132</v>
      </c>
      <c r="B99" s="64" t="s">
        <v>756</v>
      </c>
      <c r="C99" s="65" t="s">
        <v>757</v>
      </c>
      <c r="D99" s="62">
        <v>3450</v>
      </c>
      <c r="E99" s="29">
        <v>0</v>
      </c>
      <c r="F99" s="29">
        <v>0</v>
      </c>
      <c r="G99" s="62">
        <v>3450</v>
      </c>
      <c r="H99" s="62">
        <v>1685.7</v>
      </c>
      <c r="I99" s="62">
        <v>0</v>
      </c>
      <c r="J99" s="62">
        <v>0</v>
      </c>
      <c r="K99" s="62">
        <v>1685.7</v>
      </c>
      <c r="L99" s="290" t="s">
        <v>758</v>
      </c>
      <c r="M99" s="29">
        <v>0</v>
      </c>
      <c r="N99" s="29">
        <v>0</v>
      </c>
      <c r="O99" s="29">
        <v>0</v>
      </c>
      <c r="P99" s="29">
        <v>0</v>
      </c>
      <c r="Q99" s="63" t="s">
        <v>759</v>
      </c>
      <c r="R99" s="62">
        <v>18682</v>
      </c>
      <c r="S99" s="73" t="s">
        <v>548</v>
      </c>
      <c r="T99" s="278" t="s">
        <v>549</v>
      </c>
      <c r="U99" s="278" t="s">
        <v>535</v>
      </c>
      <c r="V99" s="29" t="s">
        <v>147</v>
      </c>
      <c r="W99" s="278" t="s">
        <v>482</v>
      </c>
      <c r="X99" s="418"/>
    </row>
    <row r="100" spans="1:24" s="72" customFormat="1" ht="15.4" customHeight="1">
      <c r="A100" s="275" t="s">
        <v>760</v>
      </c>
      <c r="B100" s="64" t="s">
        <v>761</v>
      </c>
      <c r="C100" s="65" t="s">
        <v>762</v>
      </c>
      <c r="D100" s="62">
        <v>500</v>
      </c>
      <c r="E100" s="29">
        <v>0</v>
      </c>
      <c r="F100" s="29">
        <v>0</v>
      </c>
      <c r="G100" s="62">
        <v>500</v>
      </c>
      <c r="H100" s="62">
        <v>396.5</v>
      </c>
      <c r="I100" s="62">
        <v>0</v>
      </c>
      <c r="J100" s="62">
        <v>0</v>
      </c>
      <c r="K100" s="62">
        <v>396.5</v>
      </c>
      <c r="L100" s="290" t="s">
        <v>763</v>
      </c>
      <c r="M100" s="29">
        <v>0</v>
      </c>
      <c r="N100" s="29">
        <v>0</v>
      </c>
      <c r="O100" s="29">
        <v>0</v>
      </c>
      <c r="P100" s="29">
        <v>0</v>
      </c>
      <c r="Q100" s="63" t="s">
        <v>764</v>
      </c>
      <c r="R100" s="62">
        <v>11756</v>
      </c>
      <c r="S100" s="73" t="s">
        <v>548</v>
      </c>
      <c r="T100" s="278" t="s">
        <v>694</v>
      </c>
      <c r="U100" s="278"/>
      <c r="V100" s="29"/>
      <c r="W100" s="278" t="s">
        <v>482</v>
      </c>
      <c r="X100" s="418"/>
    </row>
    <row r="101" spans="1:24" s="72" customFormat="1" ht="15.4" customHeight="1">
      <c r="A101" s="275" t="s">
        <v>760</v>
      </c>
      <c r="B101" s="64" t="s">
        <v>765</v>
      </c>
      <c r="C101" s="65" t="s">
        <v>766</v>
      </c>
      <c r="D101" s="62">
        <v>500</v>
      </c>
      <c r="E101" s="29">
        <v>0</v>
      </c>
      <c r="F101" s="29">
        <v>0</v>
      </c>
      <c r="G101" s="62">
        <v>500</v>
      </c>
      <c r="H101" s="62">
        <v>428</v>
      </c>
      <c r="I101" s="62">
        <v>0</v>
      </c>
      <c r="J101" s="62">
        <v>0</v>
      </c>
      <c r="K101" s="62">
        <v>428</v>
      </c>
      <c r="L101" s="290" t="s">
        <v>754</v>
      </c>
      <c r="M101" s="29">
        <v>0</v>
      </c>
      <c r="N101" s="29">
        <v>0</v>
      </c>
      <c r="O101" s="29">
        <v>0</v>
      </c>
      <c r="P101" s="29">
        <v>0</v>
      </c>
      <c r="Q101" s="63" t="s">
        <v>767</v>
      </c>
      <c r="R101" s="62">
        <v>13187</v>
      </c>
      <c r="S101" s="73" t="s">
        <v>548</v>
      </c>
      <c r="T101" s="278" t="s">
        <v>694</v>
      </c>
      <c r="U101" s="278"/>
      <c r="V101" s="29"/>
      <c r="W101" s="278" t="s">
        <v>482</v>
      </c>
      <c r="X101" s="418"/>
    </row>
    <row r="102" spans="1:24" s="72" customFormat="1" ht="15.4" customHeight="1">
      <c r="A102" s="275" t="s">
        <v>148</v>
      </c>
      <c r="B102" s="64" t="s">
        <v>768</v>
      </c>
      <c r="C102" s="65" t="s">
        <v>769</v>
      </c>
      <c r="D102" s="62">
        <v>11000</v>
      </c>
      <c r="E102" s="29">
        <v>0</v>
      </c>
      <c r="F102" s="29">
        <v>0</v>
      </c>
      <c r="G102" s="62">
        <v>11000</v>
      </c>
      <c r="H102" s="62">
        <v>9234.2999999999993</v>
      </c>
      <c r="I102" s="62">
        <v>0</v>
      </c>
      <c r="J102" s="62">
        <v>0</v>
      </c>
      <c r="K102" s="62">
        <v>9234.2999999999993</v>
      </c>
      <c r="L102" s="290" t="s">
        <v>770</v>
      </c>
      <c r="M102" s="29">
        <v>19.399999999999999</v>
      </c>
      <c r="N102" s="29">
        <v>54</v>
      </c>
      <c r="O102" s="29">
        <v>52.9</v>
      </c>
      <c r="P102" s="29">
        <v>0</v>
      </c>
      <c r="Q102" s="63" t="s">
        <v>771</v>
      </c>
      <c r="R102" s="62">
        <v>20411</v>
      </c>
      <c r="S102" s="73" t="s">
        <v>548</v>
      </c>
      <c r="T102" s="278" t="s">
        <v>465</v>
      </c>
      <c r="U102" s="278" t="s">
        <v>536</v>
      </c>
      <c r="V102" s="278" t="s">
        <v>482</v>
      </c>
      <c r="W102" s="278" t="s">
        <v>482</v>
      </c>
      <c r="X102" s="416" t="s">
        <v>458</v>
      </c>
    </row>
    <row r="103" spans="1:24" s="30" customFormat="1" ht="15.4" customHeight="1">
      <c r="A103" s="275" t="s">
        <v>148</v>
      </c>
      <c r="B103" s="64" t="s">
        <v>772</v>
      </c>
      <c r="C103" s="65" t="s">
        <v>773</v>
      </c>
      <c r="D103" s="62">
        <v>2000</v>
      </c>
      <c r="E103" s="29">
        <v>0</v>
      </c>
      <c r="F103" s="29">
        <v>0</v>
      </c>
      <c r="G103" s="29">
        <v>2000</v>
      </c>
      <c r="H103" s="62">
        <v>1098.0999999999999</v>
      </c>
      <c r="I103" s="62">
        <v>0</v>
      </c>
      <c r="J103" s="62">
        <v>0</v>
      </c>
      <c r="K103" s="62">
        <v>1098.0999999999999</v>
      </c>
      <c r="L103" s="290" t="s">
        <v>770</v>
      </c>
      <c r="M103" s="29">
        <v>0</v>
      </c>
      <c r="N103" s="29">
        <v>0</v>
      </c>
      <c r="O103" s="29">
        <v>0</v>
      </c>
      <c r="P103" s="29">
        <v>0</v>
      </c>
      <c r="Q103" s="63" t="s">
        <v>774</v>
      </c>
      <c r="R103" s="62">
        <v>18615</v>
      </c>
      <c r="S103" s="73" t="s">
        <v>548</v>
      </c>
      <c r="T103" s="278" t="s">
        <v>465</v>
      </c>
      <c r="U103" s="278" t="s">
        <v>537</v>
      </c>
      <c r="V103" s="29" t="s">
        <v>147</v>
      </c>
      <c r="W103" s="278" t="s">
        <v>482</v>
      </c>
      <c r="X103" s="416"/>
    </row>
    <row r="104" spans="1:24" s="30" customFormat="1" ht="15.4" customHeight="1">
      <c r="A104" s="275" t="s">
        <v>131</v>
      </c>
      <c r="B104" s="64" t="s">
        <v>775</v>
      </c>
      <c r="C104" s="65" t="s">
        <v>776</v>
      </c>
      <c r="D104" s="62">
        <v>5000</v>
      </c>
      <c r="E104" s="29">
        <v>0</v>
      </c>
      <c r="F104" s="29">
        <v>0</v>
      </c>
      <c r="G104" s="29">
        <v>5000</v>
      </c>
      <c r="H104" s="62">
        <v>3719.3</v>
      </c>
      <c r="I104" s="62">
        <v>0</v>
      </c>
      <c r="J104" s="62">
        <v>3719.3</v>
      </c>
      <c r="K104" s="62">
        <v>0</v>
      </c>
      <c r="L104" s="290" t="s">
        <v>633</v>
      </c>
      <c r="M104" s="29">
        <v>0</v>
      </c>
      <c r="N104" s="29">
        <v>0</v>
      </c>
      <c r="O104" s="29">
        <v>12.2</v>
      </c>
      <c r="P104" s="29">
        <v>0</v>
      </c>
      <c r="Q104" s="63" t="s">
        <v>777</v>
      </c>
      <c r="R104" s="62">
        <v>26894</v>
      </c>
      <c r="S104" s="73" t="s">
        <v>464</v>
      </c>
      <c r="T104" s="278" t="s">
        <v>549</v>
      </c>
      <c r="U104" s="29" t="s">
        <v>147</v>
      </c>
      <c r="V104" s="29" t="s">
        <v>147</v>
      </c>
      <c r="W104" s="278" t="s">
        <v>472</v>
      </c>
      <c r="X104" s="416" t="s">
        <v>459</v>
      </c>
    </row>
    <row r="105" spans="1:24" s="30" customFormat="1" ht="15.4" customHeight="1">
      <c r="A105" s="275" t="s">
        <v>131</v>
      </c>
      <c r="B105" s="64" t="s">
        <v>778</v>
      </c>
      <c r="C105" s="65" t="s">
        <v>779</v>
      </c>
      <c r="D105" s="62">
        <v>1200</v>
      </c>
      <c r="E105" s="29">
        <v>0</v>
      </c>
      <c r="F105" s="29">
        <v>0</v>
      </c>
      <c r="G105" s="29">
        <v>1200</v>
      </c>
      <c r="H105" s="62">
        <v>366.9</v>
      </c>
      <c r="I105" s="62">
        <v>0</v>
      </c>
      <c r="J105" s="62">
        <v>366.9</v>
      </c>
      <c r="K105" s="62">
        <v>0</v>
      </c>
      <c r="L105" s="290" t="s">
        <v>502</v>
      </c>
      <c r="M105" s="29">
        <v>0</v>
      </c>
      <c r="N105" s="29">
        <v>0</v>
      </c>
      <c r="O105" s="29">
        <v>0</v>
      </c>
      <c r="P105" s="29">
        <v>0</v>
      </c>
      <c r="Q105" s="293" t="s">
        <v>780</v>
      </c>
      <c r="R105" s="62">
        <v>5816</v>
      </c>
      <c r="S105" s="73" t="s">
        <v>469</v>
      </c>
      <c r="T105" s="278" t="s">
        <v>694</v>
      </c>
      <c r="U105" s="29" t="s">
        <v>147</v>
      </c>
      <c r="V105" s="29" t="s">
        <v>147</v>
      </c>
      <c r="W105" s="278" t="s">
        <v>472</v>
      </c>
      <c r="X105" s="416"/>
    </row>
    <row r="106" spans="1:24" s="30" customFormat="1" ht="15.4" customHeight="1">
      <c r="A106" s="275" t="s">
        <v>133</v>
      </c>
      <c r="B106" s="64" t="s">
        <v>781</v>
      </c>
      <c r="C106" s="65" t="s">
        <v>782</v>
      </c>
      <c r="D106" s="62">
        <v>4000</v>
      </c>
      <c r="E106" s="29">
        <v>0</v>
      </c>
      <c r="F106" s="29">
        <v>0</v>
      </c>
      <c r="G106" s="29">
        <v>4000</v>
      </c>
      <c r="H106" s="62">
        <v>2406.4</v>
      </c>
      <c r="I106" s="62">
        <v>0</v>
      </c>
      <c r="J106" s="62">
        <v>0</v>
      </c>
      <c r="K106" s="62">
        <v>2406.4</v>
      </c>
      <c r="L106" s="290" t="s">
        <v>499</v>
      </c>
      <c r="M106" s="29">
        <v>2.1</v>
      </c>
      <c r="N106" s="29">
        <v>0</v>
      </c>
      <c r="O106" s="29">
        <v>0</v>
      </c>
      <c r="P106" s="29">
        <v>0</v>
      </c>
      <c r="Q106" s="293" t="s">
        <v>783</v>
      </c>
      <c r="R106" s="62">
        <v>23762</v>
      </c>
      <c r="S106" s="73" t="s">
        <v>548</v>
      </c>
      <c r="T106" s="278" t="s">
        <v>538</v>
      </c>
      <c r="U106" s="29" t="s">
        <v>147</v>
      </c>
      <c r="V106" s="29" t="s">
        <v>147</v>
      </c>
      <c r="W106" s="441" t="s">
        <v>542</v>
      </c>
      <c r="X106" s="416" t="s">
        <v>460</v>
      </c>
    </row>
    <row r="107" spans="1:24" s="30" customFormat="1" ht="15.4" customHeight="1">
      <c r="A107" s="275" t="s">
        <v>133</v>
      </c>
      <c r="B107" s="64" t="s">
        <v>784</v>
      </c>
      <c r="C107" s="65" t="s">
        <v>785</v>
      </c>
      <c r="D107" s="62">
        <v>700</v>
      </c>
      <c r="E107" s="29">
        <v>0</v>
      </c>
      <c r="F107" s="29">
        <v>0</v>
      </c>
      <c r="G107" s="29">
        <v>700</v>
      </c>
      <c r="H107" s="62">
        <v>454.7</v>
      </c>
      <c r="I107" s="62">
        <v>0</v>
      </c>
      <c r="J107" s="62">
        <v>0</v>
      </c>
      <c r="K107" s="62">
        <v>454.7</v>
      </c>
      <c r="L107" s="290" t="s">
        <v>513</v>
      </c>
      <c r="M107" s="29">
        <v>0</v>
      </c>
      <c r="N107" s="29">
        <v>0</v>
      </c>
      <c r="O107" s="29">
        <v>0</v>
      </c>
      <c r="P107" s="29">
        <v>0</v>
      </c>
      <c r="Q107" s="293" t="s">
        <v>786</v>
      </c>
      <c r="R107" s="62">
        <v>13516</v>
      </c>
      <c r="S107" s="73" t="s">
        <v>548</v>
      </c>
      <c r="T107" s="278" t="s">
        <v>538</v>
      </c>
      <c r="U107" s="29" t="s">
        <v>147</v>
      </c>
      <c r="V107" s="29" t="s">
        <v>147</v>
      </c>
      <c r="W107" s="441" t="s">
        <v>542</v>
      </c>
      <c r="X107" s="416"/>
    </row>
    <row r="108" spans="1:24" s="30" customFormat="1" ht="15.4" customHeight="1">
      <c r="A108" s="275" t="s">
        <v>133</v>
      </c>
      <c r="B108" s="64" t="s">
        <v>787</v>
      </c>
      <c r="C108" s="65" t="s">
        <v>788</v>
      </c>
      <c r="D108" s="62">
        <v>600</v>
      </c>
      <c r="E108" s="29">
        <v>0</v>
      </c>
      <c r="F108" s="29">
        <v>0</v>
      </c>
      <c r="G108" s="29">
        <v>600</v>
      </c>
      <c r="H108" s="62">
        <v>488.2</v>
      </c>
      <c r="I108" s="62">
        <v>0</v>
      </c>
      <c r="J108" s="62">
        <v>0</v>
      </c>
      <c r="K108" s="62">
        <v>488.2</v>
      </c>
      <c r="L108" s="290" t="s">
        <v>513</v>
      </c>
      <c r="M108" s="29">
        <v>0</v>
      </c>
      <c r="N108" s="29">
        <v>0</v>
      </c>
      <c r="O108" s="29">
        <v>0</v>
      </c>
      <c r="P108" s="29">
        <v>0</v>
      </c>
      <c r="Q108" s="63" t="s">
        <v>789</v>
      </c>
      <c r="R108" s="62">
        <v>18328</v>
      </c>
      <c r="S108" s="73" t="s">
        <v>548</v>
      </c>
      <c r="T108" s="278" t="s">
        <v>538</v>
      </c>
      <c r="U108" s="29" t="s">
        <v>147</v>
      </c>
      <c r="V108" s="29" t="s">
        <v>147</v>
      </c>
      <c r="W108" s="441" t="s">
        <v>542</v>
      </c>
      <c r="X108" s="416"/>
    </row>
    <row r="109" spans="1:24" s="72" customFormat="1" ht="15.4" customHeight="1">
      <c r="A109" s="275" t="s">
        <v>150</v>
      </c>
      <c r="B109" s="64" t="s">
        <v>405</v>
      </c>
      <c r="C109" s="65" t="s">
        <v>790</v>
      </c>
      <c r="D109" s="62">
        <v>2200</v>
      </c>
      <c r="E109" s="29">
        <v>0</v>
      </c>
      <c r="F109" s="29">
        <v>0</v>
      </c>
      <c r="G109" s="62">
        <v>2200</v>
      </c>
      <c r="H109" s="62">
        <v>754.2</v>
      </c>
      <c r="I109" s="62">
        <v>0</v>
      </c>
      <c r="J109" s="62">
        <v>0</v>
      </c>
      <c r="K109" s="62">
        <v>754.2</v>
      </c>
      <c r="L109" s="290" t="s">
        <v>763</v>
      </c>
      <c r="M109" s="29">
        <v>0</v>
      </c>
      <c r="N109" s="29">
        <v>0</v>
      </c>
      <c r="O109" s="29">
        <v>0</v>
      </c>
      <c r="P109" s="29">
        <v>0</v>
      </c>
      <c r="Q109" s="63" t="s">
        <v>791</v>
      </c>
      <c r="R109" s="62">
        <v>30382</v>
      </c>
      <c r="S109" s="73" t="s">
        <v>488</v>
      </c>
      <c r="T109" s="278" t="s">
        <v>538</v>
      </c>
      <c r="U109" s="29" t="s">
        <v>147</v>
      </c>
      <c r="V109" s="29" t="s">
        <v>147</v>
      </c>
      <c r="W109" s="278" t="s">
        <v>482</v>
      </c>
      <c r="X109" s="416" t="s">
        <v>461</v>
      </c>
    </row>
    <row r="110" spans="1:24" s="72" customFormat="1" ht="15.4" customHeight="1">
      <c r="A110" s="275" t="s">
        <v>150</v>
      </c>
      <c r="B110" s="64" t="s">
        <v>792</v>
      </c>
      <c r="C110" s="65" t="s">
        <v>793</v>
      </c>
      <c r="D110" s="62">
        <v>700</v>
      </c>
      <c r="E110" s="29">
        <v>0</v>
      </c>
      <c r="F110" s="29">
        <v>0</v>
      </c>
      <c r="G110" s="62">
        <v>700</v>
      </c>
      <c r="H110" s="62">
        <v>424</v>
      </c>
      <c r="I110" s="62">
        <v>0</v>
      </c>
      <c r="J110" s="62">
        <v>0</v>
      </c>
      <c r="K110" s="62">
        <v>424</v>
      </c>
      <c r="L110" s="290" t="s">
        <v>763</v>
      </c>
      <c r="M110" s="29">
        <v>0</v>
      </c>
      <c r="N110" s="29">
        <v>0</v>
      </c>
      <c r="O110" s="29">
        <v>0</v>
      </c>
      <c r="P110" s="29">
        <v>0</v>
      </c>
      <c r="Q110" s="63" t="s">
        <v>794</v>
      </c>
      <c r="R110" s="62">
        <v>11363</v>
      </c>
      <c r="S110" s="73" t="s">
        <v>488</v>
      </c>
      <c r="T110" s="278" t="s">
        <v>538</v>
      </c>
      <c r="U110" s="29" t="s">
        <v>147</v>
      </c>
      <c r="V110" s="29" t="s">
        <v>147</v>
      </c>
      <c r="W110" s="278" t="s">
        <v>482</v>
      </c>
      <c r="X110" s="416"/>
    </row>
    <row r="111" spans="1:24" s="72" customFormat="1" ht="15.4" customHeight="1">
      <c r="A111" s="275" t="s">
        <v>150</v>
      </c>
      <c r="B111" s="64" t="s">
        <v>795</v>
      </c>
      <c r="C111" s="65" t="s">
        <v>796</v>
      </c>
      <c r="D111" s="62">
        <v>550</v>
      </c>
      <c r="E111" s="29">
        <v>0</v>
      </c>
      <c r="F111" s="29">
        <v>0</v>
      </c>
      <c r="G111" s="62">
        <v>550</v>
      </c>
      <c r="H111" s="62">
        <v>313.89999999999998</v>
      </c>
      <c r="I111" s="62">
        <v>0</v>
      </c>
      <c r="J111" s="62">
        <v>0</v>
      </c>
      <c r="K111" s="62">
        <v>313.89999999999998</v>
      </c>
      <c r="L111" s="290" t="s">
        <v>797</v>
      </c>
      <c r="M111" s="29">
        <v>0</v>
      </c>
      <c r="N111" s="29">
        <v>0</v>
      </c>
      <c r="O111" s="29">
        <v>0</v>
      </c>
      <c r="P111" s="29">
        <v>0</v>
      </c>
      <c r="Q111" s="63" t="s">
        <v>798</v>
      </c>
      <c r="R111" s="62">
        <v>8709</v>
      </c>
      <c r="S111" s="73" t="s">
        <v>488</v>
      </c>
      <c r="T111" s="278" t="s">
        <v>538</v>
      </c>
      <c r="U111" s="29" t="s">
        <v>147</v>
      </c>
      <c r="V111" s="29" t="s">
        <v>147</v>
      </c>
      <c r="W111" s="278" t="s">
        <v>482</v>
      </c>
      <c r="X111" s="416"/>
    </row>
    <row r="112" spans="1:24" s="72" customFormat="1" ht="15.4" customHeight="1">
      <c r="A112" s="275" t="s">
        <v>150</v>
      </c>
      <c r="B112" s="64" t="s">
        <v>799</v>
      </c>
      <c r="C112" s="65" t="s">
        <v>796</v>
      </c>
      <c r="D112" s="62">
        <v>550</v>
      </c>
      <c r="E112" s="29">
        <v>0</v>
      </c>
      <c r="F112" s="29">
        <v>0</v>
      </c>
      <c r="G112" s="62">
        <v>550</v>
      </c>
      <c r="H112" s="62">
        <v>313.5</v>
      </c>
      <c r="I112" s="62">
        <v>0</v>
      </c>
      <c r="J112" s="62">
        <v>0</v>
      </c>
      <c r="K112" s="62">
        <v>313.5</v>
      </c>
      <c r="L112" s="290" t="s">
        <v>513</v>
      </c>
      <c r="M112" s="29">
        <v>0</v>
      </c>
      <c r="N112" s="29">
        <v>0</v>
      </c>
      <c r="O112" s="29">
        <v>0</v>
      </c>
      <c r="P112" s="29">
        <v>0</v>
      </c>
      <c r="Q112" s="63" t="s">
        <v>800</v>
      </c>
      <c r="R112" s="62">
        <v>9634</v>
      </c>
      <c r="S112" s="73" t="s">
        <v>488</v>
      </c>
      <c r="T112" s="278" t="s">
        <v>538</v>
      </c>
      <c r="U112" s="29" t="s">
        <v>147</v>
      </c>
      <c r="V112" s="29" t="s">
        <v>147</v>
      </c>
      <c r="W112" s="278" t="s">
        <v>482</v>
      </c>
      <c r="X112" s="416"/>
    </row>
    <row r="113" spans="1:24" s="72" customFormat="1" ht="15.4" customHeight="1">
      <c r="A113" s="189" t="s">
        <v>801</v>
      </c>
      <c r="B113" s="425"/>
      <c r="C113" s="426"/>
      <c r="D113" s="296"/>
      <c r="E113" s="427"/>
      <c r="F113" s="427"/>
      <c r="G113" s="296"/>
      <c r="H113" s="296"/>
      <c r="I113" s="427"/>
      <c r="J113" s="427"/>
      <c r="K113" s="296"/>
      <c r="L113" s="442"/>
      <c r="M113" s="427"/>
      <c r="N113" s="427"/>
      <c r="O113" s="427"/>
      <c r="P113" s="427"/>
      <c r="Q113" s="443"/>
      <c r="R113" s="296"/>
      <c r="S113" s="444"/>
      <c r="T113" s="430"/>
      <c r="U113" s="427"/>
      <c r="V113" s="427"/>
      <c r="W113" s="430"/>
      <c r="X113" s="445"/>
    </row>
    <row r="114" spans="1:24" s="72" customFormat="1" ht="15.4" customHeight="1">
      <c r="A114" s="432" t="s">
        <v>644</v>
      </c>
      <c r="B114" s="64"/>
      <c r="C114" s="65"/>
      <c r="D114" s="62"/>
      <c r="E114" s="266"/>
      <c r="F114" s="266"/>
      <c r="G114" s="62"/>
      <c r="H114" s="62"/>
      <c r="I114" s="266"/>
      <c r="J114" s="266"/>
      <c r="K114" s="62"/>
      <c r="L114" s="290"/>
      <c r="M114" s="266"/>
      <c r="N114" s="266"/>
      <c r="O114" s="266"/>
      <c r="P114" s="266"/>
      <c r="Q114" s="63"/>
      <c r="R114" s="62"/>
      <c r="S114" s="73"/>
      <c r="T114" s="278"/>
      <c r="U114" s="266"/>
      <c r="V114" s="266"/>
      <c r="W114" s="278"/>
      <c r="X114" s="446"/>
    </row>
    <row r="115" spans="1:24" s="72" customFormat="1" ht="15" customHeight="1">
      <c r="A115" s="432" t="s">
        <v>818</v>
      </c>
      <c r="B115" s="433"/>
      <c r="C115" s="434"/>
      <c r="D115" s="435"/>
      <c r="E115" s="436"/>
      <c r="F115" s="435"/>
      <c r="G115" s="435"/>
      <c r="H115" s="435"/>
      <c r="I115" s="435"/>
      <c r="J115" s="435"/>
      <c r="K115" s="437"/>
      <c r="L115" s="434"/>
      <c r="M115" s="438"/>
      <c r="N115" s="438"/>
      <c r="O115" s="439"/>
      <c r="P115" s="437"/>
      <c r="Q115" s="440"/>
      <c r="R115" s="437"/>
      <c r="S115" s="437"/>
      <c r="T115" s="437"/>
      <c r="U115" s="437"/>
      <c r="V115" s="437"/>
      <c r="W115" s="437"/>
      <c r="X115" s="115" t="s">
        <v>645</v>
      </c>
    </row>
    <row r="116" spans="1:24" ht="12.75">
      <c r="D116" s="62"/>
      <c r="E116" s="62"/>
      <c r="F116" s="62"/>
      <c r="G116" s="62"/>
      <c r="H116" s="62"/>
      <c r="I116" s="62"/>
      <c r="J116" s="62"/>
      <c r="K116" s="62"/>
      <c r="M116" s="62"/>
      <c r="N116" s="62"/>
      <c r="O116" s="62"/>
      <c r="P116" s="62"/>
      <c r="R116" s="62"/>
    </row>
    <row r="117" spans="1:24" ht="12.75">
      <c r="D117" s="62"/>
      <c r="E117" s="62"/>
      <c r="F117" s="62"/>
      <c r="G117" s="62"/>
      <c r="H117" s="62"/>
      <c r="I117" s="62"/>
      <c r="J117" s="62"/>
      <c r="K117" s="62"/>
      <c r="M117" s="62"/>
      <c r="N117" s="62"/>
      <c r="O117" s="62"/>
      <c r="P117" s="62"/>
      <c r="R117" s="62"/>
    </row>
    <row r="119" spans="1:24" ht="12.75">
      <c r="A119" s="74"/>
      <c r="B119" s="64"/>
      <c r="C119" s="65"/>
      <c r="D119" s="62"/>
      <c r="E119" s="29"/>
      <c r="F119" s="29"/>
      <c r="G119" s="62"/>
      <c r="H119" s="62"/>
      <c r="I119" s="29"/>
      <c r="J119" s="29"/>
      <c r="K119" s="62"/>
      <c r="L119" s="67"/>
      <c r="M119" s="29"/>
      <c r="N119" s="29"/>
      <c r="O119" s="29"/>
      <c r="P119" s="29"/>
      <c r="Q119" s="63"/>
      <c r="R119" s="62"/>
      <c r="S119" s="73"/>
      <c r="T119" s="73"/>
      <c r="U119" s="29"/>
      <c r="V119" s="73"/>
      <c r="W119" s="73"/>
      <c r="X119" s="447"/>
    </row>
  </sheetData>
  <mergeCells count="14">
    <mergeCell ref="D56:G56"/>
    <mergeCell ref="H56:K56"/>
    <mergeCell ref="M56:P56"/>
    <mergeCell ref="U56:W56"/>
    <mergeCell ref="D57:G57"/>
    <mergeCell ref="H57:K57"/>
    <mergeCell ref="M57:P57"/>
    <mergeCell ref="D5:G5"/>
    <mergeCell ref="H5:K5"/>
    <mergeCell ref="M5:P5"/>
    <mergeCell ref="U5:W5"/>
    <mergeCell ref="D6:G6"/>
    <mergeCell ref="H6:K6"/>
    <mergeCell ref="M6:P6"/>
  </mergeCells>
  <phoneticPr fontId="52" type="noConversion"/>
  <printOptions horizontalCentered="1"/>
  <pageMargins left="0.39347222447395325" right="0.39347222447395325" top="0.55097222328186035" bottom="0.55097222328186035" header="0.51166665554046631" footer="0.51166665554046631"/>
  <pageSetup paperSize="9" scale="78" pageOrder="overThenDown" orientation="portrait" blackAndWhite="1" r:id="rId1"/>
  <headerFooter alignWithMargins="0"/>
  <rowBreaks count="1" manualBreakCount="1">
    <brk id="51" max="23" man="1"/>
  </rowBreaks>
  <colBreaks count="1" manualBreakCount="1">
    <brk id="11" max="11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6</vt:i4>
      </vt:variant>
    </vt:vector>
  </HeadingPairs>
  <TitlesOfParts>
    <vt:vector size="16" baseType="lpstr">
      <vt:lpstr>13(4·5)</vt:lpstr>
      <vt:lpstr>13-1환경오염배출사업장</vt:lpstr>
      <vt:lpstr>13-2환경오염배출사업장 단속및행정조치</vt:lpstr>
      <vt:lpstr>13-3배출부과금 부과 및 징수현황</vt:lpstr>
      <vt:lpstr>13-4대기오염</vt:lpstr>
      <vt:lpstr>13-5쓰레기수거</vt:lpstr>
      <vt:lpstr>13-6생활폐기물매립지</vt:lpstr>
      <vt:lpstr>13-7 폐기물재활용률</vt:lpstr>
      <vt:lpstr>13-8하수종말처리장</vt:lpstr>
      <vt:lpstr>13-9 시설녹지현황</vt:lpstr>
      <vt:lpstr>'13(4·5)'!Print_Area</vt:lpstr>
      <vt:lpstr>'13-1환경오염배출사업장'!Print_Area</vt:lpstr>
      <vt:lpstr>'13-4대기오염'!Print_Area</vt:lpstr>
      <vt:lpstr>'13-5쓰레기수거'!Print_Area</vt:lpstr>
      <vt:lpstr>'13-6생활폐기물매립지'!Print_Area</vt:lpstr>
      <vt:lpstr>'13-8하수종말처리장'!Print_Area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</cp:revision>
  <cp:lastPrinted>2022-05-11T00:33:49Z</cp:lastPrinted>
  <dcterms:created xsi:type="dcterms:W3CDTF">2003-11-25T12:53:56Z</dcterms:created>
  <dcterms:modified xsi:type="dcterms:W3CDTF">2023-05-22T04:07:02Z</dcterms:modified>
</cp:coreProperties>
</file>