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2 통계연보\22년 통계연보 작성\"/>
    </mc:Choice>
  </mc:AlternateContent>
  <bookViews>
    <workbookView xWindow="-480" yWindow="1515" windowWidth="27795" windowHeight="12255" tabRatio="934" firstSheet="1" activeTab="2"/>
  </bookViews>
  <sheets>
    <sheet name="StartUp" sheetId="1" state="veryHidden" r:id="rId1"/>
    <sheet name="14" sheetId="2" r:id="rId2"/>
    <sheet name="14-1학교총개황" sheetId="3" r:id="rId3"/>
    <sheet name="14-2유치원" sheetId="4" r:id="rId4"/>
    <sheet name="14-3초등학교" sheetId="5" r:id="rId5"/>
    <sheet name="14-4-1 중학교(국공립)" sheetId="6" r:id="rId6"/>
    <sheet name="14-4-2 중학교(사립)" sheetId="7" r:id="rId7"/>
    <sheet name="14-5-1 일반고등학교(국공립)" sheetId="8" r:id="rId8"/>
    <sheet name="14-5-2 일반고등학교(사립)" sheetId="9" r:id="rId9"/>
    <sheet name="14-6-1 특수목적고등학교(국공립)" sheetId="10" r:id="rId10"/>
    <sheet name="14-6-2 특수목적고등학교(사립) " sheetId="11" r:id="rId11"/>
    <sheet name="14-7-1 특성화고등학교(국공립) " sheetId="12" r:id="rId12"/>
    <sheet name="14-7-2 특성화고등학교(사립)" sheetId="13" r:id="rId13"/>
    <sheet name="14-8-1 자율고등학교(국공립) " sheetId="14" r:id="rId14"/>
    <sheet name="14-8-2 자율고등학교(사립) " sheetId="15" r:id="rId15"/>
    <sheet name="14-9전문대학및대학" sheetId="16" r:id="rId16"/>
    <sheet name="14-10대학교" sheetId="17" r:id="rId17"/>
    <sheet name="14-11대학원" sheetId="18" r:id="rId18"/>
    <sheet name="14-12기타학교" sheetId="19" r:id="rId19"/>
    <sheet name="14-13적령아동취학" sheetId="20" r:id="rId20"/>
    <sheet name="14-14사설학원및독서실" sheetId="21" r:id="rId21"/>
    <sheet name="14-15공공도서관" sheetId="32" r:id="rId22"/>
    <sheet name="14-16문화재" sheetId="24" r:id="rId23"/>
    <sheet name="14-17체육시설" sheetId="27" r:id="rId24"/>
    <sheet name="14-18청소년수련시설" sheetId="28" r:id="rId25"/>
    <sheet name="14-19언론매체" sheetId="29" r:id="rId26"/>
  </sheets>
  <definedNames>
    <definedName name="_Builtin1" localSheetId="23">'14-17체육시설'!$A$1:$AV$41</definedName>
    <definedName name="_xlnm.Print_Area" localSheetId="1">'14'!$A$1:$R$44</definedName>
    <definedName name="_xlnm.Print_Area" localSheetId="16">'14-10대학교'!$A$1:$T$30</definedName>
    <definedName name="_xlnm.Print_Area" localSheetId="17">'14-11대학원'!$A$1:$N$40</definedName>
    <definedName name="_xlnm.Print_Area" localSheetId="18">'14-12기타학교'!$A$1:$R$30</definedName>
    <definedName name="_xlnm.Print_Area" localSheetId="19">'14-13적령아동취학'!$A$1:$AD$41</definedName>
    <definedName name="_xlnm.Print_Area" localSheetId="20">'14-14사설학원및독서실'!$A$1:$U$40</definedName>
    <definedName name="_xlnm.Print_Area" localSheetId="21">'14-15공공도서관'!$A$1:$J$98</definedName>
    <definedName name="_xlnm.Print_Area" localSheetId="22">'14-16문화재'!$A$1:$R$40</definedName>
    <definedName name="_xlnm.Print_Area" localSheetId="23">'14-17체육시설'!$A$1:$AV$41</definedName>
    <definedName name="_xlnm.Print_Area" localSheetId="24">'14-18청소년수련시설'!$A$1:$P$39</definedName>
    <definedName name="_xlnm.Print_Area" localSheetId="25">'14-19언론매체'!$A$1:$K$38</definedName>
    <definedName name="_xlnm.Print_Area" localSheetId="2">'14-1학교총개황'!$A$1:$S$39</definedName>
    <definedName name="_xlnm.Print_Area" localSheetId="3">'14-2유치원'!$A$1:$W$39</definedName>
    <definedName name="_xlnm.Print_Area" localSheetId="4">'14-3초등학교'!$A$1:$S$39</definedName>
    <definedName name="_xlnm.Print_Area" localSheetId="5">'14-4-1 중학교(국공립)'!$A$1:$T$39</definedName>
    <definedName name="_xlnm.Print_Area" localSheetId="6">'14-4-2 중학교(사립)'!$A$1:$T$39</definedName>
    <definedName name="_xlnm.Print_Area" localSheetId="7">'14-5-1 일반고등학교(국공립)'!$A$1:$T$39</definedName>
    <definedName name="_xlnm.Print_Area" localSheetId="8">'14-5-2 일반고등학교(사립)'!$A$1:$T$39</definedName>
    <definedName name="_xlnm.Print_Area" localSheetId="9">'14-6-1 특수목적고등학교(국공립)'!$A$1:$S$39</definedName>
    <definedName name="_xlnm.Print_Area" localSheetId="10">'14-6-2 특수목적고등학교(사립) '!$A$1:$S$39</definedName>
    <definedName name="_xlnm.Print_Area" localSheetId="11">'14-7-1 특성화고등학교(국공립) '!$A$1:$S$39</definedName>
    <definedName name="_xlnm.Print_Area" localSheetId="12">'14-7-2 특성화고등학교(사립)'!$A$1:$S$39</definedName>
    <definedName name="_xlnm.Print_Area" localSheetId="13">'14-8-1 자율고등학교(국공립) '!$A$1:$S$39</definedName>
    <definedName name="_xlnm.Print_Area" localSheetId="14">'14-8-2 자율고등학교(사립) '!$A$1:$S$39</definedName>
    <definedName name="_xlnm.Print_Area" localSheetId="15">'14-9전문대학및대학'!$A$1:$R$29</definedName>
  </definedNames>
  <calcPr calcId="162913"/>
</workbook>
</file>

<file path=xl/calcChain.xml><?xml version="1.0" encoding="utf-8"?>
<calcChain xmlns="http://schemas.openxmlformats.org/spreadsheetml/2006/main">
  <c r="F14" i="28" l="1"/>
  <c r="G14" i="28"/>
  <c r="H14" i="28"/>
  <c r="I14" i="28"/>
  <c r="J14" i="28"/>
  <c r="K14" i="28"/>
  <c r="L14" i="28"/>
  <c r="M14" i="28"/>
  <c r="N14" i="28"/>
  <c r="O14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15" i="28"/>
  <c r="R34" i="3" l="1"/>
  <c r="M32" i="3" l="1"/>
  <c r="AC16" i="20" l="1"/>
  <c r="Q15" i="19"/>
  <c r="P15" i="19"/>
  <c r="R35" i="3" l="1"/>
  <c r="Q15" i="13" l="1"/>
  <c r="R32" i="3" l="1"/>
  <c r="R33" i="3"/>
  <c r="P15" i="13" l="1"/>
  <c r="L14" i="3" l="1"/>
  <c r="R16" i="3"/>
  <c r="R15" i="3"/>
  <c r="R17" i="3"/>
  <c r="R19" i="3"/>
  <c r="R20" i="3"/>
  <c r="R21" i="3"/>
  <c r="R22" i="3"/>
  <c r="R23" i="3"/>
  <c r="R24" i="3"/>
  <c r="R25" i="3"/>
  <c r="R27" i="3"/>
  <c r="R28" i="3"/>
  <c r="R29" i="3"/>
  <c r="R30" i="3"/>
  <c r="R31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15" i="3"/>
  <c r="R26" i="3"/>
  <c r="R18" i="3"/>
  <c r="K14" i="3" l="1"/>
  <c r="N14" i="18" l="1"/>
  <c r="M14" i="18"/>
  <c r="L14" i="18"/>
  <c r="K14" i="18"/>
  <c r="J14" i="18"/>
  <c r="H14" i="18"/>
  <c r="G14" i="18"/>
  <c r="E14" i="18"/>
  <c r="D14" i="18"/>
  <c r="C14" i="18"/>
  <c r="B14" i="18"/>
  <c r="G15" i="17"/>
  <c r="I15" i="17"/>
  <c r="B15" i="17"/>
  <c r="Q15" i="17"/>
  <c r="P15" i="17"/>
  <c r="L15" i="17"/>
  <c r="K15" i="17"/>
  <c r="J15" i="17"/>
  <c r="H15" i="17"/>
  <c r="E15" i="17"/>
  <c r="D15" i="17"/>
  <c r="C15" i="17"/>
  <c r="I15" i="16"/>
  <c r="O15" i="16"/>
  <c r="N15" i="16"/>
  <c r="J15" i="16"/>
  <c r="H15" i="16"/>
  <c r="G15" i="16"/>
  <c r="F15" i="16"/>
  <c r="D15" i="16"/>
  <c r="C15" i="16"/>
  <c r="B15" i="16"/>
  <c r="I14" i="18" l="1"/>
  <c r="F14" i="18"/>
  <c r="F15" i="17"/>
  <c r="E15" i="16"/>
  <c r="AB18" i="27"/>
  <c r="AB19" i="27"/>
  <c r="AB20" i="27"/>
  <c r="AB21" i="27"/>
  <c r="AB22" i="27"/>
  <c r="AB23" i="27"/>
  <c r="AB24" i="27"/>
  <c r="AB25" i="27"/>
  <c r="AB26" i="27"/>
  <c r="AB27" i="27"/>
  <c r="AB28" i="27"/>
  <c r="AB29" i="27"/>
  <c r="AB30" i="27"/>
  <c r="AB31" i="27"/>
  <c r="AB32" i="27"/>
  <c r="AB33" i="27"/>
  <c r="AB34" i="27"/>
  <c r="AB35" i="27"/>
  <c r="AB36" i="27"/>
  <c r="AB37" i="27"/>
  <c r="AB38" i="27"/>
  <c r="AB39" i="27"/>
  <c r="AB17" i="27"/>
  <c r="AR16" i="27"/>
  <c r="AQ16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17" i="27"/>
  <c r="Y16" i="27"/>
  <c r="K14" i="24" l="1"/>
  <c r="L14" i="24"/>
  <c r="M14" i="24"/>
  <c r="N14" i="24"/>
  <c r="O14" i="24"/>
  <c r="P14" i="24"/>
  <c r="Q14" i="24"/>
  <c r="B16" i="24"/>
  <c r="B19" i="24"/>
  <c r="B21" i="24"/>
  <c r="B22" i="24"/>
  <c r="B23" i="24"/>
  <c r="B25" i="24"/>
  <c r="B26" i="24"/>
  <c r="B27" i="24"/>
  <c r="B28" i="24"/>
  <c r="B29" i="24"/>
  <c r="B30" i="24"/>
  <c r="B33" i="24"/>
  <c r="B34" i="24"/>
  <c r="B31" i="24" l="1"/>
  <c r="B37" i="24"/>
  <c r="B36" i="24"/>
  <c r="B35" i="24"/>
  <c r="B32" i="24"/>
  <c r="B24" i="24"/>
  <c r="B20" i="24"/>
  <c r="B18" i="24"/>
  <c r="B17" i="24"/>
  <c r="B15" i="24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15" i="29"/>
  <c r="D15" i="19" l="1"/>
  <c r="E15" i="19"/>
  <c r="F15" i="19"/>
  <c r="H15" i="19"/>
  <c r="I15" i="19"/>
  <c r="J15" i="19"/>
  <c r="K15" i="19"/>
  <c r="N15" i="19"/>
  <c r="R15" i="19"/>
  <c r="C15" i="19"/>
  <c r="G15" i="19"/>
  <c r="L15" i="19"/>
  <c r="M15" i="19"/>
  <c r="O15" i="19"/>
  <c r="B15" i="19"/>
  <c r="C16" i="21" l="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B16" i="21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B16" i="20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B15" i="15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B15" i="14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R15" i="13"/>
  <c r="B15" i="13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B15" i="12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B15" i="11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B15" i="10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B15" i="9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B15" i="8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B15" i="7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B15" i="6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B15" i="5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B14" i="4"/>
  <c r="J14" i="3" l="1"/>
  <c r="C14" i="3" l="1"/>
  <c r="C14" i="24" l="1"/>
  <c r="H14" i="3" l="1"/>
  <c r="G14" i="3"/>
  <c r="F14" i="3"/>
  <c r="E14" i="3"/>
  <c r="D14" i="3"/>
  <c r="B14" i="3"/>
  <c r="R14" i="3" l="1"/>
  <c r="M14" i="3"/>
  <c r="N14" i="3"/>
  <c r="O14" i="3"/>
  <c r="P14" i="3"/>
  <c r="Q14" i="3"/>
  <c r="C14" i="29"/>
  <c r="D14" i="29"/>
  <c r="E14" i="29"/>
  <c r="F14" i="29"/>
  <c r="G14" i="29"/>
  <c r="H14" i="29"/>
  <c r="I14" i="29"/>
  <c r="J14" i="29"/>
  <c r="B14" i="29"/>
  <c r="AC16" i="27" l="1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AP16" i="27"/>
  <c r="AS16" i="27"/>
  <c r="AT16" i="27"/>
  <c r="AU16" i="27"/>
  <c r="A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B16" i="27"/>
  <c r="E14" i="28" l="1"/>
  <c r="D14" i="28"/>
  <c r="C14" i="28"/>
  <c r="B14" i="28"/>
  <c r="P14" i="28" l="1"/>
  <c r="A14" i="28"/>
  <c r="J14" i="32" l="1"/>
  <c r="I14" i="32"/>
  <c r="H14" i="32"/>
  <c r="G14" i="32"/>
  <c r="F14" i="32"/>
  <c r="E14" i="32"/>
  <c r="D14" i="32"/>
  <c r="C14" i="32"/>
  <c r="B14" i="32"/>
  <c r="A14" i="32"/>
  <c r="A14" i="29" l="1"/>
  <c r="K14" i="29" s="1"/>
  <c r="A16" i="27"/>
  <c r="AA16" i="27" s="1"/>
  <c r="I14" i="24"/>
  <c r="H14" i="24"/>
  <c r="G14" i="24"/>
  <c r="F14" i="24"/>
  <c r="E14" i="24"/>
  <c r="D14" i="24"/>
  <c r="A14" i="24"/>
  <c r="R14" i="24" s="1"/>
  <c r="AV16" i="27" l="1"/>
  <c r="Z16" i="27"/>
  <c r="B14" i="24"/>
  <c r="J14" i="24"/>
  <c r="T34" i="3" l="1"/>
  <c r="U38" i="6"/>
  <c r="T35" i="3"/>
  <c r="T33" i="3" l="1"/>
  <c r="T22" i="3"/>
  <c r="T27" i="3"/>
  <c r="T17" i="3"/>
  <c r="T25" i="3"/>
  <c r="T18" i="3"/>
  <c r="T19" i="3"/>
  <c r="T24" i="3"/>
  <c r="T28" i="3"/>
  <c r="T30" i="3"/>
  <c r="T32" i="3"/>
  <c r="T16" i="3" l="1"/>
  <c r="T31" i="3"/>
  <c r="T20" i="3"/>
  <c r="T21" i="3"/>
  <c r="T23" i="3"/>
  <c r="T26" i="3"/>
  <c r="T15" i="3" l="1"/>
  <c r="T29" i="3"/>
</calcChain>
</file>

<file path=xl/sharedStrings.xml><?xml version="1.0" encoding="utf-8"?>
<sst xmlns="http://schemas.openxmlformats.org/spreadsheetml/2006/main" count="3308" uniqueCount="890">
  <si>
    <t>Middle Schools(National and Public)</t>
  </si>
  <si>
    <t>Public Sports Facilities(Cont'd)</t>
  </si>
  <si>
    <t>Source : Jeollanam-do Office of Education</t>
  </si>
  <si>
    <t>General High Schools(National and Public)</t>
  </si>
  <si>
    <t>students per teacher</t>
  </si>
  <si>
    <t xml:space="preserve">Special Purpose High Schools 
</t>
  </si>
  <si>
    <t>Public sports facilities</t>
  </si>
  <si>
    <t>Public Sports Facilities</t>
  </si>
  <si>
    <t>Summary of Schools(Cont'd)</t>
  </si>
  <si>
    <t>자료 : 전라남도교육청  *2015년 자료 미공표(2016년 수록)</t>
  </si>
  <si>
    <t>ⅩⅣ. 교육 및 문화     
Education and Culture</t>
  </si>
  <si>
    <t>Enrollments of Children at the Right Age for Compulsory Education</t>
  </si>
  <si>
    <t>완도군립도서관</t>
  </si>
  <si>
    <t>Male</t>
  </si>
  <si>
    <t>영광군립도서관</t>
  </si>
  <si>
    <t>Year</t>
  </si>
  <si>
    <t>연    별</t>
  </si>
  <si>
    <t>금일공공도서관</t>
  </si>
  <si>
    <t>목포해양대학교</t>
  </si>
  <si>
    <t>Match</t>
  </si>
  <si>
    <t>영광공공도서관</t>
  </si>
  <si>
    <t>dancing</t>
  </si>
  <si>
    <t>석사과정학생수</t>
  </si>
  <si>
    <t>함평공공도서관</t>
  </si>
  <si>
    <t>Radio</t>
  </si>
  <si>
    <t>보통교실수</t>
  </si>
  <si>
    <t>영산선학대학교</t>
  </si>
  <si>
    <t>Daily</t>
  </si>
  <si>
    <t>사무직원수</t>
  </si>
  <si>
    <t>rian</t>
  </si>
  <si>
    <t>course</t>
  </si>
  <si>
    <t>중요민속문화재</t>
  </si>
  <si>
    <t>Equest-</t>
  </si>
  <si>
    <t>교지면적</t>
  </si>
  <si>
    <t>인터넷신문</t>
  </si>
  <si>
    <t>건물면적</t>
  </si>
  <si>
    <t>Regatta</t>
  </si>
  <si>
    <t>Ball</t>
  </si>
  <si>
    <t>광양공공도서관</t>
  </si>
  <si>
    <t>민속문화재</t>
  </si>
  <si>
    <t>Cycle</t>
  </si>
  <si>
    <t>Granted</t>
  </si>
  <si>
    <t>schools</t>
  </si>
  <si>
    <t>Archery</t>
  </si>
  <si>
    <t>racing</t>
  </si>
  <si>
    <t>Budget</t>
  </si>
  <si>
    <t>연  별</t>
  </si>
  <si>
    <t>고흥군립도서관</t>
  </si>
  <si>
    <t>해남군립도서관</t>
  </si>
  <si>
    <t>광양평생교육관</t>
  </si>
  <si>
    <t>field</t>
  </si>
  <si>
    <t>Rooms</t>
  </si>
  <si>
    <t>정남진도서관</t>
  </si>
  <si>
    <t>지원자수</t>
  </si>
  <si>
    <t>skills</t>
  </si>
  <si>
    <t>Total</t>
  </si>
  <si>
    <t>Ssireum</t>
  </si>
  <si>
    <t>한려대학교</t>
  </si>
  <si>
    <t>학  교  별</t>
  </si>
  <si>
    <t>Places</t>
  </si>
  <si>
    <t>center</t>
  </si>
  <si>
    <t>노화공공도서관</t>
  </si>
  <si>
    <t>Marina</t>
  </si>
  <si>
    <t>장성공공도서관</t>
  </si>
  <si>
    <t>range</t>
  </si>
  <si>
    <t>Annual</t>
  </si>
  <si>
    <t>대출책수</t>
  </si>
  <si>
    <t>해남공공도서관</t>
  </si>
  <si>
    <t>한영대학</t>
  </si>
  <si>
    <t>졸업자수</t>
  </si>
  <si>
    <t>이용자수</t>
  </si>
  <si>
    <t>특수학교</t>
  </si>
  <si>
    <t>Naju-si</t>
  </si>
  <si>
    <t>Natural</t>
  </si>
  <si>
    <t>인문사회</t>
  </si>
  <si>
    <t>Sport</t>
  </si>
  <si>
    <t>Female</t>
  </si>
  <si>
    <t>Number</t>
  </si>
  <si>
    <t>Special</t>
  </si>
  <si>
    <t>입학자현황</t>
  </si>
  <si>
    <t>입학정원</t>
  </si>
  <si>
    <t>land</t>
  </si>
  <si>
    <t>일반계고등학교</t>
  </si>
  <si>
    <t>도서관수</t>
  </si>
  <si>
    <t>남평공공도서관</t>
  </si>
  <si>
    <t>초등학교</t>
  </si>
  <si>
    <t>도서관별</t>
  </si>
  <si>
    <t>골  프</t>
  </si>
  <si>
    <t>독서실수</t>
  </si>
  <si>
    <t>Hockey</t>
  </si>
  <si>
    <t>문화재자료</t>
  </si>
  <si>
    <t>무형문화재</t>
  </si>
  <si>
    <t>tional</t>
  </si>
  <si>
    <t>화순공공도서관</t>
  </si>
  <si>
    <t>대학원수</t>
  </si>
  <si>
    <t>입학자수</t>
  </si>
  <si>
    <t xml:space="preserve"> rink</t>
  </si>
  <si>
    <t>나주시립도서관</t>
  </si>
  <si>
    <t>시 군 별</t>
  </si>
  <si>
    <t>유형문화재</t>
  </si>
  <si>
    <t>Staffs</t>
  </si>
  <si>
    <t>석사과정</t>
  </si>
  <si>
    <t>직업기술</t>
  </si>
  <si>
    <t>전문대학</t>
  </si>
  <si>
    <t>Swimm-</t>
  </si>
  <si>
    <t>Si, Gun</t>
  </si>
  <si>
    <t>박사과정</t>
  </si>
  <si>
    <t>track</t>
  </si>
  <si>
    <t>순천대학교</t>
  </si>
  <si>
    <t>입대자수</t>
  </si>
  <si>
    <t>장흥공공도서관</t>
  </si>
  <si>
    <t>구례공공도서관</t>
  </si>
  <si>
    <t>complex</t>
  </si>
  <si>
    <t>Roller-</t>
  </si>
  <si>
    <t>Schools</t>
  </si>
  <si>
    <t>문화의 집</t>
  </si>
  <si>
    <t>skating</t>
  </si>
  <si>
    <t>졸업자현황</t>
  </si>
  <si>
    <t>건물연면적</t>
  </si>
  <si>
    <t>rink</t>
  </si>
  <si>
    <t>진학자수</t>
  </si>
  <si>
    <t>화순열린도서관</t>
  </si>
  <si>
    <t>Others</t>
  </si>
  <si>
    <t>area</t>
  </si>
  <si>
    <t>목포대학교</t>
  </si>
  <si>
    <t>입    학</t>
  </si>
  <si>
    <t>목포공공도서관</t>
  </si>
  <si>
    <t>스케이트장</t>
  </si>
  <si>
    <t>areas</t>
  </si>
  <si>
    <t>담양공공도서관</t>
  </si>
  <si>
    <t>Sports</t>
  </si>
  <si>
    <t>served</t>
  </si>
  <si>
    <t>기타학교</t>
  </si>
  <si>
    <t xml:space="preserve">Arts </t>
  </si>
  <si>
    <t>등록문화재</t>
  </si>
  <si>
    <t>Golf</t>
  </si>
  <si>
    <t>조기입학자</t>
  </si>
  <si>
    <t>courts</t>
  </si>
  <si>
    <t>입시검정및보습</t>
  </si>
  <si>
    <t>순천삼산도서관</t>
  </si>
  <si>
    <t>school</t>
  </si>
  <si>
    <t>천연기념물</t>
  </si>
  <si>
    <t>세한대학교</t>
  </si>
  <si>
    <t>ground</t>
  </si>
  <si>
    <t>for all</t>
  </si>
  <si>
    <t>신안군립도서관</t>
  </si>
  <si>
    <t>School</t>
  </si>
  <si>
    <t>Tennis</t>
  </si>
  <si>
    <t>room</t>
  </si>
  <si>
    <t>입학지원자수</t>
  </si>
  <si>
    <t>학 교 별</t>
  </si>
  <si>
    <t>입학정원수</t>
  </si>
  <si>
    <t>Weekly</t>
  </si>
  <si>
    <t>취업자수</t>
  </si>
  <si>
    <t>동신대학교</t>
  </si>
  <si>
    <t>박사과정학생수</t>
  </si>
  <si>
    <t>Seats</t>
  </si>
  <si>
    <t>Stadium</t>
  </si>
  <si>
    <t>users</t>
  </si>
  <si>
    <t>Numbe</t>
  </si>
  <si>
    <t>특화시설</t>
  </si>
  <si>
    <t>pools</t>
  </si>
  <si>
    <t>No. of</t>
  </si>
  <si>
    <t>특수교육</t>
  </si>
  <si>
    <t>연   별</t>
  </si>
  <si>
    <t>보성공공도서관</t>
  </si>
  <si>
    <t>진도공공도서관</t>
  </si>
  <si>
    <t>무안공공도서관</t>
  </si>
  <si>
    <t>연속 간행물</t>
  </si>
  <si>
    <t>Area</t>
  </si>
  <si>
    <t>특성화고등학교</t>
  </si>
  <si>
    <t>교원1인당</t>
  </si>
  <si>
    <t>Classes</t>
  </si>
  <si>
    <t>목포시립도서관</t>
  </si>
  <si>
    <t>강의실수</t>
  </si>
  <si>
    <t>Crafts</t>
  </si>
  <si>
    <t>나주공공도서관</t>
  </si>
  <si>
    <t>벌교공공도서관</t>
  </si>
  <si>
    <t>hall</t>
  </si>
  <si>
    <t>Branch</t>
  </si>
  <si>
    <t>중요무형문화재</t>
  </si>
  <si>
    <t>열람실수</t>
  </si>
  <si>
    <t>강진군도서관</t>
  </si>
  <si>
    <t>자율고등학교</t>
  </si>
  <si>
    <t>quota</t>
  </si>
  <si>
    <t>옥과공공도서관</t>
  </si>
  <si>
    <t>테니스장</t>
  </si>
  <si>
    <r>
      <t>연    별</t>
    </r>
    <r>
      <rPr>
        <sz val="10"/>
        <color indexed="8"/>
        <rFont val="Arial Narrow"/>
        <family val="2"/>
      </rPr>
      <t/>
    </r>
  </si>
  <si>
    <t>Summary of Schools</t>
  </si>
  <si>
    <t>1. 학  교  총  개  황</t>
  </si>
  <si>
    <t>Supplemental course</t>
  </si>
  <si>
    <t>Public Libraries</t>
  </si>
  <si>
    <t>1. 학  교  총  개  황(속)</t>
  </si>
  <si>
    <t>Number of classes</t>
  </si>
  <si>
    <t>Elementary School</t>
  </si>
  <si>
    <t>Number of schools</t>
  </si>
  <si>
    <t>Elementary Schools</t>
  </si>
  <si>
    <t>Children readmitted</t>
  </si>
  <si>
    <t xml:space="preserve"> Yeonggwang-gun </t>
  </si>
  <si>
    <t>(National &amp; Public)</t>
  </si>
  <si>
    <t>Cultural Properties</t>
  </si>
  <si>
    <t>General High School</t>
  </si>
  <si>
    <t xml:space="preserve"> Youth Facilities</t>
  </si>
  <si>
    <t>cultural properties</t>
  </si>
  <si>
    <t>Graduate Schools</t>
  </si>
  <si>
    <t>Teachers and staffs</t>
  </si>
  <si>
    <t>Middle School</t>
  </si>
  <si>
    <t>Hampyeong-gun</t>
  </si>
  <si>
    <t>연          별</t>
  </si>
  <si>
    <t>한국폴리텍Ⅴ대학
목포캠퍼스</t>
  </si>
  <si>
    <t>Occupational</t>
  </si>
  <si>
    <t>Gwangyang-si</t>
  </si>
  <si>
    <t>social sciences</t>
  </si>
  <si>
    <t>Firing ranges</t>
  </si>
  <si>
    <t xml:space="preserve"> Gangjin-gun </t>
  </si>
  <si>
    <t>Gokseong-gun</t>
  </si>
  <si>
    <t>Jangseong-gun</t>
  </si>
  <si>
    <t>목포대학교산업기술대학원</t>
  </si>
  <si>
    <t>Jangheung-gun</t>
  </si>
  <si>
    <t>2. 유   치   원</t>
  </si>
  <si>
    <t>함 평 군 립 도 서관</t>
  </si>
  <si>
    <t>Other School</t>
  </si>
  <si>
    <t xml:space="preserve"> Yeongam-gun </t>
  </si>
  <si>
    <t>Western-style</t>
  </si>
  <si>
    <t xml:space="preserve">reading rooms </t>
  </si>
  <si>
    <t xml:space="preserve"> Hwasun-gun </t>
  </si>
  <si>
    <t>목포해양대학교해양산업대학원</t>
  </si>
  <si>
    <t xml:space="preserve"> Goheung-gun </t>
  </si>
  <si>
    <t>Graduate School</t>
  </si>
  <si>
    <t xml:space="preserve"> Hampyeong-gun </t>
  </si>
  <si>
    <t>Yeonggwang-gun</t>
  </si>
  <si>
    <t>동신대학교사회개발대학원</t>
  </si>
  <si>
    <t xml:space="preserve"> Shinan-gun </t>
  </si>
  <si>
    <t>한려대학교 경영행정대학원</t>
  </si>
  <si>
    <t xml:space="preserve"> Damyang-gun </t>
  </si>
  <si>
    <t>Junior College</t>
  </si>
  <si>
    <t>전남대학교 수산해양대학원</t>
  </si>
  <si>
    <t>archery field</t>
  </si>
  <si>
    <t>Kindergarten</t>
  </si>
  <si>
    <t>Kindergartens</t>
  </si>
  <si>
    <t>전남대학교 산학협력대학원</t>
  </si>
  <si>
    <t>Broadcasting</t>
  </si>
  <si>
    <t>3. 초  등  학  교</t>
  </si>
  <si>
    <t xml:space="preserve"> Haenam-gun </t>
  </si>
  <si>
    <t xml:space="preserve"> Suncheon-si </t>
  </si>
  <si>
    <t xml:space="preserve"> Jangheung-gun </t>
  </si>
  <si>
    <t>&amp; departments</t>
  </si>
  <si>
    <t xml:space="preserve"> Jangseong-gun </t>
  </si>
  <si>
    <t>전라남도학생교육문화회관</t>
  </si>
  <si>
    <t xml:space="preserve"> Gokseong-gun </t>
  </si>
  <si>
    <t xml:space="preserve"> Boseong-gun </t>
  </si>
  <si>
    <t>한려대학교 사회복지대학원</t>
  </si>
  <si>
    <t>목포대학교경영행정대학원</t>
  </si>
  <si>
    <t>순천대학교 사회문화예술대학원</t>
  </si>
  <si>
    <t>순천대학교경영행정대학원</t>
  </si>
  <si>
    <t>higher school</t>
  </si>
  <si>
    <t>순천시</t>
  </si>
  <si>
    <t>단련장</t>
  </si>
  <si>
    <t>국제화</t>
  </si>
  <si>
    <t>입학자</t>
  </si>
  <si>
    <t>고흥군</t>
  </si>
  <si>
    <t>학원</t>
  </si>
  <si>
    <t>(종)</t>
  </si>
  <si>
    <t>나주시</t>
  </si>
  <si>
    <t>장흥군</t>
  </si>
  <si>
    <t>수영장</t>
  </si>
  <si>
    <t>해남군</t>
  </si>
  <si>
    <t>체육관</t>
  </si>
  <si>
    <t>대학교</t>
  </si>
  <si>
    <t>야구장</t>
  </si>
  <si>
    <t>보성군</t>
  </si>
  <si>
    <t>…</t>
  </si>
  <si>
    <t>운동장</t>
  </si>
  <si>
    <t xml:space="preserve"> </t>
  </si>
  <si>
    <t>완도군</t>
  </si>
  <si>
    <t>빙상장</t>
  </si>
  <si>
    <t>축구장</t>
  </si>
  <si>
    <t>카누장</t>
  </si>
  <si>
    <t>본교</t>
  </si>
  <si>
    <t>하키장</t>
  </si>
  <si>
    <t>무안군</t>
  </si>
  <si>
    <t>신안군</t>
  </si>
  <si>
    <t>직원수</t>
  </si>
  <si>
    <t>싸이클</t>
  </si>
  <si>
    <t>for</t>
  </si>
  <si>
    <t>수련관</t>
  </si>
  <si>
    <t>강진군</t>
  </si>
  <si>
    <t>구례군</t>
  </si>
  <si>
    <t>수</t>
  </si>
  <si>
    <t>라디오</t>
  </si>
  <si>
    <t>장성군</t>
  </si>
  <si>
    <t>야영장</t>
  </si>
  <si>
    <t>기타</t>
  </si>
  <si>
    <t>게이트</t>
  </si>
  <si>
    <t>합계</t>
  </si>
  <si>
    <t>예능</t>
  </si>
  <si>
    <t>도 장</t>
  </si>
  <si>
    <t>Car</t>
  </si>
  <si>
    <t>학생수</t>
  </si>
  <si>
    <t>지원자</t>
  </si>
  <si>
    <t>경주장</t>
  </si>
  <si>
    <t>대학수</t>
  </si>
  <si>
    <t>조정</t>
  </si>
  <si>
    <t>취학률</t>
  </si>
  <si>
    <t>전천후</t>
  </si>
  <si>
    <t>무도장</t>
  </si>
  <si>
    <t>당구장</t>
  </si>
  <si>
    <t>화순군</t>
  </si>
  <si>
    <t>목포시</t>
  </si>
  <si>
    <t>DD</t>
  </si>
  <si>
    <t>체 육</t>
  </si>
  <si>
    <t>연습장</t>
  </si>
  <si>
    <t>유치원</t>
  </si>
  <si>
    <t>중학교</t>
  </si>
  <si>
    <t>진도군</t>
  </si>
  <si>
    <t>여수시</t>
  </si>
  <si>
    <t>광양시</t>
  </si>
  <si>
    <t>담양군</t>
  </si>
  <si>
    <t>경기장</t>
  </si>
  <si>
    <t>영암군</t>
  </si>
  <si>
    <t>투기</t>
  </si>
  <si>
    <t>.</t>
  </si>
  <si>
    <t>대학원</t>
  </si>
  <si>
    <t>도</t>
  </si>
  <si>
    <t>좌석수</t>
  </si>
  <si>
    <t>방송</t>
  </si>
  <si>
    <t>자동차</t>
  </si>
  <si>
    <t>기념물</t>
  </si>
  <si>
    <t>Ski</t>
  </si>
  <si>
    <t>국궁장</t>
  </si>
  <si>
    <t>씨름장</t>
  </si>
  <si>
    <t>도서</t>
  </si>
  <si>
    <t>육시설</t>
  </si>
  <si>
    <t>수련원</t>
  </si>
  <si>
    <t>학과수</t>
  </si>
  <si>
    <t>종합체</t>
  </si>
  <si>
    <t>영광군</t>
  </si>
  <si>
    <t>분교</t>
  </si>
  <si>
    <t>썰매장</t>
  </si>
  <si>
    <t>골프</t>
  </si>
  <si>
    <t>볼장</t>
  </si>
  <si>
    <t>케이블</t>
  </si>
  <si>
    <t>무도</t>
  </si>
  <si>
    <t>시군별</t>
  </si>
  <si>
    <t>체 력</t>
  </si>
  <si>
    <t>여</t>
  </si>
  <si>
    <t>남</t>
  </si>
  <si>
    <t>양궁장</t>
  </si>
  <si>
    <t>함평군</t>
  </si>
  <si>
    <t>계</t>
  </si>
  <si>
    <t>승마장</t>
  </si>
  <si>
    <t>MD</t>
  </si>
  <si>
    <t>학교수</t>
  </si>
  <si>
    <t>스키장</t>
  </si>
  <si>
    <t>조정장</t>
  </si>
  <si>
    <t>요트장</t>
  </si>
  <si>
    <t>골프장</t>
  </si>
  <si>
    <t>생활</t>
  </si>
  <si>
    <t>비도서</t>
  </si>
  <si>
    <t>학급수</t>
  </si>
  <si>
    <t>구기</t>
  </si>
  <si>
    <t>곡성군</t>
  </si>
  <si>
    <t>ing</t>
  </si>
  <si>
    <t>T V</t>
  </si>
  <si>
    <t>Ice</t>
  </si>
  <si>
    <t>지상파</t>
  </si>
  <si>
    <t>공 공 체 육 시 설</t>
  </si>
  <si>
    <t>Cultural</t>
  </si>
  <si>
    <t>Tangible</t>
  </si>
  <si>
    <t>Folklore</t>
  </si>
  <si>
    <t>monuments</t>
  </si>
  <si>
    <t>Shinan-gun</t>
  </si>
  <si>
    <t>Hwasun-gun</t>
  </si>
  <si>
    <t>조기입학 신청자</t>
  </si>
  <si>
    <t>대  학  원  별</t>
  </si>
  <si>
    <t>순천시립조례호수도서관</t>
  </si>
  <si>
    <t>목포대학교 교육대학원</t>
  </si>
  <si>
    <t>흑산자산문화도서관</t>
  </si>
  <si>
    <t>property</t>
  </si>
  <si>
    <t>properties</t>
  </si>
  <si>
    <t>Building</t>
  </si>
  <si>
    <t>Treasures</t>
  </si>
  <si>
    <t>Teachers</t>
  </si>
  <si>
    <t>곡성교육문화회관</t>
  </si>
  <si>
    <t xml:space="preserve">Number of </t>
  </si>
  <si>
    <t>초당대학교 일반대학원</t>
  </si>
  <si>
    <t>Haenam-gun</t>
  </si>
  <si>
    <t>고흥군립북부도서관</t>
  </si>
  <si>
    <t>순천대학교산업대학원</t>
  </si>
  <si>
    <t>한려대학교 일반대학원</t>
  </si>
  <si>
    <t>School land</t>
  </si>
  <si>
    <t>여수시립소라도서관</t>
  </si>
  <si>
    <t xml:space="preserve">Canoeing </t>
  </si>
  <si>
    <t>treasures</t>
  </si>
  <si>
    <t>Interna-</t>
  </si>
  <si>
    <t>Mokpo-si</t>
  </si>
  <si>
    <t>광주가톨릭대학교</t>
  </si>
  <si>
    <t>libraries</t>
  </si>
  <si>
    <t>Jindo-gun</t>
  </si>
  <si>
    <t>departments</t>
  </si>
  <si>
    <t>보성농어촌도서관</t>
  </si>
  <si>
    <t>Graduate</t>
  </si>
  <si>
    <t>Exercise</t>
  </si>
  <si>
    <t>목포가톨릭대학교</t>
  </si>
  <si>
    <t>장성군립삼계도서관</t>
  </si>
  <si>
    <t>classrooms</t>
  </si>
  <si>
    <t>Ice rink</t>
  </si>
  <si>
    <t>전라남도립도서관</t>
  </si>
  <si>
    <t>Suncheon-si</t>
  </si>
  <si>
    <t>목포대학교대학원</t>
  </si>
  <si>
    <t xml:space="preserve"> Wando-gun </t>
  </si>
  <si>
    <t>Swimming</t>
  </si>
  <si>
    <t xml:space="preserve">고흥평생교육관 </t>
  </si>
  <si>
    <t>Employed</t>
  </si>
  <si>
    <t>Monuments</t>
  </si>
  <si>
    <t>Football</t>
  </si>
  <si>
    <t>목포어린이도서관</t>
  </si>
  <si>
    <t>Graduates</t>
  </si>
  <si>
    <t>National</t>
  </si>
  <si>
    <t>Intangible</t>
  </si>
  <si>
    <t>Gangjin-gun</t>
  </si>
  <si>
    <t>Number of</t>
  </si>
  <si>
    <t>무안군공공도서관</t>
  </si>
  <si>
    <t>동신대학교교육대학원</t>
  </si>
  <si>
    <t>Admission &amp;</t>
  </si>
  <si>
    <t>광주가톨릭대학교대학원</t>
  </si>
  <si>
    <t>Mass Media</t>
  </si>
  <si>
    <t>순천그림책도서관</t>
  </si>
  <si>
    <t>여수시립환경도서관</t>
  </si>
  <si>
    <t>Muan-gun</t>
  </si>
  <si>
    <t>Departments</t>
  </si>
  <si>
    <t>Ballroom</t>
  </si>
  <si>
    <t>세한대학교일반대학원</t>
  </si>
  <si>
    <t>Ball game</t>
  </si>
  <si>
    <t xml:space="preserve"> Mokpo-si </t>
  </si>
  <si>
    <t>Entrance</t>
  </si>
  <si>
    <t>sledding</t>
  </si>
  <si>
    <t>단위 : 명, %</t>
  </si>
  <si>
    <t>특수목적고등학교</t>
  </si>
  <si>
    <t>Yeosu-si</t>
  </si>
  <si>
    <t>Classrooms</t>
  </si>
  <si>
    <t>baseball</t>
  </si>
  <si>
    <t>유예 및 과령아</t>
  </si>
  <si>
    <t>목포해양대학교대학원</t>
  </si>
  <si>
    <t>Damyang-gun</t>
  </si>
  <si>
    <t>구례군매천도서관</t>
  </si>
  <si>
    <t>Entrants to</t>
  </si>
  <si>
    <t>Instructors</t>
  </si>
  <si>
    <t>colleges</t>
  </si>
  <si>
    <t>순천대학교일반대학원</t>
  </si>
  <si>
    <t>신 고 체 육 시 설</t>
  </si>
  <si>
    <t>Canoeing</t>
  </si>
  <si>
    <t xml:space="preserve"> Yeosu-si </t>
  </si>
  <si>
    <t>Students</t>
  </si>
  <si>
    <t>Graduation</t>
  </si>
  <si>
    <t>Gurye-gun</t>
  </si>
  <si>
    <t>Boseong-gun</t>
  </si>
  <si>
    <t>Admission</t>
  </si>
  <si>
    <t>Equestrian</t>
  </si>
  <si>
    <t>Sub total</t>
  </si>
  <si>
    <t>동신대학교대학원</t>
  </si>
  <si>
    <t>Internet</t>
  </si>
  <si>
    <t>순천기적의도서관</t>
  </si>
  <si>
    <t>Children</t>
  </si>
  <si>
    <t>Entrants</t>
  </si>
  <si>
    <t>여수시립율촌도서관</t>
  </si>
  <si>
    <t xml:space="preserve"> Jindo-gun </t>
  </si>
  <si>
    <t xml:space="preserve"> Gurye-gun </t>
  </si>
  <si>
    <t>순천시립연향도서관</t>
  </si>
  <si>
    <t>Military</t>
  </si>
  <si>
    <t>Yeongam-gun</t>
  </si>
  <si>
    <t>초당대학교 산업대학원</t>
  </si>
  <si>
    <t>Applicants</t>
  </si>
  <si>
    <t>여수시립돌산도서관</t>
  </si>
  <si>
    <t>books rent</t>
  </si>
  <si>
    <t>University</t>
  </si>
  <si>
    <t>Goheung-gun</t>
  </si>
  <si>
    <t>(Private)</t>
  </si>
  <si>
    <t>순천대학교교육대학원</t>
  </si>
  <si>
    <t xml:space="preserve"> Muan-gun </t>
  </si>
  <si>
    <t>Programs</t>
  </si>
  <si>
    <t>순천해룡농어촌도서관</t>
  </si>
  <si>
    <t>cultural</t>
  </si>
  <si>
    <t xml:space="preserve"> Naju-si </t>
  </si>
  <si>
    <t>Attendants</t>
  </si>
  <si>
    <t>Libraries</t>
  </si>
  <si>
    <t>Cable TV</t>
  </si>
  <si>
    <t>Wando-gun</t>
  </si>
  <si>
    <t>practice</t>
  </si>
  <si>
    <t xml:space="preserve">Historic </t>
  </si>
  <si>
    <t>고흥군립중앙도서관</t>
  </si>
  <si>
    <t xml:space="preserve"> Province</t>
  </si>
  <si>
    <t>Physical</t>
  </si>
  <si>
    <t>대    학    별</t>
  </si>
  <si>
    <t>전남대학교(여수)</t>
  </si>
  <si>
    <t>Billiard</t>
  </si>
  <si>
    <t>materials</t>
  </si>
  <si>
    <t>of school</t>
  </si>
  <si>
    <t>Characterization Of High School</t>
  </si>
  <si>
    <t>Designated cultural properties</t>
  </si>
  <si>
    <t>Middle Schools(Private)</t>
  </si>
  <si>
    <t>Specialized
facilities</t>
  </si>
  <si>
    <t>Private  Institute and Reading Room</t>
  </si>
  <si>
    <t>The Autonomous High School</t>
  </si>
  <si>
    <t>지     정     문     화     재</t>
  </si>
  <si>
    <r>
      <t xml:space="preserve">582   </t>
    </r>
    <r>
      <rPr>
        <sz val="10"/>
        <color indexed="8"/>
        <rFont val="바탕"/>
        <family val="1"/>
        <charset val="129"/>
      </rPr>
      <t>ⅩⅣ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교육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문화</t>
    </r>
    <phoneticPr fontId="30" type="noConversion"/>
  </si>
  <si>
    <r>
      <t xml:space="preserve">574   </t>
    </r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교육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및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문화</t>
    </r>
    <phoneticPr fontId="30" type="noConversion"/>
  </si>
  <si>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>. Education and Culture   575</t>
    </r>
    <phoneticPr fontId="30" type="noConversion"/>
  </si>
  <si>
    <t>연      별</t>
  </si>
  <si>
    <t>학 과</t>
  </si>
  <si>
    <t>(학 부)</t>
  </si>
  <si>
    <t>대  학  별</t>
  </si>
  <si>
    <r>
      <t xml:space="preserve">580   </t>
    </r>
    <r>
      <rPr>
        <sz val="10"/>
        <color indexed="8"/>
        <rFont val="바탕"/>
        <family val="1"/>
        <charset val="129"/>
      </rPr>
      <t>ⅩⅣ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교육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문화</t>
    </r>
    <phoneticPr fontId="30" type="noConversion"/>
  </si>
  <si>
    <r>
      <rPr>
        <sz val="10"/>
        <color indexed="8"/>
        <rFont val="바탕체"/>
        <family val="1"/>
        <charset val="129"/>
      </rPr>
      <t>ⅩⅣ</t>
    </r>
    <r>
      <rPr>
        <sz val="10"/>
        <color indexed="8"/>
        <rFont val="Arial Narrow"/>
        <family val="2"/>
      </rPr>
      <t>. Education and Culture   581</t>
    </r>
    <phoneticPr fontId="30" type="noConversion"/>
  </si>
  <si>
    <r>
      <rPr>
        <sz val="10"/>
        <color indexed="8"/>
        <rFont val="바탕체"/>
        <family val="1"/>
        <charset val="129"/>
      </rPr>
      <t>ⅩⅣ.</t>
    </r>
    <r>
      <rPr>
        <sz val="10"/>
        <color indexed="8"/>
        <rFont val="Arial Narrow"/>
        <family val="2"/>
      </rPr>
      <t xml:space="preserve"> Education and Culture   583</t>
    </r>
    <phoneticPr fontId="30" type="noConversion"/>
  </si>
  <si>
    <r>
      <t>ⅩⅣ</t>
    </r>
    <r>
      <rPr>
        <sz val="10"/>
        <color indexed="8"/>
        <rFont val="Arial Narrow"/>
        <family val="2"/>
      </rPr>
      <t>. Education and Culture   585</t>
    </r>
    <phoneticPr fontId="30" type="noConversion"/>
  </si>
  <si>
    <t>진도철마도서관</t>
    <phoneticPr fontId="30" type="noConversion"/>
  </si>
  <si>
    <t>15. 공 공 도 서 관</t>
    <phoneticPr fontId="30" type="noConversion"/>
  </si>
  <si>
    <t>(국   공   립)</t>
  </si>
  <si>
    <t>(사           립)</t>
  </si>
  <si>
    <t>학  급  및</t>
  </si>
  <si>
    <t>학  생  수          Students</t>
  </si>
  <si>
    <t>학  과  수</t>
  </si>
  <si>
    <t xml:space="preserve">교 직 원 수            </t>
  </si>
  <si>
    <t>원 수</t>
  </si>
  <si>
    <t>원 아 수</t>
  </si>
  <si>
    <t>교 원 수</t>
  </si>
  <si>
    <t>사 무 직 원 수</t>
  </si>
  <si>
    <t>학 교 수</t>
  </si>
  <si>
    <t>학 생 수</t>
  </si>
  <si>
    <t>졸 업 자 현 황</t>
  </si>
  <si>
    <t>본 교</t>
  </si>
  <si>
    <t>분 교</t>
  </si>
  <si>
    <t xml:space="preserve">입학정원 </t>
  </si>
  <si>
    <t>단     과</t>
  </si>
  <si>
    <t>입 학 자 현 황</t>
  </si>
  <si>
    <t>학  생  수</t>
  </si>
  <si>
    <t>취 학 대 상 자</t>
  </si>
  <si>
    <t>수 강 자 수</t>
  </si>
  <si>
    <t>강 사 수</t>
  </si>
  <si>
    <r>
      <rPr>
        <sz val="10"/>
        <rFont val="-윤고딕320"/>
        <family val="1"/>
        <charset val="129"/>
      </rPr>
      <t>자  료  수</t>
    </r>
    <r>
      <rPr>
        <sz val="10"/>
        <rFont val="Arial Narrow"/>
        <family val="2"/>
      </rPr>
      <t xml:space="preserve">     Number of data</t>
    </r>
    <phoneticPr fontId="30" type="noConversion"/>
  </si>
  <si>
    <r>
      <rPr>
        <sz val="10"/>
        <rFont val="-윤고딕320"/>
        <family val="1"/>
        <charset val="129"/>
      </rPr>
      <t>예</t>
    </r>
    <r>
      <rPr>
        <sz val="10"/>
        <rFont val="Arial Narrow"/>
        <family val="2"/>
      </rPr>
      <t xml:space="preserve">      </t>
    </r>
    <r>
      <rPr>
        <sz val="10"/>
        <rFont val="-윤고딕320"/>
        <family val="1"/>
        <charset val="129"/>
      </rPr>
      <t>산</t>
    </r>
    <r>
      <rPr>
        <vertAlign val="superscript"/>
        <sz val="10"/>
        <rFont val="Arial Narrow"/>
        <family val="2"/>
      </rPr>
      <t>1)</t>
    </r>
    <phoneticPr fontId="30" type="noConversion"/>
  </si>
  <si>
    <t>자  료  수</t>
  </si>
  <si>
    <t>총  계</t>
  </si>
  <si>
    <r>
      <rPr>
        <sz val="10"/>
        <rFont val="-윤고딕320"/>
        <family val="1"/>
        <charset val="129"/>
      </rPr>
      <t>국 가 지 정 문 화 재</t>
    </r>
    <r>
      <rPr>
        <sz val="10"/>
        <rFont val="Arial Narrow"/>
        <family val="2"/>
      </rPr>
      <t xml:space="preserve">              National designated</t>
    </r>
    <phoneticPr fontId="30" type="noConversion"/>
  </si>
  <si>
    <r>
      <rPr>
        <sz val="10"/>
        <rFont val="-윤고딕320"/>
        <family val="1"/>
        <charset val="129"/>
      </rPr>
      <t>지 방 지 정 문 화 재</t>
    </r>
    <r>
      <rPr>
        <sz val="10"/>
        <rFont val="Arial Narrow"/>
        <family val="2"/>
      </rPr>
      <t xml:space="preserve">           Local designated</t>
    </r>
    <phoneticPr fontId="30" type="noConversion"/>
  </si>
  <si>
    <t>국  보</t>
  </si>
  <si>
    <t>보  물</t>
  </si>
  <si>
    <t>사적 및 명승</t>
  </si>
  <si>
    <t>간  이</t>
    <phoneticPr fontId="30" type="noConversion"/>
  </si>
  <si>
    <t>육  상</t>
    <phoneticPr fontId="30" type="noConversion"/>
  </si>
  <si>
    <r>
      <t xml:space="preserve">체육관 </t>
    </r>
    <r>
      <rPr>
        <sz val="10"/>
        <color indexed="8"/>
        <rFont val="Arial Narrow"/>
        <family val="2"/>
      </rPr>
      <t xml:space="preserve"> Gym</t>
    </r>
    <phoneticPr fontId="30" type="noConversion"/>
  </si>
  <si>
    <t>수 영 장</t>
  </si>
  <si>
    <t>롤   러</t>
  </si>
  <si>
    <t>사 격 장</t>
  </si>
  <si>
    <r>
      <rPr>
        <sz val="10"/>
        <color indexed="8"/>
        <rFont val="-윤고딕320"/>
        <family val="1"/>
        <charset val="129"/>
      </rPr>
      <t xml:space="preserve"> 등록체육시설</t>
    </r>
    <r>
      <rPr>
        <sz val="10"/>
        <color indexed="8"/>
        <rFont val="Arial Narrow"/>
        <family val="2"/>
      </rPr>
      <t xml:space="preserve">    Registered sports facilities</t>
    </r>
    <phoneticPr fontId="30" type="noConversion"/>
  </si>
  <si>
    <t xml:space="preserve">합    계     </t>
  </si>
  <si>
    <t>개소</t>
  </si>
  <si>
    <r>
      <rPr>
        <sz val="10"/>
        <color indexed="8"/>
        <rFont val="-윤고딕320"/>
        <family val="1"/>
        <charset val="129"/>
      </rPr>
      <t>방송사</t>
    </r>
    <r>
      <rPr>
        <sz val="10"/>
        <color indexed="8"/>
        <rFont val="Arial Narrow"/>
        <family val="2"/>
      </rPr>
      <t xml:space="preserve">  Broadcasting </t>
    </r>
    <phoneticPr fontId="30" type="noConversion"/>
  </si>
  <si>
    <r>
      <rPr>
        <sz val="10"/>
        <color indexed="8"/>
        <rFont val="-윤고딕320"/>
        <family val="1"/>
        <charset val="129"/>
      </rPr>
      <t xml:space="preserve">신문사 </t>
    </r>
    <r>
      <rPr>
        <sz val="10"/>
        <color indexed="8"/>
        <rFont val="Arial Narrow"/>
        <family val="2"/>
      </rPr>
      <t xml:space="preserve">  Newspaper publishers</t>
    </r>
    <phoneticPr fontId="30" type="noConversion"/>
  </si>
  <si>
    <t>일 간</t>
  </si>
  <si>
    <t>주 간</t>
  </si>
  <si>
    <t>(동네</t>
    <phoneticPr fontId="30" type="noConversion"/>
  </si>
  <si>
    <t>20. 체  육  시  설(속)</t>
    <phoneticPr fontId="30" type="noConversion"/>
  </si>
  <si>
    <t>2016. 4. 1.</t>
  </si>
  <si>
    <t>2016. 4. 1. 현재</t>
  </si>
  <si>
    <t xml:space="preserve"> - </t>
  </si>
  <si>
    <t xml:space="preserve">Synthesis
</t>
  </si>
  <si>
    <t>2017. 4. 1.</t>
  </si>
  <si>
    <t xml:space="preserve"> KOGURYEO COLLEGE </t>
  </si>
  <si>
    <t xml:space="preserve"> GWANGYANG HEALTH COLLEGE </t>
  </si>
  <si>
    <t xml:space="preserve"> DONG-A INJAE COLLEGE </t>
  </si>
  <si>
    <t xml:space="preserve"> MOKPO SCIENCE COLLEGE </t>
  </si>
  <si>
    <t xml:space="preserve"> CHUNNAM TECHNO  COLLEGE </t>
  </si>
  <si>
    <t xml:space="preserve"> JEONNAM PROVINCIAL COLLEGE </t>
  </si>
  <si>
    <t xml:space="preserve"> SUNCHEON CHEONGAM COLLEGE </t>
  </si>
  <si>
    <r>
      <t xml:space="preserve"> MOKPO CAMPUS OF KOREA POLYTECHIC</t>
    </r>
    <r>
      <rPr>
        <sz val="10"/>
        <color theme="1"/>
        <rFont val="돋움"/>
        <family val="3"/>
        <charset val="129"/>
      </rPr>
      <t>Ⅴ</t>
    </r>
    <r>
      <rPr>
        <sz val="10"/>
        <color theme="1"/>
        <rFont val="Arial Narrow"/>
        <family val="2"/>
      </rPr>
      <t xml:space="preserve"> </t>
    </r>
  </si>
  <si>
    <t xml:space="preserve"> HANYEONG COLLEGE </t>
  </si>
  <si>
    <t>한국폴리텍Ⅴ대학
순천캠퍼스</t>
  </si>
  <si>
    <t xml:space="preserve"> GWANGJU CATHOLIC UNIVERSITY </t>
  </si>
  <si>
    <t xml:space="preserve"> DONGSHIN UNIVERSITY </t>
  </si>
  <si>
    <t xml:space="preserve"> MOKPO CATHOLIC UNIVERSITY </t>
  </si>
  <si>
    <t xml:space="preserve"> MOKPO NATIONAL UNIVERSITY </t>
  </si>
  <si>
    <t xml:space="preserve"> MOKPO NATIONAL MARITIME UNIVERSITY </t>
  </si>
  <si>
    <t xml:space="preserve"> SEHAN UNIVERSITY </t>
  </si>
  <si>
    <t xml:space="preserve"> SUNCHON NATIONAL UNIVERSITY </t>
  </si>
  <si>
    <t xml:space="preserve"> YONGSAN UNIVERSITY OF SON STULIES </t>
  </si>
  <si>
    <t xml:space="preserve"> CHONNAM NATIONAL UNIVERSITY </t>
  </si>
  <si>
    <t>초당대학교(일반대)</t>
  </si>
  <si>
    <t xml:space="preserve"> CHODANG UNIVERSITY </t>
  </si>
  <si>
    <t xml:space="preserve"> HANLYO UNIVERSITY </t>
  </si>
  <si>
    <t>단위: 개</t>
    <phoneticPr fontId="30" type="noConversion"/>
  </si>
  <si>
    <t>Unit: each</t>
    <phoneticPr fontId="30" type="noConversion"/>
  </si>
  <si>
    <t>자료: 문화자원과</t>
    <phoneticPr fontId="30" type="noConversion"/>
  </si>
  <si>
    <t>단위: 개소</t>
    <phoneticPr fontId="30" type="noConversion"/>
  </si>
  <si>
    <t>Unit: place</t>
    <phoneticPr fontId="30" type="noConversion"/>
  </si>
  <si>
    <r>
      <t>자료</t>
    </r>
    <r>
      <rPr>
        <sz val="9"/>
        <color indexed="8"/>
        <rFont val="Arial Narrow"/>
        <family val="2"/>
      </rPr>
      <t xml:space="preserve">: </t>
    </r>
    <r>
      <rPr>
        <sz val="9"/>
        <color indexed="8"/>
        <rFont val="바탕체"/>
        <family val="1"/>
        <charset val="129"/>
      </rPr>
      <t>스포츠산업과</t>
    </r>
    <phoneticPr fontId="30" type="noConversion"/>
  </si>
  <si>
    <r>
      <t>단위</t>
    </r>
    <r>
      <rPr>
        <sz val="9"/>
        <color indexed="8"/>
        <rFont val="Arial Narrow"/>
        <family val="2"/>
      </rPr>
      <t xml:space="preserve">: </t>
    </r>
    <r>
      <rPr>
        <sz val="9"/>
        <color indexed="8"/>
        <rFont val="바탕체"/>
        <family val="1"/>
        <charset val="129"/>
      </rPr>
      <t>개소</t>
    </r>
    <phoneticPr fontId="30" type="noConversion"/>
  </si>
  <si>
    <r>
      <t>단위</t>
    </r>
    <r>
      <rPr>
        <sz val="9"/>
        <color indexed="8"/>
        <rFont val="Arial Narrow"/>
        <family val="2"/>
      </rPr>
      <t xml:space="preserve">: </t>
    </r>
    <r>
      <rPr>
        <sz val="9"/>
        <color indexed="8"/>
        <rFont val="바탕체"/>
        <family val="1"/>
        <charset val="129"/>
      </rPr>
      <t>개</t>
    </r>
    <phoneticPr fontId="30" type="noConversion"/>
  </si>
  <si>
    <t>Unit: number</t>
    <phoneticPr fontId="30" type="noConversion"/>
  </si>
  <si>
    <t xml:space="preserve"> 2018. 4. 1. 현재 </t>
  </si>
  <si>
    <t xml:space="preserve"> Kindergarten </t>
  </si>
  <si>
    <t xml:space="preserve"> Elementary School </t>
  </si>
  <si>
    <t xml:space="preserve"> Middle School </t>
  </si>
  <si>
    <t xml:space="preserve"> (National &amp; Public) </t>
  </si>
  <si>
    <t xml:space="preserve"> (Private) </t>
  </si>
  <si>
    <t xml:space="preserve"> -</t>
  </si>
  <si>
    <t xml:space="preserve"> General High School </t>
  </si>
  <si>
    <t xml:space="preserve"> Characterization Of High School </t>
  </si>
  <si>
    <t xml:space="preserve"> The Autonomous High School </t>
  </si>
  <si>
    <t xml:space="preserve"> Junior College </t>
  </si>
  <si>
    <t xml:space="preserve"> University </t>
  </si>
  <si>
    <t xml:space="preserve"> Graduate School </t>
  </si>
  <si>
    <t xml:space="preserve"> Other School </t>
  </si>
  <si>
    <t>각종학교</t>
  </si>
  <si>
    <t xml:space="preserve"> 강 진 군(사) </t>
  </si>
  <si>
    <t xml:space="preserve"> 함 평 군(사) </t>
  </si>
  <si>
    <t xml:space="preserve"> 목 포 시(사) </t>
  </si>
  <si>
    <t xml:space="preserve"> 여 수 시(공) </t>
  </si>
  <si>
    <t xml:space="preserve"> 순 천 시(공) </t>
  </si>
  <si>
    <t xml:space="preserve"> 나 주 시(공) </t>
  </si>
  <si>
    <t xml:space="preserve"> 영 암 군(사) </t>
  </si>
  <si>
    <t>목포영어도서관</t>
  </si>
  <si>
    <t>여수시립현암도서관</t>
    <phoneticPr fontId="30" type="noConversion"/>
  </si>
  <si>
    <t>순천신대도서관</t>
  </si>
  <si>
    <t>Source : Spokesperson Office</t>
    <phoneticPr fontId="30" type="noConversion"/>
  </si>
  <si>
    <t>Source: Cultural Resources Division</t>
    <phoneticPr fontId="30" type="noConversion"/>
  </si>
  <si>
    <t>Source: Sports Industry Division</t>
    <phoneticPr fontId="30" type="noConversion"/>
  </si>
  <si>
    <r>
      <t>자료</t>
    </r>
    <r>
      <rPr>
        <sz val="9"/>
        <color indexed="8"/>
        <rFont val="Arial Narrow"/>
        <family val="2"/>
      </rPr>
      <t xml:space="preserve">: </t>
    </r>
    <r>
      <rPr>
        <sz val="9"/>
        <color indexed="8"/>
        <rFont val="바탕체"/>
        <family val="1"/>
        <charset val="129"/>
      </rPr>
      <t>대변인</t>
    </r>
    <phoneticPr fontId="30" type="noConversion"/>
  </si>
  <si>
    <t>Books</t>
    <phoneticPr fontId="30" type="noConversion"/>
  </si>
  <si>
    <t>cultural asset</t>
    <phoneticPr fontId="30" type="noConversion"/>
  </si>
  <si>
    <t>cultural properties</t>
    <phoneticPr fontId="30" type="noConversion"/>
  </si>
  <si>
    <t>Total</t>
    <phoneticPr fontId="30" type="noConversion"/>
  </si>
  <si>
    <t>체육시설)</t>
    <phoneticPr fontId="30" type="noConversion"/>
  </si>
  <si>
    <t>Playground</t>
    <phoneticPr fontId="30" type="noConversion"/>
  </si>
  <si>
    <t>계</t>
    <phoneticPr fontId="30" type="noConversion"/>
  </si>
  <si>
    <t>Total</t>
    <phoneticPr fontId="30" type="noConversion"/>
  </si>
  <si>
    <t>Total</t>
    <phoneticPr fontId="30" type="noConversion"/>
  </si>
  <si>
    <t>2017. 4. 1. 현재</t>
  </si>
  <si>
    <t>2018. 4. 1. 현재</t>
  </si>
  <si>
    <t>2018. 4. 1.</t>
  </si>
  <si>
    <t>2017 .4. 1.</t>
  </si>
  <si>
    <t>2018 .4. 1.</t>
  </si>
  <si>
    <t>2017.4.1. 현재</t>
  </si>
  <si>
    <t>2018.4.1. 현재</t>
  </si>
  <si>
    <t>단위: 개, 명</t>
  </si>
  <si>
    <t>Unit: number, person</t>
  </si>
  <si>
    <t>주: 1) ( )는 분교수, 학교수에 포함</t>
  </si>
  <si>
    <t xml:space="preserve">    2) 특수학교 포함</t>
  </si>
  <si>
    <t>자료: 전라남도교육청</t>
  </si>
  <si>
    <t>Source: Jeollanam-do Office of Education</t>
  </si>
  <si>
    <r>
      <t xml:space="preserve">560   </t>
    </r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교육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및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문화</t>
    </r>
  </si>
  <si>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>. Education and Culture   561</t>
    </r>
  </si>
  <si>
    <t>9. 전문대학 및 대학</t>
  </si>
  <si>
    <t xml:space="preserve"> Junior College and College</t>
  </si>
  <si>
    <t>단위: 개, 명, 천㎡</t>
  </si>
  <si>
    <r>
      <t xml:space="preserve">Unit: number, person, 1,000 </t>
    </r>
    <r>
      <rPr>
        <sz val="9"/>
        <rFont val="바탕체"/>
        <family val="1"/>
        <charset val="129"/>
      </rPr>
      <t>㎡</t>
    </r>
  </si>
  <si>
    <t>Clerical staffs</t>
  </si>
  <si>
    <t>2019. 4. 1.</t>
  </si>
  <si>
    <t>고구려대학교</t>
  </si>
  <si>
    <t>광양보건대학교</t>
  </si>
  <si>
    <t>동아보건대학교</t>
  </si>
  <si>
    <t>목포과학대학교</t>
  </si>
  <si>
    <t>순천제일대학교</t>
  </si>
  <si>
    <t xml:space="preserve"> SUNCHEON FIRST COLLEGE </t>
  </si>
  <si>
    <t>전남과학대학교</t>
  </si>
  <si>
    <t>전남도립대학교</t>
  </si>
  <si>
    <t>청암대학교</t>
  </si>
  <si>
    <r>
      <t xml:space="preserve">   SUNCHEON CAMPUS OF KOREA POLYTECHIC</t>
    </r>
    <r>
      <rPr>
        <sz val="10"/>
        <color theme="1"/>
        <rFont val="돋움"/>
        <family val="3"/>
        <charset val="129"/>
      </rPr>
      <t>Ⅴ</t>
    </r>
    <r>
      <rPr>
        <sz val="10"/>
        <color theme="1"/>
        <rFont val="Arial Narrow"/>
        <family val="2"/>
      </rPr>
      <t xml:space="preserve"> </t>
    </r>
  </si>
  <si>
    <t xml:space="preserve">    Source: Korean Educational Development Institute</t>
  </si>
  <si>
    <r>
      <t xml:space="preserve">562   </t>
    </r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교육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및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문화</t>
    </r>
  </si>
  <si>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>. Education and Culture   563</t>
    </r>
  </si>
  <si>
    <t>10. 대학교</t>
  </si>
  <si>
    <t>진학자</t>
  </si>
  <si>
    <t>취업자</t>
  </si>
  <si>
    <t>입대자</t>
  </si>
  <si>
    <t xml:space="preserve">        Source: Korean Educational Development Institute</t>
  </si>
  <si>
    <r>
      <t xml:space="preserve">564   </t>
    </r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교육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및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문화</t>
    </r>
  </si>
  <si>
    <t>11. 대   학   원</t>
  </si>
  <si>
    <t>Students in MD course</t>
  </si>
  <si>
    <t>Students in DD course</t>
  </si>
  <si>
    <t>한려대학교 보건대학원</t>
  </si>
  <si>
    <t>자료: 한국교육개발원</t>
  </si>
  <si>
    <t>Source: Korean Educational Development Institute</t>
  </si>
  <si>
    <r>
      <rPr>
        <sz val="10"/>
        <color theme="1"/>
        <rFont val="바탕"/>
        <family val="1"/>
        <charset val="129"/>
      </rPr>
      <t>ⅩⅣ</t>
    </r>
    <r>
      <rPr>
        <sz val="10"/>
        <color theme="1"/>
        <rFont val="Arial Narrow"/>
        <family val="2"/>
      </rPr>
      <t>. Education and Culture   533</t>
    </r>
  </si>
  <si>
    <r>
      <t xml:space="preserve">534   </t>
    </r>
    <r>
      <rPr>
        <sz val="10"/>
        <color theme="1"/>
        <rFont val="바탕"/>
        <family val="1"/>
        <charset val="129"/>
      </rPr>
      <t>ⅩⅣ</t>
    </r>
    <r>
      <rPr>
        <sz val="10"/>
        <color theme="1"/>
        <rFont val="Arial Narrow"/>
        <family val="2"/>
      </rPr>
      <t xml:space="preserve">. </t>
    </r>
    <r>
      <rPr>
        <sz val="10"/>
        <color theme="1"/>
        <rFont val="바탕"/>
        <family val="1"/>
        <charset val="129"/>
      </rPr>
      <t>교육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바탕"/>
        <family val="1"/>
        <charset val="129"/>
      </rPr>
      <t>및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바탕"/>
        <family val="1"/>
        <charset val="129"/>
      </rPr>
      <t>문화</t>
    </r>
  </si>
  <si>
    <r>
      <rPr>
        <sz val="10"/>
        <color theme="1"/>
        <rFont val="바탕"/>
        <family val="1"/>
        <charset val="129"/>
      </rPr>
      <t>ⅩⅣ</t>
    </r>
    <r>
      <rPr>
        <sz val="10"/>
        <color theme="1"/>
        <rFont val="Arial Narrow"/>
        <family val="2"/>
      </rPr>
      <t>. Education and Culture   535</t>
    </r>
  </si>
  <si>
    <r>
      <t>학  교  수</t>
    </r>
    <r>
      <rPr>
        <vertAlign val="superscript"/>
        <sz val="10"/>
        <color theme="1"/>
        <rFont val="Arial Narrow"/>
        <family val="2"/>
      </rPr>
      <t>1)</t>
    </r>
  </si>
  <si>
    <r>
      <rPr>
        <sz val="10"/>
        <color theme="1"/>
        <rFont val="-윤고딕320"/>
        <family val="1"/>
        <charset val="129"/>
      </rPr>
      <t>교원</t>
    </r>
    <r>
      <rPr>
        <sz val="10"/>
        <color theme="1"/>
        <rFont val="Arial Narrow"/>
        <family val="2"/>
      </rPr>
      <t>1</t>
    </r>
    <r>
      <rPr>
        <sz val="10"/>
        <color theme="1"/>
        <rFont val="-윤고딕320"/>
        <family val="1"/>
        <charset val="129"/>
      </rPr>
      <t>인당</t>
    </r>
  </si>
  <si>
    <r>
      <rPr>
        <sz val="10"/>
        <color theme="1"/>
        <rFont val="-윤고딕320"/>
        <family val="1"/>
        <charset val="129"/>
      </rPr>
      <t>교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-윤고딕320"/>
        <family val="1"/>
        <charset val="129"/>
      </rPr>
      <t>원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-윤고딕320"/>
        <family val="1"/>
        <charset val="129"/>
      </rPr>
      <t>수</t>
    </r>
    <r>
      <rPr>
        <sz val="10"/>
        <color theme="1"/>
        <rFont val="Arial Narrow"/>
        <family val="2"/>
      </rPr>
      <t xml:space="preserve">      Teachers</t>
    </r>
  </si>
  <si>
    <r>
      <rPr>
        <sz val="10"/>
        <color theme="1"/>
        <rFont val="-윤고딕320"/>
        <family val="1"/>
        <charset val="129"/>
      </rPr>
      <t xml:space="preserve">             사무직원수 </t>
    </r>
    <r>
      <rPr>
        <sz val="10"/>
        <color theme="1"/>
        <rFont val="Arial Narrow"/>
        <family val="2"/>
      </rPr>
      <t xml:space="preserve"> Clerical staffs</t>
    </r>
  </si>
  <si>
    <r>
      <rPr>
        <sz val="10"/>
        <color theme="1"/>
        <rFont val="-윤고딕320"/>
        <family val="1"/>
        <charset val="129"/>
      </rPr>
      <t>기타학교</t>
    </r>
    <r>
      <rPr>
        <vertAlign val="superscript"/>
        <sz val="10"/>
        <color theme="1"/>
        <rFont val="Arial Narrow"/>
        <family val="2"/>
      </rPr>
      <t>2)</t>
    </r>
  </si>
  <si>
    <r>
      <t xml:space="preserve">536  </t>
    </r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교육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및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문화</t>
    </r>
  </si>
  <si>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>. Education and Culture  537</t>
    </r>
  </si>
  <si>
    <t xml:space="preserve">교 원 수 </t>
  </si>
  <si>
    <t>신 입 원 아 수</t>
  </si>
  <si>
    <t>수료자수</t>
  </si>
  <si>
    <t>New Entrants</t>
  </si>
  <si>
    <t>Children completed</t>
  </si>
  <si>
    <r>
      <t xml:space="preserve">538   </t>
    </r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교육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및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문화</t>
    </r>
  </si>
  <si>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>. Education and Culture   539</t>
    </r>
  </si>
  <si>
    <r>
      <t xml:space="preserve">540   </t>
    </r>
    <r>
      <rPr>
        <sz val="10"/>
        <color indexed="8"/>
        <rFont val="바탕"/>
        <family val="1"/>
        <charset val="129"/>
      </rPr>
      <t>ⅩⅣ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교육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문화</t>
    </r>
  </si>
  <si>
    <r>
      <rPr>
        <sz val="10"/>
        <color indexed="8"/>
        <rFont val="바탕"/>
        <family val="1"/>
        <charset val="129"/>
      </rPr>
      <t>ⅩⅣ</t>
    </r>
    <r>
      <rPr>
        <sz val="10"/>
        <color indexed="8"/>
        <rFont val="Arial Narrow"/>
        <family val="2"/>
      </rPr>
      <t>. Education and Culture   541</t>
    </r>
  </si>
  <si>
    <t>4-1. 중   학   교(국·공립)</t>
  </si>
  <si>
    <r>
      <t xml:space="preserve">Unit: number, person, 1,000 </t>
    </r>
    <r>
      <rPr>
        <sz val="9"/>
        <color indexed="8"/>
        <rFont val="바탕체"/>
        <family val="1"/>
        <charset val="129"/>
      </rPr>
      <t>㎡</t>
    </r>
  </si>
  <si>
    <r>
      <t xml:space="preserve">542   </t>
    </r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교육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및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문화</t>
    </r>
  </si>
  <si>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>. Education and Culture   543</t>
    </r>
  </si>
  <si>
    <t>4-2. 중   학   교(사립)</t>
  </si>
  <si>
    <r>
      <t xml:space="preserve">544   </t>
    </r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교육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및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문화</t>
    </r>
  </si>
  <si>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>. Education and Culture   545</t>
    </r>
  </si>
  <si>
    <r>
      <t xml:space="preserve">546   </t>
    </r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교육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및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문화</t>
    </r>
  </si>
  <si>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>. Education and Culture   547</t>
    </r>
  </si>
  <si>
    <t>General High Schools(Private)</t>
  </si>
  <si>
    <r>
      <t xml:space="preserve">548   </t>
    </r>
    <r>
      <rPr>
        <sz val="10"/>
        <color indexed="8"/>
        <rFont val="바탕"/>
        <family val="1"/>
        <charset val="129"/>
      </rPr>
      <t>ⅩⅣ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교육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문화</t>
    </r>
  </si>
  <si>
    <r>
      <rPr>
        <sz val="10"/>
        <color indexed="8"/>
        <rFont val="바탕"/>
        <family val="1"/>
        <charset val="129"/>
      </rPr>
      <t>ⅩⅣ</t>
    </r>
    <r>
      <rPr>
        <sz val="10"/>
        <color indexed="8"/>
        <rFont val="Arial Narrow"/>
        <family val="2"/>
      </rPr>
      <t>. Education and Culture   549</t>
    </r>
  </si>
  <si>
    <t>6-1. 특수목적고등학교(국·공립)</t>
  </si>
  <si>
    <t>Specialist-purpose High School(National and Public)</t>
  </si>
  <si>
    <r>
      <t xml:space="preserve">550   </t>
    </r>
    <r>
      <rPr>
        <sz val="10"/>
        <color indexed="8"/>
        <rFont val="바탕"/>
        <family val="1"/>
        <charset val="129"/>
      </rPr>
      <t>ⅩⅣ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교육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문화</t>
    </r>
  </si>
  <si>
    <r>
      <rPr>
        <sz val="10"/>
        <color indexed="8"/>
        <rFont val="바탕"/>
        <family val="1"/>
        <charset val="129"/>
      </rPr>
      <t>ⅩⅣ</t>
    </r>
    <r>
      <rPr>
        <sz val="10"/>
        <color indexed="8"/>
        <rFont val="Arial Narrow"/>
        <family val="2"/>
      </rPr>
      <t>. Education and Culture   551</t>
    </r>
  </si>
  <si>
    <t>6-2. 특수목적고등학교(사립)</t>
  </si>
  <si>
    <t xml:space="preserve"> Specialist-purpose High School(Private)</t>
  </si>
  <si>
    <r>
      <t xml:space="preserve">552   </t>
    </r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교육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및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문화</t>
    </r>
  </si>
  <si>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>. Education and Culture   553</t>
    </r>
  </si>
  <si>
    <t>7-1. 특성화고등학교(국·공립)</t>
  </si>
  <si>
    <t>Specialized High School(National and Public)</t>
  </si>
  <si>
    <r>
      <t xml:space="preserve">554   </t>
    </r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교육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및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문화</t>
    </r>
  </si>
  <si>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>. Education and Culture   555</t>
    </r>
  </si>
  <si>
    <t>7-2. 특성화고등학교(사립)</t>
  </si>
  <si>
    <t>Specialized High School(Private)</t>
  </si>
  <si>
    <r>
      <t xml:space="preserve">556   </t>
    </r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교육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및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문화</t>
    </r>
  </si>
  <si>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>. Education and Culture   557</t>
    </r>
  </si>
  <si>
    <t>8-1. 자율고등학교(국·공립)</t>
  </si>
  <si>
    <t>Autonomous High School(National and Public)</t>
  </si>
  <si>
    <t>시  군  별</t>
  </si>
  <si>
    <t>2019 .4. 1.</t>
  </si>
  <si>
    <r>
      <t xml:space="preserve">558   </t>
    </r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교육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및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문화</t>
    </r>
  </si>
  <si>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>. Education and Culture   559</t>
    </r>
  </si>
  <si>
    <t>8-2. 자율고등학교(사립)</t>
  </si>
  <si>
    <t>Autonomous  High School(Private)</t>
  </si>
  <si>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>. Education and Culture   565</t>
    </r>
  </si>
  <si>
    <t>12. 기  타  학  교</t>
  </si>
  <si>
    <t>Other Schools</t>
  </si>
  <si>
    <r>
      <t xml:space="preserve">566   </t>
    </r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교육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및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문화</t>
    </r>
  </si>
  <si>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>. Education and Culture   567</t>
    </r>
  </si>
  <si>
    <t>13. 적 령 아 동 취 학</t>
  </si>
  <si>
    <t>Unit: person, %</t>
  </si>
  <si>
    <t>취    학    자</t>
  </si>
  <si>
    <t xml:space="preserve">Children </t>
  </si>
  <si>
    <t>Enrollments</t>
  </si>
  <si>
    <t>적령아동 Children of schooling</t>
  </si>
  <si>
    <t xml:space="preserve">적령아동 </t>
  </si>
  <si>
    <t>기타 others</t>
  </si>
  <si>
    <t>schooling age</t>
  </si>
  <si>
    <t>Children under the</t>
  </si>
  <si>
    <t xml:space="preserve">Percentage of </t>
  </si>
  <si>
    <t xml:space="preserve"> Male</t>
  </si>
  <si>
    <t xml:space="preserve"> enrollment </t>
  </si>
  <si>
    <t xml:space="preserve">  주: 1) 의무취학대상자 이외의 입학자(예 : 재외국민자녀 또는 외국인이 보호하는 자녀)로서, 취학률 산정시 제외됨</t>
  </si>
  <si>
    <r>
      <t xml:space="preserve">568   </t>
    </r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교육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및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문화</t>
    </r>
  </si>
  <si>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>. Education and Culture   569</t>
    </r>
  </si>
  <si>
    <t>14. 사설학원 및 독서실</t>
  </si>
  <si>
    <r>
      <rPr>
        <sz val="10"/>
        <rFont val="-윤고딕320"/>
        <family val="1"/>
        <charset val="129"/>
      </rPr>
      <t>사  설  학  원</t>
    </r>
    <r>
      <rPr>
        <sz val="10"/>
        <rFont val="바탕체"/>
        <family val="1"/>
        <charset val="129"/>
      </rPr>
      <t xml:space="preserve">   </t>
    </r>
    <r>
      <rPr>
        <sz val="10"/>
        <rFont val="Arial Narrow"/>
        <family val="2"/>
      </rPr>
      <t>Private Institute</t>
    </r>
  </si>
  <si>
    <r>
      <rPr>
        <sz val="10"/>
        <rFont val="-윤고딕320"/>
        <family val="1"/>
        <charset val="129"/>
      </rPr>
      <t>사  설  학  원</t>
    </r>
    <r>
      <rPr>
        <sz val="10"/>
        <rFont val="Arial Narrow"/>
        <family val="2"/>
      </rPr>
      <t>   Private Institute</t>
    </r>
  </si>
  <si>
    <r>
      <rPr>
        <sz val="10"/>
        <rFont val="-윤고딕320"/>
        <family val="1"/>
        <charset val="129"/>
      </rPr>
      <t>학     원     수</t>
    </r>
    <r>
      <rPr>
        <sz val="10"/>
        <rFont val="Arial Narrow"/>
        <family val="2"/>
      </rPr>
      <t xml:space="preserve">     Number of institutions</t>
    </r>
  </si>
  <si>
    <r>
      <rPr>
        <sz val="10"/>
        <rFont val="-윤고딕320"/>
        <family val="1"/>
        <charset val="129"/>
      </rPr>
      <t>학교교과 교습학원</t>
    </r>
    <r>
      <rPr>
        <sz val="10"/>
        <rFont val="Arial Narrow"/>
        <family val="2"/>
      </rPr>
      <t xml:space="preserve">    Tutoring school curriculum </t>
    </r>
  </si>
  <si>
    <r>
      <rPr>
        <sz val="10"/>
        <rFont val="-윤고딕320"/>
        <family val="1"/>
        <charset val="129"/>
      </rPr>
      <t xml:space="preserve">평생직업 교육학원  </t>
    </r>
    <r>
      <rPr>
        <sz val="10"/>
        <rFont val="Arial Narrow"/>
        <family val="2"/>
      </rPr>
      <t>Continuing Education</t>
    </r>
  </si>
  <si>
    <t>소계</t>
  </si>
  <si>
    <t>종합</t>
  </si>
  <si>
    <t>기예</t>
  </si>
  <si>
    <t>Liberal arts &amp;</t>
  </si>
  <si>
    <t>Rrooms</t>
  </si>
  <si>
    <r>
      <t xml:space="preserve">584   </t>
    </r>
    <r>
      <rPr>
        <sz val="10"/>
        <color indexed="8"/>
        <rFont val="바탕"/>
        <family val="1"/>
        <charset val="129"/>
      </rPr>
      <t>ⅩⅣ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교육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문화</t>
    </r>
  </si>
  <si>
    <t>단위: 개소, ㎡</t>
  </si>
  <si>
    <r>
      <t xml:space="preserve">Unit: number, </t>
    </r>
    <r>
      <rPr>
        <sz val="9"/>
        <color indexed="8"/>
        <rFont val="바탕체"/>
        <family val="1"/>
        <charset val="129"/>
      </rPr>
      <t>㎡</t>
    </r>
  </si>
  <si>
    <t xml:space="preserve">
Total</t>
  </si>
  <si>
    <t>Training
institution</t>
  </si>
  <si>
    <t xml:space="preserve">
Cultural house</t>
  </si>
  <si>
    <t xml:space="preserve">
Training center</t>
  </si>
  <si>
    <t xml:space="preserve">
Camp</t>
  </si>
  <si>
    <t xml:space="preserve">
Youth hostel</t>
  </si>
  <si>
    <t>자료: 희망인재육성과</t>
  </si>
  <si>
    <t>Source: Youth Development Division</t>
  </si>
  <si>
    <t>장성군립중앙도서관(구,장성아카데미하우스)</t>
  </si>
  <si>
    <t>장성군립북이도서관</t>
  </si>
  <si>
    <t>광양희망도서관</t>
  </si>
  <si>
    <t>광양용강도서관</t>
  </si>
  <si>
    <r>
      <t xml:space="preserve">570   </t>
    </r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교육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및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문화</t>
    </r>
    <phoneticPr fontId="30" type="noConversion"/>
  </si>
  <si>
    <t>단위: 개, 명, 권, 천원</t>
    <phoneticPr fontId="30" type="noConversion"/>
  </si>
  <si>
    <t>연     간</t>
    <phoneticPr fontId="30" type="noConversion"/>
  </si>
  <si>
    <t>Non-books</t>
    <phoneticPr fontId="30" type="noConversion"/>
  </si>
  <si>
    <t>Periodicals</t>
    <phoneticPr fontId="30" type="noConversion"/>
  </si>
  <si>
    <t>나주빛가람시립도서관</t>
    <phoneticPr fontId="30" type="noConversion"/>
  </si>
  <si>
    <t>주: 1) 인건비, 자료구입비, 운영비 합계</t>
    <phoneticPr fontId="30" type="noConversion"/>
  </si>
  <si>
    <t>자료: 시군</t>
    <phoneticPr fontId="30" type="noConversion"/>
  </si>
  <si>
    <r>
      <rPr>
        <sz val="10"/>
        <rFont val="바탕"/>
        <family val="1"/>
        <charset val="129"/>
      </rPr>
      <t>ⅩⅣ</t>
    </r>
    <r>
      <rPr>
        <sz val="10"/>
        <rFont val="Arial Narrow"/>
        <family val="2"/>
      </rPr>
      <t>. Education and Culture   571</t>
    </r>
    <phoneticPr fontId="30" type="noConversion"/>
  </si>
  <si>
    <t>Unit: number, person, volume, 1,000 won</t>
    <phoneticPr fontId="30" type="noConversion"/>
  </si>
  <si>
    <t>연      간</t>
    <phoneticPr fontId="30" type="noConversion"/>
  </si>
  <si>
    <t>연      간</t>
    <phoneticPr fontId="30" type="noConversion"/>
  </si>
  <si>
    <r>
      <rPr>
        <sz val="10"/>
        <rFont val="-윤고딕320"/>
        <family val="1"/>
        <charset val="129"/>
      </rPr>
      <t>예</t>
    </r>
    <r>
      <rPr>
        <sz val="10"/>
        <rFont val="Arial Narrow"/>
        <family val="2"/>
      </rPr>
      <t xml:space="preserve">      </t>
    </r>
    <r>
      <rPr>
        <sz val="10"/>
        <rFont val="-윤고딕320"/>
        <family val="1"/>
        <charset val="129"/>
      </rPr>
      <t>산</t>
    </r>
    <r>
      <rPr>
        <vertAlign val="superscript"/>
        <sz val="10"/>
        <rFont val="Arial Narrow"/>
        <family val="2"/>
      </rPr>
      <t>1)</t>
    </r>
    <phoneticPr fontId="30" type="noConversion"/>
  </si>
  <si>
    <t>연속 간행물</t>
    <phoneticPr fontId="30" type="noConversion"/>
  </si>
  <si>
    <r>
      <t>(</t>
    </r>
    <r>
      <rPr>
        <sz val="10"/>
        <rFont val="돋움"/>
        <family val="3"/>
        <charset val="129"/>
      </rPr>
      <t>종</t>
    </r>
    <r>
      <rPr>
        <sz val="10"/>
        <rFont val="Arial Narrow"/>
        <family val="2"/>
      </rPr>
      <t>)</t>
    </r>
    <phoneticPr fontId="30" type="noConversion"/>
  </si>
  <si>
    <t>Books</t>
    <phoneticPr fontId="30" type="noConversion"/>
  </si>
  <si>
    <t>Non-books</t>
    <phoneticPr fontId="30" type="noConversion"/>
  </si>
  <si>
    <t>여수시립쌍봉도서관</t>
    <phoneticPr fontId="30" type="noConversion"/>
  </si>
  <si>
    <t xml:space="preserve">Source: Si and Gun </t>
    <phoneticPr fontId="30" type="noConversion"/>
  </si>
  <si>
    <t xml:space="preserve">Jeollanamdo  </t>
    <phoneticPr fontId="30" type="noConversion"/>
  </si>
  <si>
    <t xml:space="preserve">Jeollanamdo  </t>
    <phoneticPr fontId="30" type="noConversion"/>
  </si>
  <si>
    <t xml:space="preserve"> Gwangyang-si  </t>
    <phoneticPr fontId="30" type="noConversion"/>
  </si>
  <si>
    <t xml:space="preserve"> Special Purpose High Schools </t>
    <phoneticPr fontId="30" type="noConversion"/>
  </si>
  <si>
    <r>
      <rPr>
        <sz val="9"/>
        <rFont val="바탕"/>
        <family val="1"/>
        <charset val="129"/>
      </rPr>
      <t>자료: 한국교육개발원, 교육부 대학정보공시센터</t>
    </r>
    <phoneticPr fontId="30" type="noConversion"/>
  </si>
  <si>
    <t>자료: 한국교육개발원, 교육부 대학정보공시센터</t>
  </si>
  <si>
    <t>schooling age</t>
    <phoneticPr fontId="30" type="noConversion"/>
  </si>
  <si>
    <t>유예 및 과령아</t>
    <phoneticPr fontId="30" type="noConversion"/>
  </si>
  <si>
    <t>Children over the</t>
    <phoneticPr fontId="30" type="noConversion"/>
  </si>
  <si>
    <t>국가등록문화재</t>
    <phoneticPr fontId="30" type="noConversion"/>
  </si>
  <si>
    <t>시도등록문화재</t>
    <phoneticPr fontId="30" type="noConversion"/>
  </si>
  <si>
    <t>State-Registerered</t>
    <phoneticPr fontId="30" type="noConversion"/>
  </si>
  <si>
    <t>Province-Registerered</t>
    <phoneticPr fontId="30" type="noConversion"/>
  </si>
  <si>
    <t>주석: 문화재보호법 개정('18.12.24 공포, '19.12.25. 시행)을 통해 시도등록문화재 도입</t>
    <phoneticPr fontId="30" type="noConversion"/>
  </si>
  <si>
    <t>2019. 4. 1. 현재</t>
  </si>
  <si>
    <t xml:space="preserve"> 2019. 4. 1. 현재 </t>
  </si>
  <si>
    <t>2019.4.1. 현재</t>
  </si>
  <si>
    <t>주: 1) 학생수는 휴학생 포함,  교원수는 총(학)장 및 전임교원(교수, 조교수, 부교수) 포함, 2017년부터 사무직원수에 계약직, 고용직 포함</t>
  </si>
  <si>
    <t>주) 학생수는 휴학생 포함,  교원수는 총(학)장 및 전임교원(교수, 조교수, 부교수) 포함,  2017년부터 사무직원수에 계약직, 고용직 포함</t>
    <phoneticPr fontId="30" type="noConversion"/>
  </si>
  <si>
    <t>유스호스텔</t>
    <phoneticPr fontId="30" type="noConversion"/>
  </si>
  <si>
    <t>2020. 4. 1. 현재</t>
  </si>
  <si>
    <t xml:space="preserve"> 2020. 4. 1. 현재 </t>
  </si>
  <si>
    <t>2020. 4. 1.</t>
  </si>
  <si>
    <t xml:space="preserve">2020. 4. 1. </t>
    <phoneticPr fontId="30" type="noConversion"/>
  </si>
  <si>
    <t>2017. 4. 1.</t>
    <phoneticPr fontId="30" type="noConversion"/>
  </si>
  <si>
    <t>2018. 4. 1.</t>
    <phoneticPr fontId="30" type="noConversion"/>
  </si>
  <si>
    <t>2019. 4. 1.</t>
    <phoneticPr fontId="30" type="noConversion"/>
  </si>
  <si>
    <t>2016. 4. 1.</t>
    <phoneticPr fontId="30" type="noConversion"/>
  </si>
  <si>
    <t>2020.4.1. 현재</t>
  </si>
  <si>
    <t>16. 문   화   재</t>
    <phoneticPr fontId="30" type="noConversion"/>
  </si>
  <si>
    <t>17.  체  육  시  설</t>
    <phoneticPr fontId="30" type="noConversion"/>
  </si>
  <si>
    <t xml:space="preserve">18. 청소년 수련시설  </t>
    <phoneticPr fontId="30" type="noConversion"/>
  </si>
  <si>
    <t>19. 언  론  매  체</t>
    <phoneticPr fontId="30" type="noConversion"/>
  </si>
  <si>
    <t xml:space="preserve"> 광 양 시(사) </t>
    <phoneticPr fontId="30" type="noConversion"/>
  </si>
  <si>
    <t xml:space="preserve"> 담 양 군(사) </t>
    <phoneticPr fontId="30" type="noConversion"/>
  </si>
  <si>
    <t>가상체험</t>
    <phoneticPr fontId="30" type="noConversion"/>
  </si>
  <si>
    <t>체육시설</t>
  </si>
  <si>
    <t>체육시설</t>
    <phoneticPr fontId="30" type="noConversion"/>
  </si>
  <si>
    <t>체육</t>
    <phoneticPr fontId="30" type="noConversion"/>
  </si>
  <si>
    <t>교습업</t>
    <phoneticPr fontId="30" type="noConversion"/>
  </si>
  <si>
    <t>Roller-</t>
    <phoneticPr fontId="30" type="noConversion"/>
  </si>
  <si>
    <t>skating rink</t>
    <phoneticPr fontId="30" type="noConversion"/>
  </si>
  <si>
    <t xml:space="preserve">기타 </t>
    <phoneticPr fontId="30" type="noConversion"/>
  </si>
  <si>
    <t>Etc sports</t>
    <phoneticPr fontId="30" type="noConversion"/>
  </si>
  <si>
    <t>facility</t>
    <phoneticPr fontId="30" type="noConversion"/>
  </si>
  <si>
    <t>sports facility</t>
    <phoneticPr fontId="30" type="noConversion"/>
  </si>
  <si>
    <t xml:space="preserve">experience  </t>
    <phoneticPr fontId="30" type="noConversion"/>
  </si>
  <si>
    <t xml:space="preserve">Vvirtual </t>
    <phoneticPr fontId="30" type="noConversion"/>
  </si>
  <si>
    <t>Sports</t>
    <phoneticPr fontId="30" type="noConversion"/>
  </si>
  <si>
    <t xml:space="preserve">instructional </t>
    <phoneticPr fontId="30" type="noConversion"/>
  </si>
  <si>
    <t>services</t>
  </si>
  <si>
    <t>Reported sports facilities</t>
    <phoneticPr fontId="30" type="noConversion"/>
  </si>
  <si>
    <t>center</t>
    <phoneticPr fontId="30" type="noConversion"/>
  </si>
  <si>
    <t>여수시이순신도서관</t>
    <phoneticPr fontId="88" type="noConversion"/>
  </si>
  <si>
    <t>광양중앙도서관</t>
    <phoneticPr fontId="88" type="noConversion"/>
  </si>
  <si>
    <t>광양중마도서관</t>
    <phoneticPr fontId="88" type="noConversion"/>
  </si>
  <si>
    <t xml:space="preserve">2020. 4. 1. </t>
  </si>
  <si>
    <t>2021. 4. 1. 현재</t>
  </si>
  <si>
    <t xml:space="preserve">2021. 4. 1. </t>
  </si>
  <si>
    <r>
      <t xml:space="preserve">2022. 4. 1. </t>
    </r>
    <r>
      <rPr>
        <b/>
        <sz val="10"/>
        <color theme="1"/>
        <rFont val="돋움"/>
        <family val="3"/>
        <charset val="129"/>
      </rPr>
      <t>현재</t>
    </r>
    <phoneticPr fontId="30" type="noConversion"/>
  </si>
  <si>
    <t xml:space="preserve">2022. 4. 1. </t>
    <phoneticPr fontId="30" type="noConversion"/>
  </si>
  <si>
    <r>
      <t xml:space="preserve">2022. 4. 1. </t>
    </r>
    <r>
      <rPr>
        <b/>
        <sz val="10"/>
        <color theme="1"/>
        <rFont val="돋움"/>
        <family val="3"/>
        <charset val="129"/>
      </rPr>
      <t>현재</t>
    </r>
    <r>
      <rPr>
        <b/>
        <sz val="10"/>
        <color theme="1"/>
        <rFont val="-윤고딕320"/>
        <family val="1"/>
        <charset val="129"/>
      </rPr>
      <t/>
    </r>
    <phoneticPr fontId="30" type="noConversion"/>
  </si>
  <si>
    <r>
      <t xml:space="preserve">2022. 4. 1. </t>
    </r>
    <r>
      <rPr>
        <b/>
        <sz val="10"/>
        <rFont val="-윤고딕320"/>
        <family val="1"/>
        <charset val="129"/>
      </rPr>
      <t>현재</t>
    </r>
    <phoneticPr fontId="30" type="noConversion"/>
  </si>
  <si>
    <t>2021. 4. 1.</t>
  </si>
  <si>
    <t>2022. 4. 1.</t>
    <phoneticPr fontId="30" type="noConversion"/>
  </si>
  <si>
    <r>
      <t xml:space="preserve">2022. 4. 1. </t>
    </r>
    <r>
      <rPr>
        <b/>
        <sz val="10"/>
        <color indexed="8"/>
        <rFont val="-윤고딕320"/>
        <family val="1"/>
        <charset val="129"/>
      </rPr>
      <t>현재</t>
    </r>
    <phoneticPr fontId="30" type="noConversion"/>
  </si>
  <si>
    <t>2021.4.1. 현재</t>
  </si>
  <si>
    <r>
      <t xml:space="preserve">2022.4.1. </t>
    </r>
    <r>
      <rPr>
        <b/>
        <sz val="10"/>
        <color indexed="8"/>
        <rFont val="-윤고딕320"/>
        <family val="1"/>
        <charset val="129"/>
      </rPr>
      <t>현재</t>
    </r>
    <phoneticPr fontId="30" type="noConversion"/>
  </si>
  <si>
    <r>
      <t xml:space="preserve">2022. 4. 1. </t>
    </r>
    <r>
      <rPr>
        <b/>
        <sz val="10"/>
        <color theme="1"/>
        <rFont val="-윤고딕320"/>
        <family val="1"/>
        <charset val="129"/>
      </rPr>
      <t>현재</t>
    </r>
    <phoneticPr fontId="30" type="noConversion"/>
  </si>
  <si>
    <r>
      <t xml:space="preserve">2022. 4. 1. </t>
    </r>
    <r>
      <rPr>
        <b/>
        <sz val="10"/>
        <rFont val="돋움"/>
        <family val="3"/>
        <charset val="129"/>
      </rPr>
      <t>현재</t>
    </r>
    <phoneticPr fontId="30" type="noConversion"/>
  </si>
  <si>
    <t>영암군영암도서관</t>
    <phoneticPr fontId="85" type="noConversion"/>
  </si>
  <si>
    <t>영암군삼호도서관</t>
    <phoneticPr fontId="85" type="noConversion"/>
  </si>
  <si>
    <t>-</t>
  </si>
  <si>
    <t>영암공공도서관</t>
    <phoneticPr fontId="85" type="noConversion"/>
  </si>
  <si>
    <t>한국에너지공과대학교</t>
  </si>
  <si>
    <t>한국에너지공과대학교 대학원</t>
  </si>
  <si>
    <t>직 원 수</t>
    <phoneticPr fontId="30" type="noConversion"/>
  </si>
  <si>
    <t>staffs</t>
    <phoneticPr fontId="30" type="noConversion"/>
  </si>
  <si>
    <r>
      <t>재 취 원 자 수</t>
    </r>
    <r>
      <rPr>
        <vertAlign val="superscript"/>
        <sz val="10"/>
        <rFont val="-윤고딕320"/>
        <family val="1"/>
        <charset val="129"/>
      </rPr>
      <t>1)</t>
    </r>
    <phoneticPr fontId="30" type="noConversion"/>
  </si>
  <si>
    <r>
      <rPr>
        <sz val="9"/>
        <rFont val="돋움"/>
        <family val="3"/>
        <charset val="129"/>
      </rPr>
      <t>주</t>
    </r>
    <r>
      <rPr>
        <sz val="9"/>
        <rFont val="Arial Narrow"/>
        <family val="2"/>
      </rPr>
      <t xml:space="preserve">: 1) </t>
    </r>
    <r>
      <rPr>
        <sz val="9"/>
        <rFont val="돋움"/>
        <family val="3"/>
        <charset val="129"/>
      </rPr>
      <t>재취원아수</t>
    </r>
    <r>
      <rPr>
        <sz val="9"/>
        <rFont val="Arial Narrow"/>
        <family val="2"/>
      </rPr>
      <t xml:space="preserve"> </t>
    </r>
    <r>
      <rPr>
        <sz val="9"/>
        <rFont val="돋움"/>
        <family val="3"/>
        <charset val="129"/>
      </rPr>
      <t>현재</t>
    </r>
    <r>
      <rPr>
        <sz val="9"/>
        <rFont val="Arial Narrow"/>
        <family val="2"/>
      </rPr>
      <t xml:space="preserve"> </t>
    </r>
    <r>
      <rPr>
        <sz val="9"/>
        <rFont val="돋움"/>
        <family val="3"/>
        <charset val="129"/>
      </rPr>
      <t>미조사</t>
    </r>
    <r>
      <rPr>
        <sz val="9"/>
        <rFont val="Arial Narrow"/>
        <family val="2"/>
      </rPr>
      <t xml:space="preserve"> </t>
    </r>
    <r>
      <rPr>
        <sz val="9"/>
        <rFont val="돋움"/>
        <family val="3"/>
        <charset val="129"/>
      </rPr>
      <t>항목</t>
    </r>
    <phoneticPr fontId="30" type="noConversion"/>
  </si>
  <si>
    <t>교실수</t>
    <phoneticPr fontId="30" type="noConversion"/>
  </si>
  <si>
    <t>5-1. 일반 고등학교(국·공립)</t>
    <phoneticPr fontId="30" type="noConversion"/>
  </si>
  <si>
    <t>5-2. 일반 고등학교(사립)</t>
    <phoneticPr fontId="30" type="noConversion"/>
  </si>
  <si>
    <t>직 원 수</t>
    <phoneticPr fontId="30" type="noConversion"/>
  </si>
  <si>
    <r>
      <rPr>
        <sz val="10"/>
        <rFont val="-윤고딕320"/>
        <family val="1"/>
        <charset val="129"/>
      </rPr>
      <t>독  서  실</t>
    </r>
    <r>
      <rPr>
        <sz val="10"/>
        <rFont val="바탕체"/>
        <family val="1"/>
        <charset val="129"/>
      </rPr>
      <t xml:space="preserve"> </t>
    </r>
    <r>
      <rPr>
        <sz val="10"/>
        <rFont val="Arial Narrow"/>
        <family val="2"/>
      </rPr>
      <t xml:space="preserve"> Reading Room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</si>
</sst>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#,##0_ "/>
    <numFmt numFmtId="178" formatCode="_ * #,##0.0_ ;_ * \-#,##0.0_ ;_ * &quot;-&quot;_ ;_ @_ "/>
    <numFmt numFmtId="179" formatCode="_-* #,##0.0_-;\-* #,##0.0_-;_-* &quot;-&quot;_-;_-@_-"/>
    <numFmt numFmtId="180" formatCode="\(#\)"/>
    <numFmt numFmtId="181" formatCode="_-* #,##0_-;\-* #,##0_-;_-* &quot;-&quot;??_-;_-@_-"/>
  </numFmts>
  <fonts count="92">
    <font>
      <sz val="12"/>
      <name val="Times New Roman"/>
      <family val="1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0"/>
      <color indexed="8"/>
      <name val="바탕"/>
      <family val="1"/>
      <charset val="129"/>
    </font>
    <font>
      <sz val="10"/>
      <color indexed="8"/>
      <name val="바탕체"/>
      <family val="1"/>
      <charset val="129"/>
    </font>
    <font>
      <sz val="9"/>
      <color indexed="8"/>
      <name val="바탕체"/>
      <family val="1"/>
      <charset val="129"/>
    </font>
    <font>
      <sz val="10"/>
      <color indexed="8"/>
      <name val="Arial Narrow"/>
      <family val="2"/>
    </font>
    <font>
      <sz val="20"/>
      <color indexed="8"/>
      <name val="바탕체"/>
      <family val="1"/>
      <charset val="129"/>
    </font>
    <font>
      <sz val="9"/>
      <color indexed="8"/>
      <name val="Arial Narrow"/>
      <family val="2"/>
    </font>
    <font>
      <b/>
      <sz val="20"/>
      <color indexed="8"/>
      <name val="바탕체"/>
      <family val="1"/>
      <charset val="129"/>
    </font>
    <font>
      <b/>
      <sz val="20"/>
      <color indexed="8"/>
      <name val="Arial Narrow"/>
      <family val="2"/>
    </font>
    <font>
      <sz val="18"/>
      <color indexed="8"/>
      <name val="바탕체"/>
      <family val="1"/>
      <charset val="129"/>
    </font>
    <font>
      <sz val="8"/>
      <color indexed="8"/>
      <name val="Arial Narrow"/>
      <family val="2"/>
    </font>
    <font>
      <sz val="20"/>
      <color indexed="8"/>
      <name val="Arial Narrow"/>
      <family val="2"/>
    </font>
    <font>
      <sz val="12"/>
      <color indexed="8"/>
      <name val="Arial Narrow"/>
      <family val="2"/>
    </font>
    <font>
      <sz val="20"/>
      <color indexed="8"/>
      <name val="돋움"/>
      <family val="3"/>
      <charset val="129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4"/>
      <color indexed="8"/>
      <name val="Arial Narrow"/>
      <family val="2"/>
    </font>
    <font>
      <b/>
      <sz val="14"/>
      <color indexed="8"/>
      <name val="Arial Narrow"/>
      <family val="2"/>
    </font>
    <font>
      <b/>
      <sz val="18"/>
      <color indexed="8"/>
      <name val="Arial Narrow"/>
      <family val="2"/>
    </font>
    <font>
      <b/>
      <sz val="9"/>
      <color indexed="8"/>
      <name val="Arial Narrow"/>
      <family val="2"/>
    </font>
    <font>
      <b/>
      <sz val="24"/>
      <color indexed="8"/>
      <name val="바탕체"/>
      <family val="1"/>
      <charset val="129"/>
    </font>
    <font>
      <b/>
      <sz val="10"/>
      <color indexed="8"/>
      <name val="Arial Narrow"/>
      <family val="2"/>
    </font>
    <font>
      <sz val="18"/>
      <color indexed="10"/>
      <name val="Arial Narrow"/>
      <family val="2"/>
    </font>
    <font>
      <sz val="20"/>
      <color indexed="10"/>
      <name val="돋움"/>
      <family val="3"/>
      <charset val="129"/>
    </font>
    <font>
      <vertAlign val="superscript"/>
      <sz val="10"/>
      <color indexed="8"/>
      <name val="Arial Narrow"/>
      <family val="2"/>
    </font>
    <font>
      <sz val="20"/>
      <color indexed="8"/>
      <name val="HY견명조"/>
      <family val="1"/>
      <charset val="129"/>
    </font>
    <font>
      <sz val="10"/>
      <color indexed="10"/>
      <name val="Arial Narrow"/>
      <family val="2"/>
    </font>
    <font>
      <sz val="12"/>
      <name val="Times New Roman"/>
      <family val="1"/>
    </font>
    <font>
      <sz val="8"/>
      <name val="돋움"/>
      <family val="3"/>
      <charset val="129"/>
    </font>
    <font>
      <sz val="10"/>
      <name val="Arial Narrow"/>
      <family val="2"/>
    </font>
    <font>
      <sz val="10"/>
      <name val="바탕"/>
      <family val="1"/>
      <charset val="129"/>
    </font>
    <font>
      <sz val="18"/>
      <name val="Arial Narrow"/>
      <family val="2"/>
    </font>
    <font>
      <sz val="20"/>
      <name val="돋움"/>
      <family val="3"/>
      <charset val="129"/>
    </font>
    <font>
      <sz val="20"/>
      <name val="HY견명조"/>
      <family val="1"/>
      <charset val="129"/>
    </font>
    <font>
      <b/>
      <sz val="20"/>
      <name val="Arial Narrow"/>
      <family val="2"/>
    </font>
    <font>
      <sz val="10"/>
      <name val="바탕체"/>
      <family val="1"/>
      <charset val="129"/>
    </font>
    <font>
      <sz val="20"/>
      <name val="바탕체"/>
      <family val="1"/>
      <charset val="129"/>
    </font>
    <font>
      <sz val="9"/>
      <name val="바탕체"/>
      <family val="1"/>
      <charset val="129"/>
    </font>
    <font>
      <sz val="9"/>
      <name val="Arial Narrow"/>
      <family val="2"/>
    </font>
    <font>
      <b/>
      <sz val="10"/>
      <name val="Arial Narrow"/>
      <family val="2"/>
    </font>
    <font>
      <vertAlign val="superscript"/>
      <sz val="10"/>
      <name val="Arial Narrow"/>
      <family val="2"/>
    </font>
    <font>
      <sz val="10"/>
      <name val="HY견명조"/>
      <family val="1"/>
      <charset val="129"/>
    </font>
    <font>
      <b/>
      <sz val="19.5"/>
      <name val="Arial Narrow"/>
      <family val="2"/>
    </font>
    <font>
      <sz val="19.5"/>
      <name val="바탕체"/>
      <family val="1"/>
      <charset val="129"/>
    </font>
    <font>
      <sz val="18"/>
      <name val="바탕체"/>
      <family val="1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2"/>
      <name val="Arial"/>
      <family val="2"/>
    </font>
    <font>
      <b/>
      <sz val="20"/>
      <name val="바탕체"/>
      <family val="1"/>
      <charset val="129"/>
    </font>
    <font>
      <b/>
      <sz val="18"/>
      <name val="한컴바탕"/>
      <family val="1"/>
      <charset val="129"/>
    </font>
    <font>
      <b/>
      <sz val="9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-윤고딕320"/>
      <family val="1"/>
      <charset val="129"/>
    </font>
    <font>
      <b/>
      <sz val="10"/>
      <name val="-윤고딕320"/>
      <family val="1"/>
      <charset val="129"/>
    </font>
    <font>
      <sz val="10"/>
      <color indexed="8"/>
      <name val="-윤고딕320"/>
      <family val="1"/>
      <charset val="129"/>
    </font>
    <font>
      <b/>
      <sz val="10"/>
      <color indexed="8"/>
      <name val="-윤고딕320"/>
      <family val="1"/>
      <charset val="129"/>
    </font>
    <font>
      <sz val="12"/>
      <name val="-윤고딕320"/>
      <family val="1"/>
      <charset val="129"/>
    </font>
    <font>
      <sz val="8"/>
      <name val="-윤고딕320"/>
      <family val="1"/>
      <charset val="129"/>
    </font>
    <font>
      <sz val="6"/>
      <name val="-윤고딕320"/>
      <family val="1"/>
      <charset val="129"/>
    </font>
    <font>
      <sz val="10"/>
      <color theme="1"/>
      <name val="-윤고딕320"/>
      <family val="1"/>
      <charset val="129"/>
    </font>
    <font>
      <sz val="10"/>
      <color indexed="8"/>
      <name val="  "/>
      <family val="2"/>
    </font>
    <font>
      <sz val="26"/>
      <color indexed="8"/>
      <name val="-윤명조340"/>
      <family val="1"/>
      <charset val="129"/>
    </font>
    <font>
      <b/>
      <sz val="10"/>
      <color theme="1"/>
      <name val="-윤고딕320"/>
      <family val="1"/>
      <charset val="129"/>
    </font>
    <font>
      <sz val="9"/>
      <color theme="1"/>
      <name val="바탕체"/>
      <family val="1"/>
      <charset val="129"/>
    </font>
    <font>
      <sz val="9"/>
      <color theme="1"/>
      <name val="Arial Narrow"/>
      <family val="2"/>
    </font>
    <font>
      <sz val="10"/>
      <color theme="1"/>
      <name val="바탕체"/>
      <family val="1"/>
      <charset val="129"/>
    </font>
    <font>
      <sz val="10"/>
      <color theme="1"/>
      <name val="돋움"/>
      <family val="3"/>
      <charset val="129"/>
    </font>
    <font>
      <sz val="9"/>
      <color theme="1"/>
      <name val="Times New Roman"/>
      <family val="1"/>
    </font>
    <font>
      <sz val="9"/>
      <color theme="1"/>
      <name val="바탕"/>
      <family val="1"/>
      <charset val="129"/>
    </font>
    <font>
      <sz val="12"/>
      <color theme="1"/>
      <name val="Times New Roman"/>
      <family val="1"/>
    </font>
    <font>
      <sz val="10"/>
      <color indexed="8"/>
      <name val="돋움"/>
      <family val="3"/>
      <charset val="129"/>
    </font>
    <font>
      <b/>
      <sz val="10"/>
      <color theme="1"/>
      <name val="돋움"/>
      <family val="3"/>
      <charset val="129"/>
    </font>
    <font>
      <sz val="18"/>
      <color theme="1"/>
      <name val="Arial Narrow"/>
      <family val="2"/>
    </font>
    <font>
      <sz val="20"/>
      <color theme="1"/>
      <name val="돋움"/>
      <family val="3"/>
      <charset val="129"/>
    </font>
    <font>
      <sz val="10"/>
      <color theme="1"/>
      <name val="바탕"/>
      <family val="1"/>
      <charset val="129"/>
    </font>
    <font>
      <sz val="20"/>
      <color theme="1"/>
      <name val="HY견명조"/>
      <family val="1"/>
      <charset val="129"/>
    </font>
    <font>
      <sz val="12"/>
      <color theme="1"/>
      <name val="HY견명조"/>
      <family val="1"/>
      <charset val="129"/>
    </font>
    <font>
      <sz val="10"/>
      <color theme="1"/>
      <name val="HY견명조"/>
      <family val="1"/>
      <charset val="129"/>
    </font>
    <font>
      <b/>
      <sz val="20"/>
      <color theme="1"/>
      <name val="Arial Narrow"/>
      <family val="2"/>
    </font>
    <font>
      <sz val="20"/>
      <color theme="1"/>
      <name val="바탕체"/>
      <family val="1"/>
      <charset val="129"/>
    </font>
    <font>
      <vertAlign val="superscript"/>
      <sz val="10"/>
      <color theme="1"/>
      <name val="Arial Narrow"/>
      <family val="2"/>
    </font>
    <font>
      <sz val="10"/>
      <color theme="1"/>
      <name val="Times New Roman"/>
      <family val="1"/>
    </font>
    <font>
      <sz val="8"/>
      <name val="바탕"/>
      <family val="1"/>
      <charset val="129"/>
    </font>
    <font>
      <sz val="9"/>
      <name val="바탕"/>
      <family val="1"/>
      <charset val="129"/>
    </font>
    <font>
      <sz val="11"/>
      <name val="돋움"/>
      <family val="3"/>
      <charset val="129"/>
    </font>
    <font>
      <sz val="8"/>
      <name val="바탕체"/>
      <family val="1"/>
      <charset val="129"/>
    </font>
    <font>
      <sz val="10"/>
      <color rgb="FF000000"/>
      <name val="Arial Narrow"/>
      <family val="2"/>
    </font>
    <font>
      <sz val="9"/>
      <name val="돋움"/>
      <family val="3"/>
      <charset val="129"/>
    </font>
    <font>
      <vertAlign val="superscript"/>
      <sz val="10"/>
      <name val="-윤고딕320"/>
      <family val="1"/>
      <charset val="129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 style="medium">
        <color indexed="22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</borders>
  <cellStyleXfs count="2">
    <xf numFmtId="0" fontId="0" fillId="0" borderId="0"/>
    <xf numFmtId="0" fontId="87" fillId="0" borderId="0">
      <alignment vertical="center"/>
    </xf>
  </cellStyleXfs>
  <cellXfs count="951">
    <xf numFmtId="0" fontId="0" fillId="0" borderId="0" xfId="0" applyNumberFormat="1"/>
    <xf numFmtId="176" fontId="54" fillId="0" borderId="0" xfId="0" applyNumberFormat="1" applyFont="1" applyFill="1" applyBorder="1" applyAlignment="1">
      <alignment horizontal="center" vertical="center" shrinkToFit="1"/>
    </xf>
    <xf numFmtId="176" fontId="54" fillId="0" borderId="0" xfId="0" applyNumberFormat="1" applyFont="1" applyFill="1" applyBorder="1" applyAlignment="1" applyProtection="1">
      <alignment horizontal="center" vertical="center" shrinkToFit="1"/>
    </xf>
    <xf numFmtId="180" fontId="54" fillId="0" borderId="0" xfId="0" applyNumberFormat="1" applyFont="1" applyFill="1" applyBorder="1" applyAlignment="1" applyProtection="1">
      <alignment horizontal="right" vertical="center" shrinkToFit="1"/>
    </xf>
    <xf numFmtId="0" fontId="4" fillId="0" borderId="0" xfId="0" applyNumberFormat="1" applyFont="1" applyFill="1" applyAlignment="1">
      <alignment vertical="center"/>
    </xf>
    <xf numFmtId="0" fontId="7" fillId="0" borderId="0" xfId="0" applyNumberFormat="1" applyFont="1" applyFill="1"/>
    <xf numFmtId="0" fontId="5" fillId="0" borderId="0" xfId="0" applyNumberFormat="1" applyFont="1" applyFill="1"/>
    <xf numFmtId="0" fontId="8" fillId="0" borderId="0" xfId="0" applyNumberFormat="1" applyFont="1" applyFill="1"/>
    <xf numFmtId="0" fontId="8" fillId="0" borderId="0" xfId="0" applyNumberFormat="1" applyFont="1" applyFill="1" applyAlignment="1">
      <alignment horizontal="right"/>
    </xf>
    <xf numFmtId="176" fontId="8" fillId="0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Alignment="1">
      <alignment vertical="center"/>
    </xf>
    <xf numFmtId="0" fontId="4" fillId="0" borderId="0" xfId="0" applyNumberFormat="1" applyFont="1" applyFill="1"/>
    <xf numFmtId="0" fontId="4" fillId="0" borderId="0" xfId="0" applyNumberFormat="1" applyFont="1" applyFill="1" applyAlignment="1">
      <alignment horizontal="centerContinuous" vertical="center"/>
    </xf>
    <xf numFmtId="0" fontId="10" fillId="0" borderId="0" xfId="0" applyNumberFormat="1" applyFont="1" applyFill="1" applyAlignment="1">
      <alignment horizontal="centerContinuous" vertical="center"/>
    </xf>
    <xf numFmtId="0" fontId="7" fillId="0" borderId="0" xfId="0" applyNumberFormat="1" applyFont="1" applyFill="1" applyAlignment="1">
      <alignment horizontal="centerContinuous"/>
    </xf>
    <xf numFmtId="0" fontId="6" fillId="0" borderId="7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Alignment="1">
      <alignment horizontal="centerContinuous" vertical="center"/>
    </xf>
    <xf numFmtId="0" fontId="4" fillId="0" borderId="10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Alignment="1">
      <alignment vertical="top"/>
    </xf>
    <xf numFmtId="0" fontId="6" fillId="0" borderId="11" xfId="0" applyNumberFormat="1" applyFont="1" applyFill="1" applyBorder="1" applyAlignment="1">
      <alignment horizontal="center" vertical="center" shrinkToFit="1"/>
    </xf>
    <xf numFmtId="0" fontId="15" fillId="0" borderId="0" xfId="0" applyNumberFormat="1" applyFont="1" applyFill="1" applyAlignment="1">
      <alignment horizontal="centerContinuous"/>
    </xf>
    <xf numFmtId="0" fontId="2" fillId="0" borderId="0" xfId="0" applyNumberFormat="1" applyFont="1" applyFill="1"/>
    <xf numFmtId="0" fontId="6" fillId="0" borderId="10" xfId="0" applyNumberFormat="1" applyFont="1" applyFill="1" applyBorder="1" applyAlignment="1">
      <alignment horizontal="center" vertical="center" shrinkToFit="1"/>
    </xf>
    <xf numFmtId="0" fontId="22" fillId="0" borderId="0" xfId="0" applyNumberFormat="1" applyFont="1" applyBorder="1"/>
    <xf numFmtId="0" fontId="29" fillId="0" borderId="0" xfId="0" applyNumberFormat="1" applyFont="1"/>
    <xf numFmtId="0" fontId="6" fillId="0" borderId="4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Border="1" applyAlignment="1">
      <alignment horizontal="center" vertical="center" shrinkToFit="1"/>
    </xf>
    <xf numFmtId="0" fontId="6" fillId="0" borderId="14" xfId="0" applyNumberFormat="1" applyFont="1" applyFill="1" applyBorder="1" applyAlignment="1">
      <alignment horizontal="center" vertical="center" shrinkToFit="1"/>
    </xf>
    <xf numFmtId="0" fontId="6" fillId="0" borderId="8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Alignment="1">
      <alignment horizontal="center" vertical="center" shrinkToFit="1"/>
    </xf>
    <xf numFmtId="0" fontId="23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right" vertical="top"/>
    </xf>
    <xf numFmtId="41" fontId="4" fillId="0" borderId="0" xfId="0" applyNumberFormat="1" applyFont="1" applyFill="1"/>
    <xf numFmtId="41" fontId="4" fillId="0" borderId="0" xfId="0" applyNumberFormat="1" applyFont="1" applyFill="1" applyBorder="1"/>
    <xf numFmtId="0" fontId="6" fillId="0" borderId="0" xfId="0" applyNumberFormat="1" applyFont="1" applyFill="1" applyAlignment="1"/>
    <xf numFmtId="0" fontId="24" fillId="0" borderId="0" xfId="0" applyNumberFormat="1" applyFont="1" applyFill="1" applyAlignment="1" applyProtection="1">
      <alignment vertical="top"/>
      <protection locked="0"/>
    </xf>
    <xf numFmtId="0" fontId="14" fillId="0" borderId="0" xfId="0" applyNumberFormat="1" applyFont="1"/>
    <xf numFmtId="0" fontId="25" fillId="0" borderId="0" xfId="0" applyNumberFormat="1" applyFont="1" applyFill="1" applyAlignment="1" applyProtection="1">
      <alignment vertical="top"/>
      <protection locked="0"/>
    </xf>
    <xf numFmtId="0" fontId="27" fillId="0" borderId="0" xfId="0" applyNumberFormat="1" applyFont="1" applyFill="1" applyAlignment="1">
      <alignment horizontal="centerContinuous" vertical="center"/>
    </xf>
    <xf numFmtId="176" fontId="23" fillId="0" borderId="0" xfId="0" applyNumberFormat="1" applyFont="1" applyFill="1" applyAlignment="1" applyProtection="1">
      <alignment vertical="center" shrinkToFit="1"/>
    </xf>
    <xf numFmtId="41" fontId="23" fillId="0" borderId="0" xfId="0" applyNumberFormat="1" applyFont="1" applyFill="1" applyBorder="1" applyAlignment="1" applyProtection="1">
      <alignment horizontal="right" vertical="center" shrinkToFit="1"/>
    </xf>
    <xf numFmtId="176" fontId="23" fillId="0" borderId="0" xfId="0" applyNumberFormat="1" applyFont="1" applyFill="1" applyAlignment="1">
      <alignment vertical="center"/>
    </xf>
    <xf numFmtId="43" fontId="6" fillId="0" borderId="0" xfId="0" applyNumberFormat="1" applyFont="1" applyFill="1" applyAlignment="1"/>
    <xf numFmtId="43" fontId="23" fillId="0" borderId="0" xfId="0" applyNumberFormat="1" applyFont="1" applyFill="1" applyAlignment="1"/>
    <xf numFmtId="176" fontId="6" fillId="0" borderId="0" xfId="0" applyNumberFormat="1" applyFont="1" applyFill="1" applyAlignment="1"/>
    <xf numFmtId="0" fontId="8" fillId="0" borderId="0" xfId="0" applyNumberFormat="1" applyFont="1" applyFill="1" applyAlignment="1"/>
    <xf numFmtId="0" fontId="4" fillId="0" borderId="0" xfId="0" applyNumberFormat="1" applyFont="1" applyFill="1" applyAlignment="1"/>
    <xf numFmtId="0" fontId="21" fillId="0" borderId="0" xfId="0" applyNumberFormat="1" applyFont="1" applyFill="1" applyBorder="1" applyAlignment="1">
      <alignment vertical="center"/>
    </xf>
    <xf numFmtId="0" fontId="31" fillId="0" borderId="0" xfId="0" applyNumberFormat="1" applyFont="1" applyFill="1" applyAlignment="1">
      <alignment horizontal="left" vertical="top"/>
    </xf>
    <xf numFmtId="0" fontId="33" fillId="0" borderId="0" xfId="0" applyNumberFormat="1" applyFont="1" applyFill="1" applyAlignment="1" applyProtection="1">
      <alignment vertical="top"/>
      <protection locked="0"/>
    </xf>
    <xf numFmtId="0" fontId="34" fillId="0" borderId="0" xfId="0" applyNumberFormat="1" applyFont="1" applyFill="1" applyAlignment="1" applyProtection="1">
      <alignment vertical="top"/>
      <protection locked="0"/>
    </xf>
    <xf numFmtId="0" fontId="31" fillId="0" borderId="0" xfId="0" applyNumberFormat="1" applyFont="1" applyFill="1" applyAlignment="1">
      <alignment vertical="top"/>
    </xf>
    <xf numFmtId="0" fontId="31" fillId="0" borderId="0" xfId="0" applyNumberFormat="1" applyFont="1" applyFill="1" applyAlignment="1">
      <alignment horizontal="right" vertical="top"/>
    </xf>
    <xf numFmtId="0" fontId="37" fillId="0" borderId="0" xfId="0" applyNumberFormat="1" applyFont="1" applyFill="1" applyAlignment="1">
      <alignment vertical="center"/>
    </xf>
    <xf numFmtId="0" fontId="38" fillId="0" borderId="0" xfId="0" applyNumberFormat="1" applyFont="1" applyFill="1"/>
    <xf numFmtId="0" fontId="39" fillId="0" borderId="0" xfId="0" applyNumberFormat="1" applyFont="1" applyFill="1"/>
    <xf numFmtId="0" fontId="40" fillId="0" borderId="0" xfId="0" applyNumberFormat="1" applyFont="1" applyFill="1"/>
    <xf numFmtId="0" fontId="40" fillId="0" borderId="0" xfId="0" applyNumberFormat="1" applyFont="1" applyFill="1" applyAlignment="1">
      <alignment horizontal="right"/>
    </xf>
    <xf numFmtId="0" fontId="37" fillId="0" borderId="10" xfId="0" applyNumberFormat="1" applyFont="1" applyFill="1" applyBorder="1" applyAlignment="1">
      <alignment horizontal="center" vertical="center" shrinkToFit="1"/>
    </xf>
    <xf numFmtId="0" fontId="37" fillId="0" borderId="14" xfId="0" applyNumberFormat="1" applyFont="1" applyFill="1" applyBorder="1" applyAlignment="1">
      <alignment horizontal="center" vertical="center" shrinkToFit="1"/>
    </xf>
    <xf numFmtId="176" fontId="31" fillId="0" borderId="16" xfId="0" applyNumberFormat="1" applyFont="1" applyFill="1" applyBorder="1" applyAlignment="1" applyProtection="1">
      <alignment shrinkToFit="1"/>
    </xf>
    <xf numFmtId="176" fontId="40" fillId="0" borderId="0" xfId="0" applyNumberFormat="1" applyFont="1" applyFill="1" applyBorder="1" applyProtection="1"/>
    <xf numFmtId="0" fontId="37" fillId="0" borderId="0" xfId="0" applyNumberFormat="1" applyFont="1" applyFill="1" applyBorder="1" applyAlignment="1" applyProtection="1">
      <alignment horizontal="left"/>
    </xf>
    <xf numFmtId="0" fontId="37" fillId="0" borderId="0" xfId="0" applyNumberFormat="1" applyFont="1" applyFill="1" applyAlignment="1" applyProtection="1">
      <alignment horizontal="right"/>
    </xf>
    <xf numFmtId="0" fontId="38" fillId="0" borderId="0" xfId="0" applyNumberFormat="1" applyFont="1" applyFill="1" applyAlignment="1">
      <alignment horizontal="centerContinuous"/>
    </xf>
    <xf numFmtId="0" fontId="31" fillId="0" borderId="4" xfId="0" applyNumberFormat="1" applyFont="1" applyFill="1" applyBorder="1" applyAlignment="1">
      <alignment horizontal="centerContinuous" vertical="center"/>
    </xf>
    <xf numFmtId="0" fontId="31" fillId="0" borderId="0" xfId="0" applyNumberFormat="1" applyFont="1" applyFill="1" applyBorder="1" applyAlignment="1">
      <alignment horizontal="centerContinuous" vertical="center"/>
    </xf>
    <xf numFmtId="0" fontId="31" fillId="0" borderId="7" xfId="0" applyNumberFormat="1" applyFont="1" applyFill="1" applyBorder="1" applyAlignment="1">
      <alignment horizontal="centerContinuous" vertical="center"/>
    </xf>
    <xf numFmtId="0" fontId="31" fillId="0" borderId="0" xfId="0" applyNumberFormat="1" applyFont="1" applyFill="1" applyAlignment="1">
      <alignment horizontal="centerContinuous" vertical="center" shrinkToFit="1"/>
    </xf>
    <xf numFmtId="0" fontId="31" fillId="0" borderId="10" xfId="0" applyNumberFormat="1" applyFont="1" applyFill="1" applyBorder="1" applyAlignment="1" applyProtection="1">
      <alignment horizontal="center" shrinkToFit="1"/>
    </xf>
    <xf numFmtId="0" fontId="31" fillId="0" borderId="16" xfId="0" applyNumberFormat="1" applyFont="1" applyFill="1" applyBorder="1" applyAlignment="1" applyProtection="1">
      <alignment horizontal="center" shrinkToFit="1"/>
    </xf>
    <xf numFmtId="176" fontId="31" fillId="0" borderId="0" xfId="0" applyNumberFormat="1" applyFont="1" applyFill="1" applyAlignment="1" applyProtection="1">
      <alignment horizontal="right" shrinkToFit="1"/>
    </xf>
    <xf numFmtId="3" fontId="31" fillId="0" borderId="4" xfId="0" applyNumberFormat="1" applyFont="1" applyFill="1" applyBorder="1" applyAlignment="1">
      <alignment vertical="center"/>
    </xf>
    <xf numFmtId="41" fontId="37" fillId="0" borderId="0" xfId="0" applyNumberFormat="1" applyFont="1" applyFill="1"/>
    <xf numFmtId="0" fontId="31" fillId="0" borderId="8" xfId="0" applyNumberFormat="1" applyFont="1" applyFill="1" applyBorder="1" applyAlignment="1">
      <alignment horizontal="center" vertical="center" shrinkToFit="1"/>
    </xf>
    <xf numFmtId="0" fontId="37" fillId="0" borderId="19" xfId="0" applyNumberFormat="1" applyFont="1" applyFill="1" applyBorder="1" applyAlignment="1">
      <alignment horizontal="centerContinuous" vertical="center"/>
    </xf>
    <xf numFmtId="0" fontId="31" fillId="0" borderId="14" xfId="0" applyNumberFormat="1" applyFont="1" applyFill="1" applyBorder="1" applyAlignment="1">
      <alignment horizontal="center" vertical="center"/>
    </xf>
    <xf numFmtId="0" fontId="31" fillId="0" borderId="16" xfId="0" applyNumberFormat="1" applyFont="1" applyFill="1" applyBorder="1" applyAlignment="1">
      <alignment horizontal="centerContinuous" vertical="center"/>
    </xf>
    <xf numFmtId="0" fontId="35" fillId="0" borderId="0" xfId="0" applyNumberFormat="1" applyFont="1" applyFill="1" applyAlignment="1">
      <alignment horizontal="centerContinuous" vertical="center"/>
    </xf>
    <xf numFmtId="0" fontId="37" fillId="0" borderId="12" xfId="0" applyNumberFormat="1" applyFont="1" applyFill="1" applyBorder="1" applyAlignment="1">
      <alignment horizontal="centerContinuous" vertical="center"/>
    </xf>
    <xf numFmtId="176" fontId="31" fillId="0" borderId="0" xfId="0" applyNumberFormat="1" applyFont="1" applyFill="1" applyAlignment="1" applyProtection="1">
      <alignment horizontal="right" shrinkToFit="1"/>
      <protection locked="0"/>
    </xf>
    <xf numFmtId="0" fontId="36" fillId="0" borderId="0" xfId="0" applyNumberFormat="1" applyFont="1" applyFill="1" applyAlignment="1">
      <alignment horizontal="centerContinuous" vertical="center"/>
    </xf>
    <xf numFmtId="0" fontId="37" fillId="0" borderId="16" xfId="0" applyNumberFormat="1" applyFont="1" applyFill="1" applyBorder="1" applyAlignment="1">
      <alignment horizontal="center" vertical="center" shrinkToFit="1"/>
    </xf>
    <xf numFmtId="0" fontId="37" fillId="0" borderId="10" xfId="0" applyNumberFormat="1" applyFont="1" applyFill="1" applyBorder="1" applyAlignment="1">
      <alignment horizontal="centerContinuous" vertical="center" shrinkToFit="1"/>
    </xf>
    <xf numFmtId="0" fontId="37" fillId="0" borderId="14" xfId="0" applyNumberFormat="1" applyFont="1" applyFill="1" applyBorder="1" applyAlignment="1">
      <alignment horizontal="centerContinuous" vertical="center" shrinkToFit="1"/>
    </xf>
    <xf numFmtId="0" fontId="31" fillId="0" borderId="10" xfId="0" applyNumberFormat="1" applyFont="1" applyFill="1" applyBorder="1" applyAlignment="1">
      <alignment horizontal="centerContinuous" vertical="center" shrinkToFit="1"/>
    </xf>
    <xf numFmtId="0" fontId="31" fillId="0" borderId="4" xfId="0" applyNumberFormat="1" applyFont="1" applyFill="1" applyBorder="1" applyAlignment="1">
      <alignment horizontal="centerContinuous" vertical="center" shrinkToFit="1"/>
    </xf>
    <xf numFmtId="176" fontId="41" fillId="0" borderId="0" xfId="0" applyNumberFormat="1" applyFont="1" applyFill="1" applyBorder="1" applyAlignment="1" applyProtection="1">
      <alignment horizontal="right" vertical="center" shrinkToFit="1"/>
    </xf>
    <xf numFmtId="176" fontId="41" fillId="0" borderId="10" xfId="0" applyNumberFormat="1" applyFont="1" applyFill="1" applyBorder="1" applyAlignment="1" applyProtection="1">
      <alignment horizontal="right" vertical="center" shrinkToFit="1"/>
    </xf>
    <xf numFmtId="0" fontId="40" fillId="0" borderId="0" xfId="0" applyNumberFormat="1" applyFont="1" applyFill="1" applyBorder="1"/>
    <xf numFmtId="0" fontId="43" fillId="0" borderId="0" xfId="0" applyNumberFormat="1" applyFont="1" applyFill="1" applyAlignment="1">
      <alignment horizontal="centerContinuous" vertical="center"/>
    </xf>
    <xf numFmtId="0" fontId="31" fillId="0" borderId="7" xfId="0" applyNumberFormat="1" applyFont="1" applyFill="1" applyBorder="1" applyAlignment="1">
      <alignment horizontal="centerContinuous" vertical="center" shrinkToFit="1"/>
    </xf>
    <xf numFmtId="179" fontId="41" fillId="0" borderId="0" xfId="0" applyNumberFormat="1" applyFont="1" applyFill="1" applyBorder="1" applyAlignment="1" applyProtection="1">
      <alignment horizontal="right" vertical="center" shrinkToFit="1"/>
    </xf>
    <xf numFmtId="179" fontId="31" fillId="0" borderId="0" xfId="0" applyNumberFormat="1" applyFont="1" applyFill="1" applyBorder="1" applyAlignment="1">
      <alignment horizontal="right" shrinkToFit="1"/>
    </xf>
    <xf numFmtId="0" fontId="39" fillId="0" borderId="0" xfId="0" applyNumberFormat="1" applyFont="1" applyFill="1" applyAlignment="1">
      <alignment vertical="center"/>
    </xf>
    <xf numFmtId="176" fontId="31" fillId="0" borderId="0" xfId="0" applyNumberFormat="1" applyFont="1" applyFill="1" applyAlignment="1">
      <alignment vertical="center"/>
    </xf>
    <xf numFmtId="0" fontId="40" fillId="0" borderId="0" xfId="0" applyNumberFormat="1" applyFont="1" applyFill="1" applyAlignment="1">
      <alignment vertical="center"/>
    </xf>
    <xf numFmtId="176" fontId="31" fillId="0" borderId="0" xfId="0" applyNumberFormat="1" applyFont="1" applyFill="1" applyBorder="1" applyAlignment="1" applyProtection="1">
      <alignment horizontal="right" shrinkToFit="1"/>
      <protection locked="0"/>
    </xf>
    <xf numFmtId="176" fontId="37" fillId="0" borderId="0" xfId="0" applyNumberFormat="1" applyFont="1" applyFill="1"/>
    <xf numFmtId="0" fontId="47" fillId="0" borderId="0" xfId="0" applyNumberFormat="1" applyFont="1" applyFill="1" applyAlignment="1">
      <alignment vertical="center"/>
    </xf>
    <xf numFmtId="0" fontId="48" fillId="0" borderId="0" xfId="0" applyNumberFormat="1" applyFont="1" applyFill="1" applyAlignment="1">
      <alignment vertical="center"/>
    </xf>
    <xf numFmtId="176" fontId="41" fillId="0" borderId="0" xfId="0" applyNumberFormat="1" applyFont="1" applyFill="1" applyAlignment="1" applyProtection="1">
      <alignment horizontal="right" vertical="center"/>
    </xf>
    <xf numFmtId="176" fontId="41" fillId="0" borderId="0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>
      <alignment vertical="center"/>
    </xf>
    <xf numFmtId="43" fontId="31" fillId="0" borderId="0" xfId="0" applyNumberFormat="1" applyFont="1" applyFill="1" applyAlignment="1"/>
    <xf numFmtId="0" fontId="31" fillId="0" borderId="16" xfId="0" applyNumberFormat="1" applyFont="1" applyFill="1" applyBorder="1" applyAlignment="1">
      <alignment horizontal="centerContinuous" vertical="center" shrinkToFit="1"/>
    </xf>
    <xf numFmtId="176" fontId="31" fillId="0" borderId="0" xfId="0" applyNumberFormat="1" applyFont="1" applyFill="1" applyBorder="1" applyAlignment="1" applyProtection="1">
      <alignment horizontal="right" shrinkToFit="1"/>
    </xf>
    <xf numFmtId="176" fontId="41" fillId="0" borderId="0" xfId="0" applyNumberFormat="1" applyFont="1" applyFill="1" applyAlignment="1">
      <alignment vertical="center"/>
    </xf>
    <xf numFmtId="176" fontId="41" fillId="0" borderId="0" xfId="0" applyNumberFormat="1" applyFont="1" applyFill="1" applyAlignment="1"/>
    <xf numFmtId="0" fontId="38" fillId="0" borderId="0" xfId="0" applyNumberFormat="1" applyFont="1" applyFill="1" applyAlignment="1">
      <alignment vertical="center"/>
    </xf>
    <xf numFmtId="41" fontId="41" fillId="0" borderId="0" xfId="0" applyNumberFormat="1" applyFont="1" applyFill="1" applyAlignment="1">
      <alignment vertical="center"/>
    </xf>
    <xf numFmtId="0" fontId="37" fillId="0" borderId="18" xfId="0" applyNumberFormat="1" applyFont="1" applyFill="1" applyBorder="1" applyAlignment="1">
      <alignment horizontal="centerContinuous" vertical="center" shrinkToFit="1"/>
    </xf>
    <xf numFmtId="176" fontId="41" fillId="0" borderId="0" xfId="0" applyNumberFormat="1" applyFont="1" applyFill="1" applyAlignment="1" applyProtection="1">
      <alignment horizontal="right" vertical="center" shrinkToFit="1"/>
    </xf>
    <xf numFmtId="0" fontId="52" fillId="0" borderId="21" xfId="0" applyNumberFormat="1" applyFont="1" applyFill="1" applyBorder="1" applyAlignment="1">
      <alignment horizontal="left" vertical="center" indent="1"/>
    </xf>
    <xf numFmtId="0" fontId="28" fillId="0" borderId="0" xfId="0" applyNumberFormat="1" applyFont="1" applyFill="1" applyAlignment="1" applyProtection="1">
      <alignment vertical="top"/>
      <protection locked="0"/>
    </xf>
    <xf numFmtId="0" fontId="4" fillId="0" borderId="0" xfId="0" applyNumberFormat="1" applyFont="1" applyFill="1" applyAlignment="1">
      <alignment horizontal="right" vertical="top"/>
    </xf>
    <xf numFmtId="0" fontId="31" fillId="0" borderId="12" xfId="0" applyNumberFormat="1" applyFont="1" applyFill="1" applyBorder="1" applyAlignment="1">
      <alignment horizontal="centerContinuous" vertical="center" wrapText="1"/>
    </xf>
    <xf numFmtId="0" fontId="31" fillId="0" borderId="13" xfId="0" applyNumberFormat="1" applyFont="1" applyFill="1" applyBorder="1" applyAlignment="1">
      <alignment horizontal="centerContinuous" vertical="center" wrapText="1"/>
    </xf>
    <xf numFmtId="0" fontId="31" fillId="0" borderId="1" xfId="0" applyNumberFormat="1" applyFont="1" applyFill="1" applyBorder="1" applyAlignment="1">
      <alignment horizontal="centerContinuous" vertical="center"/>
    </xf>
    <xf numFmtId="0" fontId="37" fillId="0" borderId="9" xfId="0" applyNumberFormat="1" applyFont="1" applyFill="1" applyBorder="1" applyAlignment="1">
      <alignment horizontal="centerContinuous" vertical="center"/>
    </xf>
    <xf numFmtId="0" fontId="31" fillId="0" borderId="23" xfId="0" applyNumberFormat="1" applyFont="1" applyFill="1" applyBorder="1" applyAlignment="1">
      <alignment horizontal="centerContinuous" vertical="center"/>
    </xf>
    <xf numFmtId="41" fontId="31" fillId="0" borderId="0" xfId="0" applyNumberFormat="1" applyFont="1" applyFill="1" applyBorder="1" applyAlignment="1" applyProtection="1">
      <alignment horizontal="center" shrinkToFit="1"/>
    </xf>
    <xf numFmtId="41" fontId="31" fillId="0" borderId="0" xfId="0" applyNumberFormat="1" applyFont="1" applyFill="1" applyAlignment="1" applyProtection="1">
      <alignment shrinkToFit="1"/>
    </xf>
    <xf numFmtId="41" fontId="31" fillId="0" borderId="0" xfId="0" applyNumberFormat="1" applyFont="1" applyFill="1" applyBorder="1" applyAlignment="1">
      <alignment horizontal="center" shrinkToFit="1"/>
    </xf>
    <xf numFmtId="41" fontId="41" fillId="0" borderId="0" xfId="0" applyNumberFormat="1" applyFont="1" applyFill="1" applyBorder="1" applyAlignment="1">
      <alignment horizontal="center" vertical="center" shrinkToFit="1"/>
    </xf>
    <xf numFmtId="3" fontId="40" fillId="0" borderId="0" xfId="0" applyNumberFormat="1" applyFont="1" applyFill="1" applyBorder="1" applyAlignment="1">
      <alignment vertical="center"/>
    </xf>
    <xf numFmtId="41" fontId="23" fillId="0" borderId="0" xfId="0" applyNumberFormat="1" applyFont="1" applyFill="1" applyAlignment="1" applyProtection="1">
      <alignment horizontal="right" vertical="center" shrinkToFit="1"/>
    </xf>
    <xf numFmtId="41" fontId="23" fillId="0" borderId="10" xfId="0" applyNumberFormat="1" applyFont="1" applyFill="1" applyBorder="1" applyAlignment="1" applyProtection="1">
      <alignment horizontal="right" vertical="center" shrinkToFit="1"/>
    </xf>
    <xf numFmtId="176" fontId="41" fillId="0" borderId="0" xfId="0" applyNumberFormat="1" applyFont="1" applyFill="1" applyAlignment="1" applyProtection="1">
      <alignment vertical="center"/>
    </xf>
    <xf numFmtId="0" fontId="6" fillId="0" borderId="0" xfId="0" applyNumberFormat="1" applyFont="1" applyFill="1" applyAlignment="1">
      <alignment vertical="center"/>
    </xf>
    <xf numFmtId="0" fontId="6" fillId="0" borderId="0" xfId="0" applyNumberFormat="1" applyFont="1" applyFill="1"/>
    <xf numFmtId="0" fontId="6" fillId="0" borderId="10" xfId="0" applyNumberFormat="1" applyFont="1" applyFill="1" applyBorder="1" applyAlignment="1">
      <alignment horizontal="center" shrinkToFit="1"/>
    </xf>
    <xf numFmtId="0" fontId="23" fillId="0" borderId="10" xfId="0" applyNumberFormat="1" applyFont="1" applyFill="1" applyBorder="1" applyAlignment="1">
      <alignment horizontal="center" vertical="center" shrinkToFit="1"/>
    </xf>
    <xf numFmtId="41" fontId="6" fillId="0" borderId="0" xfId="0" applyNumberFormat="1" applyFont="1" applyFill="1" applyAlignment="1" applyProtection="1">
      <alignment horizontal="right" shrinkToFit="1"/>
    </xf>
    <xf numFmtId="41" fontId="6" fillId="0" borderId="10" xfId="0" applyNumberFormat="1" applyFont="1" applyFill="1" applyBorder="1" applyAlignment="1" applyProtection="1">
      <alignment horizontal="right" shrinkToFit="1"/>
    </xf>
    <xf numFmtId="0" fontId="31" fillId="0" borderId="0" xfId="0" applyNumberFormat="1" applyFont="1" applyFill="1" applyAlignment="1">
      <alignment vertical="center"/>
    </xf>
    <xf numFmtId="0" fontId="31" fillId="0" borderId="11" xfId="0" applyNumberFormat="1" applyFont="1" applyFill="1" applyBorder="1" applyAlignment="1">
      <alignment horizontal="center" vertical="center" shrinkToFit="1"/>
    </xf>
    <xf numFmtId="0" fontId="31" fillId="0" borderId="10" xfId="0" applyNumberFormat="1" applyFont="1" applyFill="1" applyBorder="1" applyAlignment="1">
      <alignment horizontal="center" shrinkToFit="1"/>
    </xf>
    <xf numFmtId="0" fontId="31" fillId="0" borderId="16" xfId="0" applyNumberFormat="1" applyFont="1" applyFill="1" applyBorder="1" applyAlignment="1">
      <alignment horizontal="center" shrinkToFit="1"/>
    </xf>
    <xf numFmtId="0" fontId="31" fillId="0" borderId="0" xfId="0" applyNumberFormat="1" applyFont="1" applyFill="1"/>
    <xf numFmtId="0" fontId="31" fillId="0" borderId="0" xfId="0" applyNumberFormat="1" applyFont="1" applyFill="1" applyAlignment="1"/>
    <xf numFmtId="0" fontId="41" fillId="0" borderId="0" xfId="0" applyNumberFormat="1" applyFont="1" applyFill="1" applyAlignment="1"/>
    <xf numFmtId="0" fontId="41" fillId="0" borderId="10" xfId="0" applyNumberFormat="1" applyFont="1" applyFill="1" applyBorder="1" applyAlignment="1">
      <alignment horizontal="center" vertical="center" shrinkToFit="1"/>
    </xf>
    <xf numFmtId="0" fontId="41" fillId="0" borderId="16" xfId="0" applyNumberFormat="1" applyFont="1" applyFill="1" applyBorder="1" applyAlignment="1">
      <alignment horizontal="center" vertical="center" shrinkToFit="1"/>
    </xf>
    <xf numFmtId="0" fontId="41" fillId="0" borderId="0" xfId="0" applyNumberFormat="1" applyFont="1" applyFill="1" applyAlignment="1">
      <alignment vertical="center"/>
    </xf>
    <xf numFmtId="3" fontId="31" fillId="0" borderId="5" xfId="0" applyNumberFormat="1" applyFont="1" applyFill="1" applyBorder="1" applyAlignment="1">
      <alignment vertical="center"/>
    </xf>
    <xf numFmtId="0" fontId="37" fillId="0" borderId="0" xfId="0" applyNumberFormat="1" applyFont="1" applyFill="1"/>
    <xf numFmtId="41" fontId="31" fillId="0" borderId="0" xfId="0" applyNumberFormat="1" applyFont="1" applyFill="1" applyAlignment="1" applyProtection="1">
      <alignment horizontal="right" shrinkToFit="1"/>
    </xf>
    <xf numFmtId="0" fontId="31" fillId="0" borderId="14" xfId="0" applyNumberFormat="1" applyFont="1" applyFill="1" applyBorder="1" applyAlignment="1">
      <alignment horizontal="center" vertical="center" shrinkToFit="1"/>
    </xf>
    <xf numFmtId="0" fontId="55" fillId="0" borderId="7" xfId="0" applyNumberFormat="1" applyFont="1" applyFill="1" applyBorder="1" applyAlignment="1">
      <alignment horizontal="center" vertical="center" shrinkToFit="1"/>
    </xf>
    <xf numFmtId="0" fontId="55" fillId="0" borderId="10" xfId="0" applyNumberFormat="1" applyFont="1" applyFill="1" applyBorder="1" applyAlignment="1">
      <alignment horizontal="center" shrinkToFit="1"/>
    </xf>
    <xf numFmtId="0" fontId="55" fillId="0" borderId="0" xfId="0" applyNumberFormat="1" applyFont="1" applyFill="1" applyBorder="1" applyAlignment="1">
      <alignment horizontal="center" vertical="center" shrinkToFit="1"/>
    </xf>
    <xf numFmtId="0" fontId="55" fillId="0" borderId="4" xfId="0" applyNumberFormat="1" applyFont="1" applyFill="1" applyBorder="1" applyAlignment="1">
      <alignment horizontal="center"/>
    </xf>
    <xf numFmtId="0" fontId="57" fillId="0" borderId="6" xfId="0" applyNumberFormat="1" applyFont="1" applyFill="1" applyBorder="1" applyAlignment="1">
      <alignment horizontal="center" vertical="center" shrinkToFit="1"/>
    </xf>
    <xf numFmtId="0" fontId="57" fillId="0" borderId="10" xfId="0" applyNumberFormat="1" applyFont="1" applyFill="1" applyBorder="1" applyAlignment="1">
      <alignment horizontal="center" vertical="center" shrinkToFit="1"/>
    </xf>
    <xf numFmtId="0" fontId="57" fillId="0" borderId="7" xfId="0" applyNumberFormat="1" applyFont="1" applyFill="1" applyBorder="1" applyAlignment="1">
      <alignment horizontal="center" vertical="center" shrinkToFit="1"/>
    </xf>
    <xf numFmtId="0" fontId="55" fillId="0" borderId="10" xfId="0" applyNumberFormat="1" applyFont="1" applyFill="1" applyBorder="1" applyAlignment="1">
      <alignment horizontal="centerContinuous" vertical="center" shrinkToFit="1"/>
    </xf>
    <xf numFmtId="0" fontId="55" fillId="0" borderId="15" xfId="0" applyNumberFormat="1" applyFont="1" applyFill="1" applyBorder="1" applyAlignment="1">
      <alignment horizontal="center" vertical="center" shrinkToFit="1"/>
    </xf>
    <xf numFmtId="0" fontId="55" fillId="0" borderId="12" xfId="0" applyNumberFormat="1" applyFont="1" applyFill="1" applyBorder="1" applyAlignment="1">
      <alignment horizontal="centerContinuous" vertical="center"/>
    </xf>
    <xf numFmtId="0" fontId="55" fillId="0" borderId="22" xfId="0" applyNumberFormat="1" applyFont="1" applyFill="1" applyBorder="1" applyAlignment="1">
      <alignment horizontal="centerContinuous" vertical="center"/>
    </xf>
    <xf numFmtId="0" fontId="55" fillId="0" borderId="10" xfId="0" applyNumberFormat="1" applyFont="1" applyFill="1" applyBorder="1" applyAlignment="1">
      <alignment horizontal="center"/>
    </xf>
    <xf numFmtId="0" fontId="57" fillId="0" borderId="15" xfId="0" applyNumberFormat="1" applyFont="1" applyFill="1" applyBorder="1" applyAlignment="1">
      <alignment horizontal="center" vertical="center" shrinkToFit="1"/>
    </xf>
    <xf numFmtId="0" fontId="57" fillId="0" borderId="0" xfId="0" applyNumberFormat="1" applyFont="1" applyFill="1" applyBorder="1" applyAlignment="1">
      <alignment horizontal="center" vertical="center" shrinkToFit="1"/>
    </xf>
    <xf numFmtId="0" fontId="55" fillId="0" borderId="10" xfId="0" applyNumberFormat="1" applyFont="1" applyFill="1" applyBorder="1" applyAlignment="1">
      <alignment horizontal="center" vertical="center" shrinkToFit="1"/>
    </xf>
    <xf numFmtId="0" fontId="31" fillId="0" borderId="5" xfId="0" applyNumberFormat="1" applyFont="1" applyFill="1" applyBorder="1" applyAlignment="1">
      <alignment horizontal="center" vertical="center" shrinkToFit="1"/>
    </xf>
    <xf numFmtId="0" fontId="31" fillId="0" borderId="0" xfId="0" applyNumberFormat="1" applyFont="1" applyFill="1" applyBorder="1" applyAlignment="1">
      <alignment horizontal="center" vertical="center" shrinkToFit="1"/>
    </xf>
    <xf numFmtId="0" fontId="31" fillId="0" borderId="10" xfId="0" applyNumberFormat="1" applyFont="1" applyFill="1" applyBorder="1" applyAlignment="1">
      <alignment horizontal="center" vertical="center" shrinkToFit="1"/>
    </xf>
    <xf numFmtId="0" fontId="55" fillId="0" borderId="19" xfId="0" applyNumberFormat="1" applyFont="1" applyFill="1" applyBorder="1" applyAlignment="1">
      <alignment horizontal="center" vertical="center" shrinkToFit="1"/>
    </xf>
    <xf numFmtId="0" fontId="37" fillId="0" borderId="0" xfId="0" applyNumberFormat="1" applyFont="1" applyFill="1" applyBorder="1"/>
    <xf numFmtId="0" fontId="4" fillId="0" borderId="0" xfId="0" applyNumberFormat="1" applyFont="1" applyFill="1" applyBorder="1"/>
    <xf numFmtId="176" fontId="31" fillId="0" borderId="0" xfId="0" applyNumberFormat="1" applyFont="1" applyFill="1"/>
    <xf numFmtId="41" fontId="41" fillId="0" borderId="0" xfId="0" applyNumberFormat="1" applyFont="1" applyFill="1" applyAlignment="1"/>
    <xf numFmtId="176" fontId="41" fillId="0" borderId="0" xfId="0" applyNumberFormat="1" applyFont="1" applyFill="1" applyBorder="1" applyAlignment="1" applyProtection="1">
      <alignment horizontal="center" vertical="center" shrinkToFit="1"/>
    </xf>
    <xf numFmtId="0" fontId="4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/>
    <xf numFmtId="41" fontId="41" fillId="0" borderId="0" xfId="0" applyNumberFormat="1" applyFont="1" applyFill="1" applyBorder="1" applyAlignment="1" applyProtection="1">
      <alignment horizontal="right" vertical="center" shrinkToFit="1"/>
    </xf>
    <xf numFmtId="0" fontId="31" fillId="0" borderId="0" xfId="0" applyNumberFormat="1" applyFont="1" applyFill="1" applyAlignment="1">
      <alignment horizontal="right"/>
    </xf>
    <xf numFmtId="41" fontId="37" fillId="0" borderId="0" xfId="0" applyNumberFormat="1" applyFont="1" applyFill="1" applyBorder="1"/>
    <xf numFmtId="0" fontId="37" fillId="0" borderId="0" xfId="0" applyNumberFormat="1" applyFont="1" applyFill="1" applyBorder="1" applyAlignment="1">
      <alignment horizontal="left"/>
    </xf>
    <xf numFmtId="0" fontId="31" fillId="0" borderId="16" xfId="0" applyNumberFormat="1" applyFont="1" applyFill="1" applyBorder="1" applyAlignment="1">
      <alignment horizontal="center" vertical="center" shrinkToFit="1"/>
    </xf>
    <xf numFmtId="0" fontId="55" fillId="0" borderId="6" xfId="0" applyNumberFormat="1" applyFont="1" applyFill="1" applyBorder="1" applyAlignment="1">
      <alignment horizontal="center" vertical="center" shrinkToFit="1"/>
    </xf>
    <xf numFmtId="0" fontId="31" fillId="0" borderId="4" xfId="0" applyNumberFormat="1" applyFont="1" applyFill="1" applyBorder="1" applyAlignment="1">
      <alignment horizontal="center" vertical="center" shrinkToFit="1"/>
    </xf>
    <xf numFmtId="0" fontId="31" fillId="0" borderId="7" xfId="0" applyNumberFormat="1" applyFont="1" applyFill="1" applyBorder="1" applyAlignment="1">
      <alignment horizontal="center" vertical="center" shrinkToFit="1"/>
    </xf>
    <xf numFmtId="0" fontId="57" fillId="0" borderId="19" xfId="0" applyNumberFormat="1" applyFont="1" applyFill="1" applyBorder="1" applyAlignment="1">
      <alignment horizontal="center" vertical="center" shrinkToFit="1"/>
    </xf>
    <xf numFmtId="0" fontId="57" fillId="0" borderId="17" xfId="0" applyNumberFormat="1" applyFont="1" applyFill="1" applyBorder="1" applyAlignment="1">
      <alignment horizontal="center" vertical="center" shrinkToFit="1"/>
    </xf>
    <xf numFmtId="0" fontId="53" fillId="0" borderId="0" xfId="0" applyNumberFormat="1" applyFont="1" applyFill="1" applyAlignment="1">
      <alignment vertical="top"/>
    </xf>
    <xf numFmtId="0" fontId="75" fillId="0" borderId="0" xfId="0" applyNumberFormat="1" applyFont="1" applyFill="1" applyAlignment="1" applyProtection="1">
      <alignment vertical="top"/>
      <protection locked="0"/>
    </xf>
    <xf numFmtId="0" fontId="76" fillId="0" borderId="0" xfId="0" applyNumberFormat="1" applyFont="1" applyFill="1" applyAlignment="1" applyProtection="1">
      <alignment vertical="top"/>
      <protection locked="0"/>
    </xf>
    <xf numFmtId="0" fontId="53" fillId="0" borderId="0" xfId="0" applyNumberFormat="1" applyFont="1" applyFill="1" applyAlignment="1">
      <alignment horizontal="right" vertical="top"/>
    </xf>
    <xf numFmtId="0" fontId="66" fillId="0" borderId="0" xfId="0" applyNumberFormat="1" applyFont="1" applyFill="1"/>
    <xf numFmtId="0" fontId="67" fillId="0" borderId="0" xfId="0" applyNumberFormat="1" applyFont="1" applyFill="1"/>
    <xf numFmtId="0" fontId="67" fillId="0" borderId="0" xfId="0" applyNumberFormat="1" applyFont="1" applyFill="1" applyAlignment="1">
      <alignment horizontal="right"/>
    </xf>
    <xf numFmtId="0" fontId="62" fillId="0" borderId="26" xfId="0" applyNumberFormat="1" applyFont="1" applyFill="1" applyBorder="1" applyAlignment="1">
      <alignment horizontal="center" vertical="center" shrinkToFit="1"/>
    </xf>
    <xf numFmtId="0" fontId="62" fillId="0" borderId="25" xfId="0" applyNumberFormat="1" applyFont="1" applyFill="1" applyBorder="1" applyAlignment="1">
      <alignment horizontal="centerContinuous" vertical="center" shrinkToFit="1"/>
    </xf>
    <xf numFmtId="0" fontId="62" fillId="0" borderId="28" xfId="0" applyNumberFormat="1" applyFont="1" applyFill="1" applyBorder="1" applyAlignment="1">
      <alignment horizontal="centerContinuous" vertical="center" shrinkToFit="1"/>
    </xf>
    <xf numFmtId="0" fontId="62" fillId="0" borderId="29" xfId="0" applyNumberFormat="1" applyFont="1" applyFill="1" applyBorder="1" applyAlignment="1">
      <alignment horizontal="centerContinuous" vertical="center" shrinkToFit="1"/>
    </xf>
    <xf numFmtId="0" fontId="53" fillId="0" borderId="25" xfId="0" applyNumberFormat="1" applyFont="1" applyFill="1" applyBorder="1" applyAlignment="1">
      <alignment horizontal="centerContinuous" vertical="center" shrinkToFit="1"/>
    </xf>
    <xf numFmtId="0" fontId="53" fillId="0" borderId="30" xfId="0" applyNumberFormat="1" applyFont="1" applyFill="1" applyBorder="1" applyAlignment="1">
      <alignment horizontal="centerContinuous" vertical="center" shrinkToFit="1"/>
    </xf>
    <xf numFmtId="0" fontId="62" fillId="0" borderId="10" xfId="0" applyNumberFormat="1" applyFont="1" applyFill="1" applyBorder="1" applyAlignment="1">
      <alignment horizontal="center" vertical="center" shrinkToFit="1"/>
    </xf>
    <xf numFmtId="0" fontId="53" fillId="0" borderId="0" xfId="0" applyNumberFormat="1" applyFont="1" applyFill="1" applyBorder="1" applyAlignment="1">
      <alignment horizontal="centerContinuous" vertical="center" shrinkToFit="1"/>
    </xf>
    <xf numFmtId="0" fontId="62" fillId="0" borderId="4" xfId="0" applyNumberFormat="1" applyFont="1" applyFill="1" applyBorder="1" applyAlignment="1">
      <alignment horizontal="centerContinuous" vertical="center" shrinkToFit="1"/>
    </xf>
    <xf numFmtId="0" fontId="62" fillId="0" borderId="14" xfId="0" applyNumberFormat="1" applyFont="1" applyFill="1" applyBorder="1" applyAlignment="1">
      <alignment horizontal="centerContinuous" vertical="center" shrinkToFit="1"/>
    </xf>
    <xf numFmtId="0" fontId="53" fillId="0" borderId="10" xfId="0" applyNumberFormat="1" applyFont="1" applyFill="1" applyBorder="1" applyAlignment="1">
      <alignment horizontal="center" vertical="center" shrinkToFit="1"/>
    </xf>
    <xf numFmtId="0" fontId="53" fillId="0" borderId="10" xfId="0" applyNumberFormat="1" applyFont="1" applyFill="1" applyBorder="1" applyAlignment="1">
      <alignment horizontal="centerContinuous" vertical="center" shrinkToFit="1"/>
    </xf>
    <xf numFmtId="0" fontId="62" fillId="0" borderId="19" xfId="0" applyNumberFormat="1" applyFont="1" applyFill="1" applyBorder="1" applyAlignment="1">
      <alignment horizontal="center" vertical="center" shrinkToFit="1"/>
    </xf>
    <xf numFmtId="0" fontId="77" fillId="0" borderId="10" xfId="0" applyNumberFormat="1" applyFont="1" applyFill="1" applyBorder="1" applyAlignment="1">
      <alignment horizontal="center" vertical="center" shrinkToFit="1"/>
    </xf>
    <xf numFmtId="0" fontId="53" fillId="0" borderId="16" xfId="0" applyNumberFormat="1" applyFont="1" applyFill="1" applyBorder="1" applyAlignment="1">
      <alignment horizontal="center" vertical="center" shrinkToFit="1"/>
    </xf>
    <xf numFmtId="0" fontId="53" fillId="0" borderId="0" xfId="0" applyNumberFormat="1" applyFont="1" applyFill="1" applyBorder="1" applyAlignment="1">
      <alignment horizontal="center" vertical="center" shrinkToFit="1"/>
    </xf>
    <xf numFmtId="0" fontId="62" fillId="0" borderId="16" xfId="0" applyNumberFormat="1" applyFont="1" applyFill="1" applyBorder="1" applyAlignment="1">
      <alignment horizontal="center" vertical="center" shrinkToFit="1"/>
    </xf>
    <xf numFmtId="0" fontId="62" fillId="0" borderId="7" xfId="0" applyNumberFormat="1" applyFont="1" applyFill="1" applyBorder="1" applyAlignment="1">
      <alignment horizontal="center" vertical="center" shrinkToFit="1"/>
    </xf>
    <xf numFmtId="0" fontId="53" fillId="0" borderId="7" xfId="0" applyNumberFormat="1" applyFont="1" applyFill="1" applyBorder="1" applyAlignment="1">
      <alignment horizontal="center" vertical="center" shrinkToFit="1"/>
    </xf>
    <xf numFmtId="0" fontId="53" fillId="0" borderId="4" xfId="0" applyNumberFormat="1" applyFont="1" applyFill="1" applyBorder="1" applyAlignment="1">
      <alignment horizontal="centerContinuous" vertical="center" shrinkToFit="1"/>
    </xf>
    <xf numFmtId="0" fontId="53" fillId="0" borderId="5" xfId="0" applyNumberFormat="1" applyFont="1" applyFill="1" applyBorder="1" applyAlignment="1">
      <alignment horizontal="center" vertical="center" shrinkToFit="1"/>
    </xf>
    <xf numFmtId="0" fontId="53" fillId="0" borderId="11" xfId="0" applyNumberFormat="1" applyFont="1" applyFill="1" applyBorder="1" applyAlignment="1">
      <alignment horizontal="center" vertical="center" shrinkToFit="1"/>
    </xf>
    <xf numFmtId="0" fontId="53" fillId="0" borderId="10" xfId="0" applyNumberFormat="1" applyFont="1" applyFill="1" applyBorder="1" applyAlignment="1">
      <alignment horizontal="center" shrinkToFit="1"/>
    </xf>
    <xf numFmtId="176" fontId="53" fillId="0" borderId="16" xfId="0" applyNumberFormat="1" applyFont="1" applyFill="1" applyBorder="1" applyAlignment="1" applyProtection="1">
      <alignment horizontal="right" shrinkToFit="1"/>
    </xf>
    <xf numFmtId="180" fontId="53" fillId="0" borderId="0" xfId="0" applyNumberFormat="1" applyFont="1" applyFill="1" applyBorder="1" applyAlignment="1" applyProtection="1">
      <alignment horizontal="right" shrinkToFit="1"/>
    </xf>
    <xf numFmtId="176" fontId="53" fillId="0" borderId="0" xfId="0" applyNumberFormat="1" applyFont="1" applyFill="1" applyBorder="1" applyAlignment="1" applyProtection="1">
      <alignment horizontal="right" shrinkToFit="1"/>
    </xf>
    <xf numFmtId="176" fontId="53" fillId="0" borderId="10" xfId="0" applyNumberFormat="1" applyFont="1" applyFill="1" applyBorder="1" applyAlignment="1" applyProtection="1">
      <alignment horizontal="right" shrinkToFit="1"/>
    </xf>
    <xf numFmtId="41" fontId="53" fillId="0" borderId="0" xfId="0" applyNumberFormat="1" applyFont="1" applyFill="1" applyAlignment="1" applyProtection="1">
      <alignment horizontal="right" shrinkToFit="1"/>
    </xf>
    <xf numFmtId="41" fontId="53" fillId="0" borderId="0" xfId="0" applyNumberFormat="1" applyFont="1" applyFill="1" applyBorder="1" applyAlignment="1" applyProtection="1">
      <alignment horizontal="right" shrinkToFit="1"/>
    </xf>
    <xf numFmtId="41" fontId="53" fillId="0" borderId="10" xfId="0" applyNumberFormat="1" applyFont="1" applyFill="1" applyBorder="1" applyAlignment="1" applyProtection="1">
      <alignment horizontal="right" shrinkToFit="1"/>
    </xf>
    <xf numFmtId="176" fontId="53" fillId="0" borderId="0" xfId="0" applyNumberFormat="1" applyFont="1" applyFill="1" applyBorder="1" applyAlignment="1" applyProtection="1">
      <alignment horizontal="center" shrinkToFit="1"/>
    </xf>
    <xf numFmtId="41" fontId="53" fillId="0" borderId="16" xfId="0" applyNumberFormat="1" applyFont="1" applyFill="1" applyBorder="1" applyAlignment="1" applyProtection="1">
      <alignment horizontal="right" shrinkToFit="1"/>
    </xf>
    <xf numFmtId="0" fontId="54" fillId="0" borderId="10" xfId="0" applyNumberFormat="1" applyFont="1" applyFill="1" applyBorder="1" applyAlignment="1">
      <alignment horizontal="center" vertical="center" shrinkToFit="1"/>
    </xf>
    <xf numFmtId="41" fontId="54" fillId="0" borderId="16" xfId="0" applyNumberFormat="1" applyFont="1" applyFill="1" applyBorder="1" applyAlignment="1" applyProtection="1">
      <alignment horizontal="center" vertical="center" shrinkToFit="1"/>
    </xf>
    <xf numFmtId="41" fontId="54" fillId="0" borderId="0" xfId="0" applyNumberFormat="1" applyFont="1" applyFill="1" applyBorder="1" applyAlignment="1" applyProtection="1">
      <alignment horizontal="center" vertical="center" shrinkToFit="1"/>
    </xf>
    <xf numFmtId="0" fontId="62" fillId="0" borderId="10" xfId="0" applyNumberFormat="1" applyFont="1" applyFill="1" applyBorder="1" applyAlignment="1">
      <alignment horizontal="distributed" shrinkToFit="1"/>
    </xf>
    <xf numFmtId="176" fontId="53" fillId="0" borderId="0" xfId="0" applyNumberFormat="1" applyFont="1" applyFill="1" applyBorder="1" applyAlignment="1">
      <alignment shrinkToFit="1"/>
    </xf>
    <xf numFmtId="0" fontId="62" fillId="0" borderId="10" xfId="0" applyNumberFormat="1" applyFont="1" applyFill="1" applyBorder="1" applyAlignment="1">
      <alignment horizontal="center" shrinkToFit="1"/>
    </xf>
    <xf numFmtId="176" fontId="53" fillId="0" borderId="16" xfId="0" applyNumberFormat="1" applyFont="1" applyFill="1" applyBorder="1" applyAlignment="1">
      <alignment shrinkToFit="1"/>
    </xf>
    <xf numFmtId="0" fontId="53" fillId="0" borderId="10" xfId="0" applyNumberFormat="1" applyFont="1" applyFill="1" applyBorder="1" applyAlignment="1">
      <alignment horizontal="distributed" shrinkToFit="1"/>
    </xf>
    <xf numFmtId="0" fontId="62" fillId="0" borderId="7" xfId="0" applyNumberFormat="1" applyFont="1" applyFill="1" applyBorder="1" applyAlignment="1">
      <alignment horizontal="distributed" vertical="center" shrinkToFit="1"/>
    </xf>
    <xf numFmtId="176" fontId="53" fillId="0" borderId="5" xfId="0" applyNumberFormat="1" applyFont="1" applyFill="1" applyBorder="1" applyAlignment="1" applyProtection="1">
      <alignment horizontal="right" vertical="center" shrinkToFit="1"/>
      <protection locked="0"/>
    </xf>
    <xf numFmtId="176" fontId="53" fillId="0" borderId="4" xfId="0" applyNumberFormat="1" applyFont="1" applyFill="1" applyBorder="1" applyAlignment="1" applyProtection="1">
      <alignment horizontal="left" vertical="center" shrinkToFit="1"/>
      <protection locked="0"/>
    </xf>
    <xf numFmtId="176" fontId="53" fillId="0" borderId="4" xfId="0" applyNumberFormat="1" applyFont="1" applyFill="1" applyBorder="1" applyAlignment="1" applyProtection="1">
      <alignment horizontal="right" vertical="center" shrinkToFit="1"/>
      <protection locked="0"/>
    </xf>
    <xf numFmtId="176" fontId="53" fillId="0" borderId="4" xfId="0" applyNumberFormat="1" applyFont="1" applyFill="1" applyBorder="1" applyAlignment="1" applyProtection="1">
      <alignment horizontal="right" vertical="center" shrinkToFit="1"/>
    </xf>
    <xf numFmtId="176" fontId="53" fillId="0" borderId="7" xfId="0" applyNumberFormat="1" applyFont="1" applyFill="1" applyBorder="1" applyAlignment="1" applyProtection="1">
      <alignment horizontal="right" vertical="center" shrinkToFit="1"/>
      <protection locked="0"/>
    </xf>
    <xf numFmtId="3" fontId="53" fillId="0" borderId="4" xfId="0" applyNumberFormat="1" applyFont="1" applyFill="1" applyBorder="1" applyAlignment="1">
      <alignment vertical="center" shrinkToFit="1"/>
    </xf>
    <xf numFmtId="0" fontId="68" fillId="0" borderId="7" xfId="0" applyNumberFormat="1" applyFont="1" applyFill="1" applyBorder="1" applyAlignment="1">
      <alignment horizontal="distributed" vertical="center" shrinkToFit="1"/>
    </xf>
    <xf numFmtId="176" fontId="53" fillId="0" borderId="5" xfId="0" applyNumberFormat="1" applyFont="1" applyFill="1" applyBorder="1" applyAlignment="1" applyProtection="1">
      <alignment horizontal="right" vertical="center" shrinkToFit="1"/>
    </xf>
    <xf numFmtId="176" fontId="53" fillId="0" borderId="4" xfId="0" applyNumberFormat="1" applyFont="1" applyFill="1" applyBorder="1" applyAlignment="1" applyProtection="1">
      <alignment horizontal="right" shrinkToFit="1"/>
    </xf>
    <xf numFmtId="3" fontId="53" fillId="0" borderId="5" xfId="0" applyNumberFormat="1" applyFont="1" applyFill="1" applyBorder="1" applyAlignment="1">
      <alignment vertical="center" shrinkToFit="1"/>
    </xf>
    <xf numFmtId="0" fontId="66" fillId="0" borderId="0" xfId="0" applyNumberFormat="1" applyFont="1" applyFill="1" applyBorder="1" applyAlignment="1">
      <alignment horizontal="left" shrinkToFit="1"/>
    </xf>
    <xf numFmtId="176" fontId="67" fillId="0" borderId="0" xfId="0" applyNumberFormat="1" applyFont="1" applyFill="1" applyBorder="1" applyProtection="1"/>
    <xf numFmtId="0" fontId="67" fillId="0" borderId="0" xfId="0" applyNumberFormat="1" applyFont="1" applyFill="1" applyAlignment="1">
      <alignment horizontal="right" vertical="center"/>
    </xf>
    <xf numFmtId="0" fontId="66" fillId="0" borderId="0" xfId="0" applyNumberFormat="1" applyFont="1" applyFill="1" applyAlignment="1">
      <alignment vertical="center"/>
    </xf>
    <xf numFmtId="176" fontId="67" fillId="0" borderId="0" xfId="0" applyNumberFormat="1" applyFont="1" applyFill="1" applyBorder="1" applyAlignment="1" applyProtection="1">
      <alignment vertical="center"/>
    </xf>
    <xf numFmtId="0" fontId="66" fillId="0" borderId="0" xfId="0" applyNumberFormat="1" applyFont="1" applyFill="1" applyAlignment="1" applyProtection="1">
      <alignment vertical="center"/>
    </xf>
    <xf numFmtId="0" fontId="55" fillId="0" borderId="26" xfId="0" applyNumberFormat="1" applyFont="1" applyFill="1" applyBorder="1" applyAlignment="1">
      <alignment horizontal="center" vertical="center" shrinkToFit="1"/>
    </xf>
    <xf numFmtId="0" fontId="55" fillId="0" borderId="25" xfId="0" applyNumberFormat="1" applyFont="1" applyFill="1" applyBorder="1" applyAlignment="1">
      <alignment horizontal="centerContinuous" vertical="center" shrinkToFit="1"/>
    </xf>
    <xf numFmtId="0" fontId="55" fillId="0" borderId="26" xfId="0" applyNumberFormat="1" applyFont="1" applyFill="1" applyBorder="1" applyAlignment="1">
      <alignment horizontal="centerContinuous" vertical="center" shrinkToFit="1"/>
    </xf>
    <xf numFmtId="0" fontId="55" fillId="0" borderId="27" xfId="0" applyNumberFormat="1" applyFont="1" applyFill="1" applyBorder="1" applyAlignment="1">
      <alignment horizontal="centerContinuous" vertical="center" shrinkToFit="1"/>
    </xf>
    <xf numFmtId="0" fontId="31" fillId="0" borderId="27" xfId="0" applyNumberFormat="1" applyFont="1" applyFill="1" applyBorder="1" applyAlignment="1">
      <alignment horizontal="centerContinuous" vertical="center" shrinkToFit="1"/>
    </xf>
    <xf numFmtId="0" fontId="31" fillId="0" borderId="0" xfId="0" applyNumberFormat="1" applyFont="1" applyFill="1" applyBorder="1" applyAlignment="1">
      <alignment horizontal="centerContinuous" vertical="center" shrinkToFit="1"/>
    </xf>
    <xf numFmtId="0" fontId="55" fillId="0" borderId="16" xfId="0" applyNumberFormat="1" applyFont="1" applyFill="1" applyBorder="1" applyAlignment="1">
      <alignment horizontal="center" vertical="center" shrinkToFit="1"/>
    </xf>
    <xf numFmtId="41" fontId="53" fillId="0" borderId="16" xfId="0" applyNumberFormat="1" applyFont="1" applyFill="1" applyBorder="1" applyAlignment="1" applyProtection="1">
      <alignment shrinkToFit="1"/>
    </xf>
    <xf numFmtId="41" fontId="53" fillId="0" borderId="0" xfId="0" applyNumberFormat="1" applyFont="1" applyFill="1" applyBorder="1" applyAlignment="1" applyProtection="1">
      <alignment shrinkToFit="1"/>
    </xf>
    <xf numFmtId="41" fontId="53" fillId="0" borderId="10" xfId="0" applyNumberFormat="1" applyFont="1" applyFill="1" applyBorder="1" applyAlignment="1" applyProtection="1">
      <alignment shrinkToFit="1"/>
    </xf>
    <xf numFmtId="0" fontId="53" fillId="0" borderId="16" xfId="0" applyNumberFormat="1" applyFont="1" applyFill="1" applyBorder="1" applyAlignment="1">
      <alignment horizontal="center" shrinkToFit="1"/>
    </xf>
    <xf numFmtId="41" fontId="53" fillId="0" borderId="0" xfId="0" applyNumberFormat="1" applyFont="1" applyFill="1" applyAlignment="1">
      <alignment vertical="center"/>
    </xf>
    <xf numFmtId="41" fontId="54" fillId="0" borderId="0" xfId="0" applyNumberFormat="1" applyFont="1" applyFill="1" applyAlignment="1">
      <alignment vertical="center"/>
    </xf>
    <xf numFmtId="0" fontId="54" fillId="0" borderId="16" xfId="0" applyNumberFormat="1" applyFont="1" applyFill="1" applyBorder="1" applyAlignment="1">
      <alignment horizontal="center" vertical="center" shrinkToFit="1"/>
    </xf>
    <xf numFmtId="176" fontId="53" fillId="0" borderId="16" xfId="0" applyNumberFormat="1" applyFont="1" applyFill="1" applyBorder="1" applyAlignment="1" applyProtection="1">
      <alignment shrinkToFit="1"/>
    </xf>
    <xf numFmtId="0" fontId="62" fillId="0" borderId="4" xfId="0" applyNumberFormat="1" applyFont="1" applyFill="1" applyBorder="1" applyAlignment="1">
      <alignment horizontal="center"/>
    </xf>
    <xf numFmtId="176" fontId="53" fillId="0" borderId="5" xfId="0" applyNumberFormat="1" applyFont="1" applyFill="1" applyBorder="1" applyAlignment="1" applyProtection="1">
      <alignment horizontal="right"/>
      <protection locked="0"/>
    </xf>
    <xf numFmtId="176" fontId="53" fillId="0" borderId="4" xfId="0" applyNumberFormat="1" applyFont="1" applyFill="1" applyBorder="1" applyAlignment="1" applyProtection="1">
      <alignment horizontal="right"/>
      <protection locked="0"/>
    </xf>
    <xf numFmtId="176" fontId="53" fillId="0" borderId="4" xfId="0" applyNumberFormat="1" applyFont="1" applyFill="1" applyBorder="1" applyAlignment="1" applyProtection="1">
      <alignment horizontal="right"/>
    </xf>
    <xf numFmtId="176" fontId="53" fillId="0" borderId="7" xfId="0" applyNumberFormat="1" applyFont="1" applyFill="1" applyBorder="1" applyAlignment="1" applyProtection="1">
      <alignment horizontal="right"/>
      <protection locked="0"/>
    </xf>
    <xf numFmtId="3" fontId="53" fillId="0" borderId="4" xfId="0" applyNumberFormat="1" applyFont="1" applyFill="1" applyBorder="1" applyAlignment="1">
      <alignment vertical="center"/>
    </xf>
    <xf numFmtId="0" fontId="37" fillId="0" borderId="0" xfId="0" applyNumberFormat="1" applyFont="1" applyFill="1" applyAlignment="1">
      <alignment horizontal="centerContinuous" vertical="center"/>
    </xf>
    <xf numFmtId="0" fontId="51" fillId="0" borderId="0" xfId="0" applyNumberFormat="1" applyFont="1" applyFill="1" applyAlignment="1">
      <alignment horizontal="centerContinuous" vertical="center"/>
    </xf>
    <xf numFmtId="0" fontId="55" fillId="0" borderId="27" xfId="0" applyNumberFormat="1" applyFont="1" applyFill="1" applyBorder="1" applyAlignment="1">
      <alignment horizontal="center" vertical="center" shrinkToFit="1"/>
    </xf>
    <xf numFmtId="0" fontId="31" fillId="0" borderId="27" xfId="0" applyNumberFormat="1" applyFont="1" applyFill="1" applyBorder="1" applyAlignment="1">
      <alignment horizontal="center" vertical="center" shrinkToFit="1"/>
    </xf>
    <xf numFmtId="0" fontId="31" fillId="0" borderId="0" xfId="0" applyNumberFormat="1" applyFont="1" applyFill="1" applyAlignment="1">
      <alignment horizontal="center" vertical="center" shrinkToFit="1"/>
    </xf>
    <xf numFmtId="0" fontId="31" fillId="0" borderId="7" xfId="0" applyNumberFormat="1" applyFont="1" applyFill="1" applyBorder="1" applyAlignment="1">
      <alignment horizontal="center" vertical="center" wrapText="1" shrinkToFit="1"/>
    </xf>
    <xf numFmtId="41" fontId="53" fillId="0" borderId="0" xfId="0" applyNumberFormat="1" applyFont="1" applyFill="1" applyBorder="1" applyAlignment="1" applyProtection="1">
      <alignment horizontal="right" shrinkToFit="1"/>
    </xf>
    <xf numFmtId="41" fontId="53" fillId="0" borderId="0" xfId="0" applyNumberFormat="1" applyFont="1" applyFill="1" applyAlignment="1"/>
    <xf numFmtId="41" fontId="54" fillId="0" borderId="0" xfId="0" applyNumberFormat="1" applyFont="1" applyFill="1" applyBorder="1" applyAlignment="1" applyProtection="1">
      <alignment horizontal="right" vertical="center" shrinkToFit="1"/>
    </xf>
    <xf numFmtId="0" fontId="9" fillId="0" borderId="0" xfId="0" applyNumberFormat="1" applyFont="1" applyFill="1" applyAlignment="1">
      <alignment horizontal="centerContinuous" vertical="center"/>
    </xf>
    <xf numFmtId="0" fontId="57" fillId="0" borderId="26" xfId="0" applyNumberFormat="1" applyFont="1" applyFill="1" applyBorder="1" applyAlignment="1">
      <alignment horizontal="center" vertical="center" shrinkToFit="1"/>
    </xf>
    <xf numFmtId="0" fontId="57" fillId="0" borderId="25" xfId="0" applyNumberFormat="1" applyFont="1" applyFill="1" applyBorder="1" applyAlignment="1">
      <alignment horizontal="centerContinuous" vertical="center" shrinkToFit="1"/>
    </xf>
    <xf numFmtId="0" fontId="57" fillId="0" borderId="26" xfId="0" applyNumberFormat="1" applyFont="1" applyFill="1" applyBorder="1" applyAlignment="1">
      <alignment horizontal="centerContinuous" vertical="center" shrinkToFit="1"/>
    </xf>
    <xf numFmtId="0" fontId="57" fillId="0" borderId="30" xfId="0" applyNumberFormat="1" applyFont="1" applyFill="1" applyBorder="1" applyAlignment="1">
      <alignment horizontal="center" vertical="center" shrinkToFit="1"/>
    </xf>
    <xf numFmtId="0" fontId="57" fillId="0" borderId="27" xfId="0" applyNumberFormat="1" applyFont="1" applyFill="1" applyBorder="1" applyAlignment="1">
      <alignment horizontal="center" vertical="center" shrinkToFit="1"/>
    </xf>
    <xf numFmtId="0" fontId="6" fillId="0" borderId="27" xfId="0" applyNumberFormat="1" applyFont="1" applyFill="1" applyBorder="1" applyAlignment="1">
      <alignment horizontal="centerContinuous" vertical="center" shrinkToFit="1"/>
    </xf>
    <xf numFmtId="0" fontId="6" fillId="0" borderId="0" xfId="0" applyNumberFormat="1" applyFont="1" applyFill="1" applyBorder="1" applyAlignment="1">
      <alignment horizontal="centerContinuous" vertical="center" shrinkToFit="1"/>
    </xf>
    <xf numFmtId="0" fontId="6" fillId="0" borderId="4" xfId="0" applyNumberFormat="1" applyFont="1" applyFill="1" applyBorder="1" applyAlignment="1">
      <alignment horizontal="centerContinuous" vertical="center" shrinkToFit="1"/>
    </xf>
    <xf numFmtId="0" fontId="6" fillId="0" borderId="7" xfId="0" applyNumberFormat="1" applyFont="1" applyFill="1" applyBorder="1" applyAlignment="1">
      <alignment horizontal="centerContinuous" vertical="center" shrinkToFit="1"/>
    </xf>
    <xf numFmtId="0" fontId="6" fillId="0" borderId="14" xfId="0" applyNumberFormat="1" applyFont="1" applyFill="1" applyBorder="1" applyAlignment="1">
      <alignment vertical="center" shrinkToFit="1"/>
    </xf>
    <xf numFmtId="0" fontId="6" fillId="0" borderId="0" xfId="0" applyNumberFormat="1" applyFont="1" applyFill="1" applyAlignment="1">
      <alignment horizontal="centerContinuous" vertical="center" shrinkToFit="1"/>
    </xf>
    <xf numFmtId="0" fontId="57" fillId="0" borderId="10" xfId="0" applyNumberFormat="1" applyFont="1" applyFill="1" applyBorder="1" applyAlignment="1">
      <alignment horizontal="centerContinuous" vertical="center" shrinkToFit="1"/>
    </xf>
    <xf numFmtId="0" fontId="57" fillId="0" borderId="9" xfId="0" applyNumberFormat="1" applyFont="1" applyFill="1" applyBorder="1" applyAlignment="1">
      <alignment horizontal="center" vertical="center" shrinkToFit="1"/>
    </xf>
    <xf numFmtId="0" fontId="6" fillId="0" borderId="10" xfId="0" applyNumberFormat="1" applyFont="1" applyFill="1" applyBorder="1" applyAlignment="1">
      <alignment horizontal="centerContinuous" vertical="center" shrinkToFit="1"/>
    </xf>
    <xf numFmtId="0" fontId="6" fillId="0" borderId="11" xfId="0" applyNumberFormat="1" applyFont="1" applyFill="1" applyBorder="1" applyAlignment="1">
      <alignment horizontal="centerContinuous" vertical="center" shrinkToFit="1"/>
    </xf>
    <xf numFmtId="41" fontId="6" fillId="0" borderId="16" xfId="0" applyNumberFormat="1" applyFont="1" applyFill="1" applyBorder="1" applyAlignment="1" applyProtection="1">
      <alignment horizontal="right" shrinkToFit="1"/>
    </xf>
    <xf numFmtId="41" fontId="6" fillId="0" borderId="0" xfId="0" applyNumberFormat="1" applyFont="1" applyFill="1" applyBorder="1" applyAlignment="1" applyProtection="1">
      <alignment horizontal="right" shrinkToFit="1"/>
    </xf>
    <xf numFmtId="0" fontId="6" fillId="0" borderId="16" xfId="0" applyNumberFormat="1" applyFont="1" applyFill="1" applyBorder="1" applyAlignment="1">
      <alignment horizontal="center" shrinkToFit="1"/>
    </xf>
    <xf numFmtId="0" fontId="57" fillId="0" borderId="10" xfId="0" applyNumberFormat="1" applyFont="1" applyFill="1" applyBorder="1" applyAlignment="1">
      <alignment horizontal="center" shrinkToFit="1"/>
    </xf>
    <xf numFmtId="176" fontId="6" fillId="0" borderId="16" xfId="0" applyNumberFormat="1" applyFont="1" applyFill="1" applyBorder="1" applyAlignment="1" applyProtection="1">
      <alignment shrinkToFit="1"/>
    </xf>
    <xf numFmtId="0" fontId="4" fillId="0" borderId="4" xfId="0" applyNumberFormat="1" applyFont="1" applyFill="1" applyBorder="1" applyAlignment="1">
      <alignment horizontal="center"/>
    </xf>
    <xf numFmtId="176" fontId="6" fillId="0" borderId="5" xfId="0" applyNumberFormat="1" applyFont="1" applyFill="1" applyBorder="1" applyAlignment="1" applyProtection="1">
      <alignment horizontal="right"/>
      <protection locked="0"/>
    </xf>
    <xf numFmtId="176" fontId="6" fillId="0" borderId="4" xfId="0" applyNumberFormat="1" applyFont="1" applyFill="1" applyBorder="1" applyAlignment="1" applyProtection="1">
      <alignment horizontal="right"/>
      <protection locked="0"/>
    </xf>
    <xf numFmtId="0" fontId="6" fillId="0" borderId="4" xfId="0" applyNumberFormat="1" applyFont="1" applyFill="1" applyBorder="1" applyAlignment="1">
      <alignment horizontal="right"/>
    </xf>
    <xf numFmtId="177" fontId="6" fillId="0" borderId="4" xfId="0" applyNumberFormat="1" applyFont="1" applyFill="1" applyBorder="1" applyAlignment="1">
      <alignment horizontal="right"/>
    </xf>
    <xf numFmtId="176" fontId="6" fillId="0" borderId="7" xfId="0" applyNumberFormat="1" applyFont="1" applyFill="1" applyBorder="1" applyAlignment="1" applyProtection="1">
      <alignment horizontal="right"/>
      <protection locked="0"/>
    </xf>
    <xf numFmtId="3" fontId="6" fillId="0" borderId="4" xfId="0" applyNumberFormat="1" applyFont="1" applyFill="1" applyBorder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right" vertical="center"/>
    </xf>
    <xf numFmtId="0" fontId="50" fillId="0" borderId="0" xfId="0" applyNumberFormat="1" applyFont="1" applyFill="1" applyAlignment="1">
      <alignment horizontal="centerContinuous" vertical="center"/>
    </xf>
    <xf numFmtId="0" fontId="38" fillId="0" borderId="0" xfId="0" applyNumberFormat="1" applyFont="1" applyFill="1" applyAlignment="1">
      <alignment horizontal="centerContinuous" vertical="center"/>
    </xf>
    <xf numFmtId="0" fontId="55" fillId="0" borderId="30" xfId="0" applyNumberFormat="1" applyFont="1" applyFill="1" applyBorder="1" applyAlignment="1">
      <alignment horizontal="center" vertical="center" shrinkToFit="1"/>
    </xf>
    <xf numFmtId="0" fontId="31" fillId="0" borderId="14" xfId="0" applyNumberFormat="1" applyFont="1" applyFill="1" applyBorder="1" applyAlignment="1">
      <alignment vertical="center" shrinkToFit="1"/>
    </xf>
    <xf numFmtId="0" fontId="31" fillId="0" borderId="11" xfId="0" applyNumberFormat="1" applyFont="1" applyFill="1" applyBorder="1" applyAlignment="1">
      <alignment horizontal="centerContinuous" vertical="center" shrinkToFit="1"/>
    </xf>
    <xf numFmtId="41" fontId="31" fillId="0" borderId="16" xfId="0" applyNumberFormat="1" applyFont="1" applyFill="1" applyBorder="1" applyAlignment="1" applyProtection="1">
      <alignment horizontal="right" shrinkToFit="1"/>
    </xf>
    <xf numFmtId="41" fontId="31" fillId="0" borderId="0" xfId="0" applyNumberFormat="1" applyFont="1" applyFill="1" applyBorder="1" applyAlignment="1" applyProtection="1">
      <alignment horizontal="right" shrinkToFit="1"/>
    </xf>
    <xf numFmtId="41" fontId="31" fillId="0" borderId="10" xfId="0" applyNumberFormat="1" applyFont="1" applyFill="1" applyBorder="1" applyAlignment="1" applyProtection="1">
      <alignment horizontal="right" shrinkToFit="1"/>
    </xf>
    <xf numFmtId="0" fontId="31" fillId="0" borderId="0" xfId="0" applyNumberFormat="1" applyFont="1" applyFill="1" applyBorder="1" applyAlignment="1">
      <alignment horizontal="center" shrinkToFit="1"/>
    </xf>
    <xf numFmtId="41" fontId="31" fillId="0" borderId="0" xfId="0" applyNumberFormat="1" applyFont="1" applyFill="1" applyAlignment="1">
      <alignment horizontal="center"/>
    </xf>
    <xf numFmtId="176" fontId="31" fillId="0" borderId="5" xfId="0" applyNumberFormat="1" applyFont="1" applyFill="1" applyBorder="1" applyAlignment="1" applyProtection="1">
      <alignment horizontal="right"/>
      <protection locked="0"/>
    </xf>
    <xf numFmtId="176" fontId="31" fillId="0" borderId="4" xfId="0" applyNumberFormat="1" applyFont="1" applyFill="1" applyBorder="1" applyAlignment="1" applyProtection="1">
      <alignment horizontal="right"/>
      <protection locked="0"/>
    </xf>
    <xf numFmtId="0" fontId="31" fillId="0" borderId="4" xfId="0" applyNumberFormat="1" applyFont="1" applyFill="1" applyBorder="1" applyAlignment="1">
      <alignment horizontal="right"/>
    </xf>
    <xf numFmtId="177" fontId="31" fillId="0" borderId="4" xfId="0" applyNumberFormat="1" applyFont="1" applyFill="1" applyBorder="1" applyAlignment="1">
      <alignment horizontal="right"/>
    </xf>
    <xf numFmtId="176" fontId="31" fillId="0" borderId="7" xfId="0" applyNumberFormat="1" applyFont="1" applyFill="1" applyBorder="1" applyAlignment="1" applyProtection="1">
      <alignment horizontal="right"/>
      <protection locked="0"/>
    </xf>
    <xf numFmtId="176" fontId="40" fillId="0" borderId="0" xfId="0" applyNumberFormat="1" applyFont="1" applyFill="1" applyBorder="1" applyAlignment="1" applyProtection="1">
      <alignment vertical="center"/>
    </xf>
    <xf numFmtId="0" fontId="40" fillId="0" borderId="0" xfId="0" applyNumberFormat="1" applyFont="1" applyFill="1" applyAlignment="1">
      <alignment horizontal="right" vertical="center"/>
    </xf>
    <xf numFmtId="41" fontId="31" fillId="0" borderId="17" xfId="0" applyNumberFormat="1" applyFont="1" applyFill="1" applyBorder="1" applyAlignment="1" applyProtection="1">
      <alignment horizontal="right" shrinkToFit="1"/>
    </xf>
    <xf numFmtId="0" fontId="46" fillId="0" borderId="0" xfId="0" applyNumberFormat="1" applyFont="1" applyFill="1" applyAlignment="1">
      <alignment horizontal="centerContinuous" vertical="center"/>
    </xf>
    <xf numFmtId="0" fontId="55" fillId="0" borderId="14" xfId="0" applyNumberFormat="1" applyFont="1" applyFill="1" applyBorder="1" applyAlignment="1">
      <alignment horizontal="center" vertical="center" shrinkToFit="1"/>
    </xf>
    <xf numFmtId="41" fontId="31" fillId="0" borderId="20" xfId="0" applyNumberFormat="1" applyFont="1" applyFill="1" applyBorder="1" applyAlignment="1" applyProtection="1">
      <alignment shrinkToFit="1"/>
    </xf>
    <xf numFmtId="41" fontId="31" fillId="0" borderId="0" xfId="0" applyNumberFormat="1" applyFont="1" applyFill="1" applyBorder="1" applyAlignment="1" applyProtection="1">
      <alignment horizontal="right" shrinkToFit="1"/>
      <protection locked="0"/>
    </xf>
    <xf numFmtId="41" fontId="31" fillId="0" borderId="0" xfId="0" applyNumberFormat="1" applyFont="1" applyFill="1" applyBorder="1" applyAlignment="1" applyProtection="1">
      <alignment shrinkToFit="1"/>
    </xf>
    <xf numFmtId="41" fontId="31" fillId="0" borderId="10" xfId="0" applyNumberFormat="1" applyFont="1" applyFill="1" applyBorder="1" applyAlignment="1" applyProtection="1">
      <alignment shrinkToFit="1"/>
    </xf>
    <xf numFmtId="41" fontId="41" fillId="0" borderId="0" xfId="0" applyNumberFormat="1" applyFont="1" applyFill="1" applyBorder="1" applyAlignment="1" applyProtection="1">
      <alignment vertical="center" shrinkToFit="1"/>
    </xf>
    <xf numFmtId="41" fontId="31" fillId="0" borderId="0" xfId="0" applyNumberFormat="1" applyFont="1" applyFill="1" applyBorder="1" applyAlignment="1">
      <alignment horizontal="right" shrinkToFit="1"/>
    </xf>
    <xf numFmtId="0" fontId="55" fillId="0" borderId="0" xfId="0" applyNumberFormat="1" applyFont="1" applyFill="1" applyBorder="1" applyAlignment="1">
      <alignment horizontal="center" shrinkToFit="1"/>
    </xf>
    <xf numFmtId="176" fontId="31" fillId="0" borderId="0" xfId="0" applyNumberFormat="1" applyFont="1" applyFill="1" applyBorder="1" applyAlignment="1" applyProtection="1">
      <alignment shrinkToFit="1"/>
    </xf>
    <xf numFmtId="176" fontId="31" fillId="0" borderId="4" xfId="0" applyNumberFormat="1" applyFont="1" applyFill="1" applyBorder="1" applyAlignment="1" applyProtection="1">
      <alignment horizontal="right"/>
    </xf>
    <xf numFmtId="0" fontId="39" fillId="0" borderId="0" xfId="0" applyNumberFormat="1" applyFont="1" applyFill="1" applyBorder="1" applyAlignment="1">
      <alignment horizontal="left"/>
    </xf>
    <xf numFmtId="0" fontId="0" fillId="0" borderId="0" xfId="0" applyNumberFormat="1" applyFill="1"/>
    <xf numFmtId="0" fontId="57" fillId="0" borderId="30" xfId="0" applyNumberFormat="1" applyFont="1" applyFill="1" applyBorder="1" applyAlignment="1">
      <alignment horizontal="centerContinuous" vertical="center" shrinkToFit="1"/>
    </xf>
    <xf numFmtId="0" fontId="6" fillId="0" borderId="27" xfId="0" applyNumberFormat="1" applyFont="1" applyFill="1" applyBorder="1" applyAlignment="1">
      <alignment horizontal="center" vertical="center" shrinkToFit="1"/>
    </xf>
    <xf numFmtId="0" fontId="6" fillId="0" borderId="14" xfId="0" applyNumberFormat="1" applyFont="1" applyFill="1" applyBorder="1" applyAlignment="1">
      <alignment horizontal="centerContinuous" vertical="center" shrinkToFit="1"/>
    </xf>
    <xf numFmtId="0" fontId="4" fillId="0" borderId="14" xfId="0" applyNumberFormat="1" applyFont="1" applyFill="1" applyBorder="1" applyAlignment="1">
      <alignment horizontal="center" vertical="center" shrinkToFit="1"/>
    </xf>
    <xf numFmtId="0" fontId="57" fillId="0" borderId="14" xfId="0" applyNumberFormat="1" applyFont="1" applyFill="1" applyBorder="1" applyAlignment="1">
      <alignment horizontal="center" vertical="center" shrinkToFit="1"/>
    </xf>
    <xf numFmtId="0" fontId="6" fillId="0" borderId="16" xfId="0" applyNumberFormat="1" applyFont="1" applyFill="1" applyBorder="1" applyAlignment="1">
      <alignment horizontal="center" vertical="center" shrinkToFit="1"/>
    </xf>
    <xf numFmtId="0" fontId="6" fillId="0" borderId="5" xfId="0" applyNumberFormat="1" applyFont="1" applyFill="1" applyBorder="1" applyAlignment="1">
      <alignment horizontal="center" vertical="center" shrinkToFit="1"/>
    </xf>
    <xf numFmtId="41" fontId="6" fillId="0" borderId="16" xfId="0" applyNumberFormat="1" applyFont="1" applyFill="1" applyBorder="1" applyAlignment="1">
      <alignment horizontal="center" shrinkToFit="1"/>
    </xf>
    <xf numFmtId="41" fontId="6" fillId="0" borderId="0" xfId="0" applyNumberFormat="1" applyFont="1" applyFill="1" applyBorder="1" applyAlignment="1">
      <alignment horizontal="center" shrinkToFit="1"/>
    </xf>
    <xf numFmtId="41" fontId="6" fillId="0" borderId="10" xfId="0" applyNumberFormat="1" applyFont="1" applyFill="1" applyBorder="1" applyAlignment="1">
      <alignment horizontal="center" shrinkToFit="1"/>
    </xf>
    <xf numFmtId="41" fontId="6" fillId="0" borderId="16" xfId="0" applyNumberFormat="1" applyFont="1" applyFill="1" applyBorder="1" applyAlignment="1">
      <alignment horizontal="right" shrinkToFit="1"/>
    </xf>
    <xf numFmtId="0" fontId="57" fillId="0" borderId="4" xfId="0" applyNumberFormat="1" applyFont="1" applyFill="1" applyBorder="1" applyAlignment="1">
      <alignment horizontal="center"/>
    </xf>
    <xf numFmtId="0" fontId="4" fillId="0" borderId="5" xfId="0" applyNumberFormat="1" applyFont="1" applyFill="1" applyBorder="1" applyAlignment="1">
      <alignment horizontal="center"/>
    </xf>
    <xf numFmtId="176" fontId="6" fillId="0" borderId="4" xfId="0" applyNumberFormat="1" applyFont="1" applyFill="1" applyBorder="1" applyAlignment="1" applyProtection="1">
      <alignment horizontal="right"/>
    </xf>
    <xf numFmtId="3" fontId="6" fillId="0" borderId="5" xfId="0" applyNumberFormat="1" applyFont="1" applyFill="1" applyBorder="1" applyAlignment="1">
      <alignment vertical="center"/>
    </xf>
    <xf numFmtId="41" fontId="23" fillId="0" borderId="0" xfId="0" applyNumberFormat="1" applyFont="1" applyFill="1" applyBorder="1" applyAlignment="1">
      <alignment horizontal="right" vertical="center" shrinkToFit="1"/>
    </xf>
    <xf numFmtId="0" fontId="55" fillId="0" borderId="30" xfId="0" applyNumberFormat="1" applyFont="1" applyFill="1" applyBorder="1" applyAlignment="1">
      <alignment horizontal="centerContinuous" vertical="center" shrinkToFit="1"/>
    </xf>
    <xf numFmtId="0" fontId="31" fillId="0" borderId="14" xfId="0" applyNumberFormat="1" applyFont="1" applyFill="1" applyBorder="1" applyAlignment="1">
      <alignment horizontal="centerContinuous" vertical="center" shrinkToFit="1"/>
    </xf>
    <xf numFmtId="41" fontId="31" fillId="0" borderId="16" xfId="0" applyNumberFormat="1" applyFont="1" applyFill="1" applyBorder="1" applyAlignment="1">
      <alignment horizontal="center" shrinkToFit="1"/>
    </xf>
    <xf numFmtId="41" fontId="31" fillId="0" borderId="10" xfId="0" applyNumberFormat="1" applyFont="1" applyFill="1" applyBorder="1" applyAlignment="1">
      <alignment horizontal="center" shrinkToFit="1"/>
    </xf>
    <xf numFmtId="0" fontId="37" fillId="0" borderId="4" xfId="0" applyNumberFormat="1" applyFont="1" applyFill="1" applyBorder="1" applyAlignment="1">
      <alignment horizontal="center"/>
    </xf>
    <xf numFmtId="0" fontId="37" fillId="0" borderId="5" xfId="0" applyNumberFormat="1" applyFont="1" applyFill="1" applyBorder="1" applyAlignment="1">
      <alignment horizontal="center"/>
    </xf>
    <xf numFmtId="0" fontId="68" fillId="0" borderId="10" xfId="0" applyNumberFormat="1" applyFont="1" applyFill="1" applyBorder="1" applyAlignment="1">
      <alignment horizontal="center" vertical="center" shrinkToFit="1"/>
    </xf>
    <xf numFmtId="176" fontId="31" fillId="0" borderId="16" xfId="0" applyNumberFormat="1" applyFont="1" applyFill="1" applyBorder="1" applyAlignment="1">
      <alignment horizontal="center" shrinkToFit="1"/>
    </xf>
    <xf numFmtId="176" fontId="31" fillId="0" borderId="0" xfId="0" applyNumberFormat="1" applyFont="1" applyFill="1" applyBorder="1" applyAlignment="1">
      <alignment horizontal="center" shrinkToFit="1"/>
    </xf>
    <xf numFmtId="176" fontId="31" fillId="0" borderId="10" xfId="0" applyNumberFormat="1" applyFont="1" applyFill="1" applyBorder="1" applyAlignment="1">
      <alignment horizontal="center" shrinkToFit="1"/>
    </xf>
    <xf numFmtId="41" fontId="31" fillId="0" borderId="16" xfId="0" applyNumberFormat="1" applyFont="1" applyFill="1" applyBorder="1" applyAlignment="1">
      <alignment horizontal="left" shrinkToFit="1"/>
    </xf>
    <xf numFmtId="41" fontId="41" fillId="0" borderId="0" xfId="0" applyNumberFormat="1" applyFont="1" applyFill="1" applyBorder="1" applyAlignment="1">
      <alignment horizontal="right" vertical="center" shrinkToFit="1"/>
    </xf>
    <xf numFmtId="0" fontId="62" fillId="0" borderId="6" xfId="0" applyNumberFormat="1" applyFont="1" applyFill="1" applyBorder="1" applyAlignment="1">
      <alignment horizontal="center" vertical="center"/>
    </xf>
    <xf numFmtId="0" fontId="62" fillId="0" borderId="6" xfId="0" applyNumberFormat="1" applyFont="1" applyFill="1" applyBorder="1" applyAlignment="1">
      <alignment horizontal="center" vertical="center" shrinkToFit="1"/>
    </xf>
    <xf numFmtId="0" fontId="62" fillId="0" borderId="25" xfId="0" applyNumberFormat="1" applyFont="1" applyFill="1" applyBorder="1" applyAlignment="1">
      <alignment horizontal="center" vertical="center" shrinkToFit="1"/>
    </xf>
    <xf numFmtId="0" fontId="62" fillId="0" borderId="8" xfId="0" applyNumberFormat="1" applyFont="1" applyFill="1" applyBorder="1" applyAlignment="1">
      <alignment horizontal="centerContinuous" vertical="center"/>
    </xf>
    <xf numFmtId="0" fontId="62" fillId="0" borderId="25" xfId="0" applyNumberFormat="1" applyFont="1" applyFill="1" applyBorder="1" applyAlignment="1">
      <alignment horizontal="centerContinuous" vertical="center"/>
    </xf>
    <xf numFmtId="0" fontId="62" fillId="0" borderId="6" xfId="0" applyNumberFormat="1" applyFont="1" applyFill="1" applyBorder="1" applyAlignment="1">
      <alignment horizontal="centerContinuous" vertical="center"/>
    </xf>
    <xf numFmtId="0" fontId="53" fillId="0" borderId="8" xfId="0" applyNumberFormat="1" applyFont="1" applyFill="1" applyBorder="1" applyAlignment="1">
      <alignment horizontal="center" vertical="center" shrinkToFit="1"/>
    </xf>
    <xf numFmtId="0" fontId="68" fillId="0" borderId="10" xfId="0" applyNumberFormat="1" applyFont="1" applyFill="1" applyBorder="1" applyAlignment="1">
      <alignment horizontal="center" vertical="center"/>
    </xf>
    <xf numFmtId="0" fontId="53" fillId="0" borderId="16" xfId="0" applyNumberFormat="1" applyFont="1" applyFill="1" applyBorder="1" applyAlignment="1">
      <alignment horizontal="centerContinuous" vertical="center"/>
    </xf>
    <xf numFmtId="0" fontId="53" fillId="0" borderId="4" xfId="0" applyNumberFormat="1" applyFont="1" applyFill="1" applyBorder="1" applyAlignment="1">
      <alignment horizontal="centerContinuous" vertical="center"/>
    </xf>
    <xf numFmtId="0" fontId="53" fillId="0" borderId="7" xfId="0" applyNumberFormat="1" applyFont="1" applyFill="1" applyBorder="1" applyAlignment="1">
      <alignment horizontal="centerContinuous" vertical="center"/>
    </xf>
    <xf numFmtId="0" fontId="53" fillId="0" borderId="0" xfId="0" applyNumberFormat="1" applyFont="1" applyFill="1" applyBorder="1" applyAlignment="1">
      <alignment vertical="center"/>
    </xf>
    <xf numFmtId="0" fontId="53" fillId="0" borderId="0" xfId="0" applyNumberFormat="1" applyFont="1" applyFill="1" applyAlignment="1">
      <alignment horizontal="center" vertical="center" shrinkToFit="1"/>
    </xf>
    <xf numFmtId="0" fontId="68" fillId="0" borderId="14" xfId="0" applyNumberFormat="1" applyFont="1" applyFill="1" applyBorder="1" applyAlignment="1">
      <alignment horizontal="center" vertical="center" shrinkToFit="1"/>
    </xf>
    <xf numFmtId="0" fontId="62" fillId="0" borderId="14" xfId="0" applyNumberFormat="1" applyFont="1" applyFill="1" applyBorder="1" applyAlignment="1">
      <alignment horizontal="center" vertical="center" shrinkToFit="1"/>
    </xf>
    <xf numFmtId="0" fontId="62" fillId="0" borderId="15" xfId="0" applyNumberFormat="1" applyFont="1" applyFill="1" applyBorder="1" applyAlignment="1">
      <alignment horizontal="center" vertical="center" shrinkToFit="1"/>
    </xf>
    <xf numFmtId="0" fontId="53" fillId="0" borderId="14" xfId="0" applyNumberFormat="1" applyFont="1" applyFill="1" applyBorder="1" applyAlignment="1">
      <alignment horizontal="center" vertical="center" shrinkToFit="1"/>
    </xf>
    <xf numFmtId="0" fontId="62" fillId="0" borderId="7" xfId="0" applyNumberFormat="1" applyFont="1" applyFill="1" applyBorder="1" applyAlignment="1">
      <alignment horizontal="center" vertical="center"/>
    </xf>
    <xf numFmtId="0" fontId="53" fillId="0" borderId="4" xfId="0" applyNumberFormat="1" applyFont="1" applyFill="1" applyBorder="1" applyAlignment="1">
      <alignment horizontal="center" vertical="center" shrinkToFit="1"/>
    </xf>
    <xf numFmtId="0" fontId="53" fillId="0" borderId="5" xfId="0" applyNumberFormat="1" applyFont="1" applyFill="1" applyBorder="1" applyAlignment="1">
      <alignment horizontal="centerContinuous" vertical="center"/>
    </xf>
    <xf numFmtId="41" fontId="53" fillId="0" borderId="0" xfId="0" applyNumberFormat="1" applyFont="1" applyFill="1" applyAlignment="1" applyProtection="1">
      <alignment vertical="center" shrinkToFit="1"/>
    </xf>
    <xf numFmtId="41" fontId="53" fillId="0" borderId="0" xfId="0" applyNumberFormat="1" applyFont="1" applyFill="1" applyBorder="1" applyAlignment="1" applyProtection="1">
      <alignment vertical="center" shrinkToFit="1"/>
    </xf>
    <xf numFmtId="41" fontId="53" fillId="0" borderId="0" xfId="0" applyNumberFormat="1" applyFont="1" applyFill="1" applyAlignment="1" applyProtection="1">
      <alignment horizontal="right" vertical="center" shrinkToFit="1"/>
    </xf>
    <xf numFmtId="41" fontId="54" fillId="0" borderId="0" xfId="0" applyNumberFormat="1" applyFont="1" applyFill="1" applyAlignment="1" applyProtection="1">
      <alignment vertical="center" shrinkToFit="1"/>
    </xf>
    <xf numFmtId="0" fontId="54" fillId="0" borderId="16" xfId="0" applyNumberFormat="1" applyFont="1" applyFill="1" applyBorder="1" applyAlignment="1" applyProtection="1">
      <alignment horizontal="center" vertical="center" shrinkToFit="1"/>
    </xf>
    <xf numFmtId="0" fontId="62" fillId="0" borderId="10" xfId="0" applyNumberFormat="1" applyFont="1" applyFill="1" applyBorder="1" applyAlignment="1">
      <alignment horizontal="distributed" vertical="center" shrinkToFit="1"/>
    </xf>
    <xf numFmtId="41" fontId="53" fillId="0" borderId="0" xfId="0" applyNumberFormat="1" applyFont="1" applyFill="1" applyBorder="1" applyAlignment="1">
      <alignment horizontal="distributed" vertical="center" shrinkToFit="1"/>
    </xf>
    <xf numFmtId="41" fontId="53" fillId="0" borderId="0" xfId="0" applyNumberFormat="1" applyFont="1" applyFill="1" applyAlignment="1" applyProtection="1">
      <alignment horizontal="center" vertical="center" shrinkToFit="1"/>
      <protection locked="0"/>
    </xf>
    <xf numFmtId="41" fontId="53" fillId="0" borderId="0" xfId="0" applyNumberFormat="1" applyFont="1" applyFill="1" applyAlignment="1" applyProtection="1">
      <alignment vertical="center" shrinkToFit="1"/>
      <protection locked="0"/>
    </xf>
    <xf numFmtId="176" fontId="53" fillId="0" borderId="16" xfId="0" applyNumberFormat="1" applyFont="1" applyFill="1" applyBorder="1" applyAlignment="1" applyProtection="1">
      <alignment vertical="center" shrinkToFit="1"/>
    </xf>
    <xf numFmtId="0" fontId="62" fillId="0" borderId="10" xfId="0" applyNumberFormat="1" applyFont="1" applyFill="1" applyBorder="1" applyAlignment="1">
      <alignment horizontal="distributed" vertical="center" wrapText="1" shrinkToFit="1"/>
    </xf>
    <xf numFmtId="41" fontId="54" fillId="0" borderId="0" xfId="0" applyNumberFormat="1" applyFont="1" applyFill="1" applyAlignment="1" applyProtection="1">
      <alignment horizontal="right" vertical="center" shrinkToFit="1"/>
    </xf>
    <xf numFmtId="0" fontId="62" fillId="0" borderId="10" xfId="0" applyNumberFormat="1" applyFont="1" applyFill="1" applyBorder="1" applyAlignment="1">
      <alignment horizontal="distributed" vertical="center" wrapText="1"/>
    </xf>
    <xf numFmtId="0" fontId="68" fillId="0" borderId="7" xfId="0" applyNumberFormat="1" applyFont="1" applyFill="1" applyBorder="1" applyAlignment="1">
      <alignment horizontal="distributed" vertical="center"/>
    </xf>
    <xf numFmtId="41" fontId="53" fillId="0" borderId="4" xfId="0" applyNumberFormat="1" applyFont="1" applyFill="1" applyBorder="1" applyAlignment="1">
      <alignment horizontal="distributed" vertical="center"/>
    </xf>
    <xf numFmtId="176" fontId="53" fillId="0" borderId="4" xfId="0" applyNumberFormat="1" applyFont="1" applyFill="1" applyBorder="1" applyAlignment="1" applyProtection="1">
      <alignment horizontal="centerContinuous" vertical="center"/>
      <protection locked="0"/>
    </xf>
    <xf numFmtId="176" fontId="53" fillId="0" borderId="4" xfId="0" applyNumberFormat="1" applyFont="1" applyFill="1" applyBorder="1" applyAlignment="1" applyProtection="1">
      <alignment vertical="center"/>
    </xf>
    <xf numFmtId="176" fontId="53" fillId="0" borderId="4" xfId="0" applyNumberFormat="1" applyFont="1" applyFill="1" applyBorder="1" applyAlignment="1" applyProtection="1">
      <alignment vertical="center"/>
      <protection locked="0"/>
    </xf>
    <xf numFmtId="3" fontId="53" fillId="0" borderId="5" xfId="0" applyNumberFormat="1" applyFont="1" applyFill="1" applyBorder="1" applyAlignment="1">
      <alignment vertical="center"/>
    </xf>
    <xf numFmtId="0" fontId="67" fillId="0" borderId="0" xfId="0" applyNumberFormat="1" applyFont="1" applyFill="1" applyAlignment="1">
      <alignment vertical="center"/>
    </xf>
    <xf numFmtId="176" fontId="67" fillId="0" borderId="0" xfId="0" applyNumberFormat="1" applyFont="1" applyFill="1" applyBorder="1" applyAlignment="1" applyProtection="1">
      <alignment vertical="center"/>
      <protection locked="0"/>
    </xf>
    <xf numFmtId="3" fontId="1" fillId="0" borderId="0" xfId="0" applyNumberFormat="1" applyFont="1" applyFill="1" applyAlignment="1">
      <alignment horizontal="right" wrapText="1"/>
    </xf>
    <xf numFmtId="0" fontId="1" fillId="0" borderId="0" xfId="0" applyNumberFormat="1" applyFont="1" applyFill="1" applyAlignment="1">
      <alignment horizontal="right" wrapText="1"/>
    </xf>
    <xf numFmtId="0" fontId="62" fillId="0" borderId="26" xfId="0" applyNumberFormat="1" applyFont="1" applyFill="1" applyBorder="1" applyAlignment="1">
      <alignment horizontal="centerContinuous" vertical="center"/>
    </xf>
    <xf numFmtId="0" fontId="62" fillId="0" borderId="27" xfId="0" applyNumberFormat="1" applyFont="1" applyFill="1" applyBorder="1" applyAlignment="1">
      <alignment horizontal="centerContinuous" vertical="center"/>
    </xf>
    <xf numFmtId="0" fontId="53" fillId="0" borderId="27" xfId="0" applyNumberFormat="1" applyFont="1" applyFill="1" applyBorder="1" applyAlignment="1">
      <alignment horizontal="center" vertical="center" shrinkToFit="1"/>
    </xf>
    <xf numFmtId="0" fontId="53" fillId="0" borderId="0" xfId="0" applyNumberFormat="1" applyFont="1" applyFill="1" applyBorder="1" applyAlignment="1">
      <alignment horizontal="centerContinuous" vertical="center"/>
    </xf>
    <xf numFmtId="0" fontId="62" fillId="0" borderId="0" xfId="0" applyNumberFormat="1" applyFont="1" applyFill="1" applyBorder="1" applyAlignment="1">
      <alignment horizontal="center" vertical="center" shrinkToFit="1"/>
    </xf>
    <xf numFmtId="0" fontId="53" fillId="0" borderId="10" xfId="0" applyNumberFormat="1" applyFont="1" applyFill="1" applyBorder="1" applyAlignment="1">
      <alignment horizontal="centerContinuous" vertical="center"/>
    </xf>
    <xf numFmtId="0" fontId="53" fillId="0" borderId="0" xfId="0" applyNumberFormat="1" applyFont="1" applyFill="1" applyAlignment="1">
      <alignment vertical="center"/>
    </xf>
    <xf numFmtId="41" fontId="53" fillId="0" borderId="0" xfId="0" applyNumberFormat="1" applyFont="1" applyFill="1" applyAlignment="1" applyProtection="1">
      <alignment horizontal="right" vertical="center"/>
    </xf>
    <xf numFmtId="41" fontId="53" fillId="0" borderId="0" xfId="0" applyNumberFormat="1" applyFont="1" applyFill="1" applyBorder="1" applyAlignment="1" applyProtection="1">
      <alignment horizontal="right" vertical="center"/>
    </xf>
    <xf numFmtId="0" fontId="53" fillId="0" borderId="16" xfId="0" applyNumberFormat="1" applyFont="1" applyFill="1" applyBorder="1" applyAlignment="1">
      <alignment horizontal="center"/>
    </xf>
    <xf numFmtId="41" fontId="54" fillId="0" borderId="0" xfId="0" applyNumberFormat="1" applyFont="1" applyFill="1" applyAlignment="1" applyProtection="1">
      <alignment horizontal="right" vertical="center"/>
    </xf>
    <xf numFmtId="0" fontId="62" fillId="0" borderId="10" xfId="0" applyNumberFormat="1" applyFont="1" applyFill="1" applyBorder="1" applyAlignment="1">
      <alignment horizontal="distributed" vertical="center"/>
    </xf>
    <xf numFmtId="41" fontId="53" fillId="0" borderId="0" xfId="0" applyNumberFormat="1" applyFont="1" applyFill="1" applyAlignment="1" applyProtection="1">
      <alignment horizontal="right" vertical="center"/>
      <protection locked="0"/>
    </xf>
    <xf numFmtId="41" fontId="53" fillId="0" borderId="0" xfId="0" applyNumberFormat="1" applyFont="1" applyFill="1" applyBorder="1" applyAlignment="1" applyProtection="1">
      <alignment horizontal="right" vertical="center"/>
      <protection locked="0"/>
    </xf>
    <xf numFmtId="41" fontId="53" fillId="0" borderId="0" xfId="0" applyNumberFormat="1" applyFont="1" applyFill="1" applyAlignment="1">
      <alignment horizontal="right" vertical="center"/>
    </xf>
    <xf numFmtId="0" fontId="70" fillId="0" borderId="9" xfId="0" applyNumberFormat="1" applyFont="1" applyFill="1" applyBorder="1" applyAlignment="1"/>
    <xf numFmtId="3" fontId="53" fillId="0" borderId="0" xfId="0" applyNumberFormat="1" applyFont="1" applyFill="1" applyBorder="1" applyAlignment="1">
      <alignment vertical="center"/>
    </xf>
    <xf numFmtId="176" fontId="53" fillId="0" borderId="0" xfId="0" applyNumberFormat="1" applyFont="1" applyFill="1" applyBorder="1" applyAlignment="1" applyProtection="1">
      <alignment vertical="center"/>
      <protection locked="0"/>
    </xf>
    <xf numFmtId="3" fontId="49" fillId="0" borderId="0" xfId="0" applyNumberFormat="1" applyFont="1" applyFill="1" applyBorder="1" applyAlignment="1">
      <alignment horizontal="center" wrapText="1"/>
    </xf>
    <xf numFmtId="0" fontId="49" fillId="0" borderId="0" xfId="0" applyNumberFormat="1" applyFont="1" applyFill="1" applyBorder="1" applyAlignment="1">
      <alignment horizontal="center" wrapText="1"/>
    </xf>
    <xf numFmtId="41" fontId="33" fillId="0" borderId="0" xfId="0" applyNumberFormat="1" applyFont="1" applyFill="1" applyAlignment="1" applyProtection="1">
      <alignment vertical="top"/>
      <protection locked="0"/>
    </xf>
    <xf numFmtId="41" fontId="37" fillId="0" borderId="0" xfId="0" applyNumberFormat="1" applyFont="1" applyFill="1" applyAlignment="1">
      <alignment horizontal="centerContinuous" vertical="center"/>
    </xf>
    <xf numFmtId="41" fontId="38" fillId="0" borderId="0" xfId="0" applyNumberFormat="1" applyFont="1" applyFill="1" applyAlignment="1">
      <alignment horizontal="centerContinuous"/>
    </xf>
    <xf numFmtId="41" fontId="40" fillId="0" borderId="0" xfId="0" applyNumberFormat="1" applyFont="1" applyFill="1" applyAlignment="1"/>
    <xf numFmtId="0" fontId="55" fillId="0" borderId="18" xfId="0" applyNumberFormat="1" applyFont="1" applyFill="1" applyBorder="1" applyAlignment="1">
      <alignment horizontal="centerContinuous" vertical="center"/>
    </xf>
    <xf numFmtId="0" fontId="55" fillId="0" borderId="18" xfId="0" applyNumberFormat="1" applyFont="1" applyFill="1" applyBorder="1" applyAlignment="1">
      <alignment horizontal="center" vertical="center" shrinkToFit="1"/>
    </xf>
    <xf numFmtId="0" fontId="55" fillId="0" borderId="26" xfId="0" applyNumberFormat="1" applyFont="1" applyFill="1" applyBorder="1" applyAlignment="1">
      <alignment horizontal="centerContinuous" vertical="center"/>
    </xf>
    <xf numFmtId="0" fontId="55" fillId="0" borderId="25" xfId="0" applyNumberFormat="1" applyFont="1" applyFill="1" applyBorder="1" applyAlignment="1">
      <alignment horizontal="centerContinuous" vertical="center"/>
    </xf>
    <xf numFmtId="41" fontId="31" fillId="0" borderId="10" xfId="0" applyNumberFormat="1" applyFont="1" applyFill="1" applyBorder="1" applyAlignment="1">
      <alignment horizontal="center" vertical="center"/>
    </xf>
    <xf numFmtId="0" fontId="31" fillId="0" borderId="14" xfId="0" applyNumberFormat="1" applyFont="1" applyFill="1" applyBorder="1" applyAlignment="1">
      <alignment horizontal="centerContinuous" vertical="center"/>
    </xf>
    <xf numFmtId="41" fontId="31" fillId="0" borderId="10" xfId="0" applyNumberFormat="1" applyFont="1" applyFill="1" applyBorder="1" applyAlignment="1">
      <alignment horizontal="center" vertical="center" shrinkToFit="1"/>
    </xf>
    <xf numFmtId="0" fontId="48" fillId="0" borderId="15" xfId="0" applyNumberFormat="1" applyFont="1" applyFill="1" applyBorder="1" applyAlignment="1">
      <alignment horizontal="center" vertical="center" shrinkToFit="1"/>
    </xf>
    <xf numFmtId="0" fontId="55" fillId="0" borderId="9" xfId="0" applyNumberFormat="1" applyFont="1" applyFill="1" applyBorder="1" applyAlignment="1">
      <alignment horizontal="center" vertical="center" shrinkToFit="1"/>
    </xf>
    <xf numFmtId="41" fontId="31" fillId="0" borderId="7" xfId="0" applyNumberFormat="1" applyFont="1" applyFill="1" applyBorder="1" applyAlignment="1">
      <alignment horizontal="center" vertical="center" shrinkToFit="1"/>
    </xf>
    <xf numFmtId="41" fontId="31" fillId="0" borderId="0" xfId="0" applyNumberFormat="1" applyFont="1" applyFill="1" applyAlignment="1" applyProtection="1">
      <alignment shrinkToFit="1"/>
    </xf>
    <xf numFmtId="41" fontId="41" fillId="0" borderId="0" xfId="0" applyNumberFormat="1" applyFont="1" applyFill="1" applyAlignment="1" applyProtection="1">
      <alignment vertical="center" shrinkToFit="1"/>
    </xf>
    <xf numFmtId="0" fontId="60" fillId="0" borderId="10" xfId="0" applyNumberFormat="1" applyFont="1" applyFill="1" applyBorder="1" applyAlignment="1">
      <alignment horizontal="distributed" vertical="center" shrinkToFit="1"/>
    </xf>
    <xf numFmtId="0" fontId="55" fillId="0" borderId="10" xfId="0" applyNumberFormat="1" applyFont="1" applyFill="1" applyBorder="1" applyAlignment="1">
      <alignment horizontal="distributed" vertical="center" shrinkToFit="1"/>
    </xf>
    <xf numFmtId="0" fontId="61" fillId="0" borderId="10" xfId="0" applyNumberFormat="1" applyFont="1" applyFill="1" applyBorder="1" applyAlignment="1">
      <alignment horizontal="distributed" vertical="center" shrinkToFit="1"/>
    </xf>
    <xf numFmtId="0" fontId="60" fillId="0" borderId="7" xfId="0" applyNumberFormat="1" applyFont="1" applyFill="1" applyBorder="1" applyAlignment="1">
      <alignment horizontal="distributed" vertical="center" shrinkToFit="1"/>
    </xf>
    <xf numFmtId="41" fontId="40" fillId="0" borderId="0" xfId="0" applyNumberFormat="1" applyFont="1" applyFill="1" applyBorder="1" applyAlignment="1" applyProtection="1">
      <alignment vertical="center"/>
    </xf>
    <xf numFmtId="0" fontId="40" fillId="0" borderId="0" xfId="0" applyNumberFormat="1" applyFont="1" applyFill="1" applyBorder="1" applyAlignment="1">
      <alignment horizontal="right" vertical="center"/>
    </xf>
    <xf numFmtId="0" fontId="55" fillId="0" borderId="27" xfId="0" applyNumberFormat="1" applyFont="1" applyFill="1" applyBorder="1" applyAlignment="1">
      <alignment horizontal="centerContinuous" vertical="center"/>
    </xf>
    <xf numFmtId="0" fontId="31" fillId="0" borderId="10" xfId="0" applyNumberFormat="1" applyFont="1" applyFill="1" applyBorder="1" applyAlignment="1">
      <alignment vertical="center" shrinkToFit="1"/>
    </xf>
    <xf numFmtId="176" fontId="31" fillId="0" borderId="16" xfId="0" applyNumberFormat="1" applyFont="1" applyFill="1" applyBorder="1" applyAlignment="1" applyProtection="1">
      <alignment horizontal="right" vertical="center" shrinkToFit="1"/>
    </xf>
    <xf numFmtId="176" fontId="31" fillId="0" borderId="0" xfId="0" applyNumberFormat="1" applyFont="1" applyFill="1" applyBorder="1" applyAlignment="1" applyProtection="1">
      <alignment horizontal="right" vertical="center" shrinkToFit="1"/>
    </xf>
    <xf numFmtId="176" fontId="55" fillId="0" borderId="10" xfId="0" applyNumberFormat="1" applyFont="1" applyFill="1" applyBorder="1" applyAlignment="1" applyProtection="1">
      <alignment horizontal="right" vertical="center" shrinkToFit="1"/>
    </xf>
    <xf numFmtId="176" fontId="55" fillId="0" borderId="4" xfId="0" applyNumberFormat="1" applyFont="1" applyFill="1" applyBorder="1" applyAlignment="1" applyProtection="1">
      <alignment horizontal="right"/>
    </xf>
    <xf numFmtId="0" fontId="31" fillId="0" borderId="5" xfId="0" applyNumberFormat="1" applyFont="1" applyFill="1" applyBorder="1" applyAlignment="1">
      <alignment horizontal="right"/>
    </xf>
    <xf numFmtId="0" fontId="44" fillId="0" borderId="0" xfId="0" applyNumberFormat="1" applyFont="1" applyFill="1" applyAlignment="1">
      <alignment horizontal="centerContinuous"/>
    </xf>
    <xf numFmtId="0" fontId="45" fillId="0" borderId="0" xfId="0" applyNumberFormat="1" applyFont="1" applyFill="1" applyAlignment="1">
      <alignment horizontal="centerContinuous"/>
    </xf>
    <xf numFmtId="0" fontId="1" fillId="0" borderId="0" xfId="0" applyNumberFormat="1" applyFont="1" applyFill="1" applyBorder="1" applyAlignment="1"/>
    <xf numFmtId="0" fontId="53" fillId="0" borderId="27" xfId="0" applyNumberFormat="1" applyFont="1" applyFill="1" applyBorder="1" applyAlignment="1">
      <alignment horizontal="centerContinuous" vertical="center" shrinkToFit="1"/>
    </xf>
    <xf numFmtId="0" fontId="53" fillId="0" borderId="0" xfId="0" applyNumberFormat="1" applyFont="1" applyFill="1" applyAlignment="1">
      <alignment horizontal="centerContinuous" vertical="center" shrinkToFit="1"/>
    </xf>
    <xf numFmtId="0" fontId="62" fillId="0" borderId="15" xfId="0" applyNumberFormat="1" applyFont="1" applyFill="1" applyBorder="1" applyAlignment="1">
      <alignment horizontal="centerContinuous" vertical="center" shrinkToFit="1"/>
    </xf>
    <xf numFmtId="0" fontId="62" fillId="0" borderId="17" xfId="0" applyNumberFormat="1" applyFont="1" applyFill="1" applyBorder="1" applyAlignment="1">
      <alignment horizontal="centerContinuous" vertical="center" shrinkToFit="1"/>
    </xf>
    <xf numFmtId="0" fontId="53" fillId="0" borderId="14" xfId="0" applyNumberFormat="1" applyFont="1" applyFill="1" applyBorder="1" applyAlignment="1">
      <alignment horizontal="centerContinuous" vertical="center" shrinkToFit="1"/>
    </xf>
    <xf numFmtId="0" fontId="68" fillId="0" borderId="7" xfId="0" applyNumberFormat="1" applyFont="1" applyFill="1" applyBorder="1" applyAlignment="1">
      <alignment horizontal="center" vertical="center" shrinkToFit="1"/>
    </xf>
    <xf numFmtId="0" fontId="53" fillId="0" borderId="7" xfId="0" applyNumberFormat="1" applyFont="1" applyFill="1" applyBorder="1" applyAlignment="1">
      <alignment horizontal="centerContinuous" vertical="center" shrinkToFit="1"/>
    </xf>
    <xf numFmtId="0" fontId="53" fillId="0" borderId="4" xfId="0" applyNumberFormat="1" applyFont="1" applyFill="1" applyBorder="1" applyAlignment="1">
      <alignment horizontal="left" vertical="center" shrinkToFit="1"/>
    </xf>
    <xf numFmtId="0" fontId="53" fillId="0" borderId="11" xfId="0" applyNumberFormat="1" applyFont="1" applyFill="1" applyBorder="1" applyAlignment="1">
      <alignment horizontal="centerContinuous" vertical="center" shrinkToFit="1"/>
    </xf>
    <xf numFmtId="179" fontId="53" fillId="0" borderId="0" xfId="0" applyNumberFormat="1" applyFont="1" applyFill="1" applyAlignment="1" applyProtection="1">
      <alignment horizontal="right" shrinkToFit="1"/>
    </xf>
    <xf numFmtId="0" fontId="53" fillId="0" borderId="16" xfId="0" applyNumberFormat="1" applyFont="1" applyFill="1" applyBorder="1" applyAlignment="1" applyProtection="1">
      <alignment horizontal="center" shrinkToFit="1"/>
    </xf>
    <xf numFmtId="0" fontId="68" fillId="0" borderId="4" xfId="0" applyNumberFormat="1" applyFont="1" applyFill="1" applyBorder="1" applyAlignment="1">
      <alignment horizontal="center"/>
    </xf>
    <xf numFmtId="176" fontId="53" fillId="0" borderId="5" xfId="0" applyNumberFormat="1" applyFont="1" applyFill="1" applyBorder="1" applyAlignment="1" applyProtection="1">
      <alignment horizontal="right"/>
    </xf>
    <xf numFmtId="178" fontId="53" fillId="0" borderId="7" xfId="0" applyNumberFormat="1" applyFont="1" applyFill="1" applyBorder="1" applyAlignment="1" applyProtection="1">
      <alignment horizontal="right"/>
    </xf>
    <xf numFmtId="0" fontId="68" fillId="0" borderId="5" xfId="0" applyNumberFormat="1" applyFont="1" applyFill="1" applyBorder="1"/>
    <xf numFmtId="176" fontId="53" fillId="0" borderId="0" xfId="0" applyNumberFormat="1" applyFont="1" applyFill="1" applyBorder="1" applyAlignment="1" applyProtection="1">
      <alignment horizontal="right"/>
    </xf>
    <xf numFmtId="176" fontId="53" fillId="0" borderId="0" xfId="0" applyNumberFormat="1" applyFont="1" applyFill="1" applyBorder="1" applyAlignment="1" applyProtection="1">
      <alignment horizontal="right"/>
      <protection locked="0"/>
    </xf>
    <xf numFmtId="178" fontId="53" fillId="0" borderId="0" xfId="0" applyNumberFormat="1" applyFont="1" applyFill="1" applyBorder="1" applyAlignment="1" applyProtection="1">
      <alignment horizontal="right"/>
    </xf>
    <xf numFmtId="0" fontId="31" fillId="0" borderId="25" xfId="0" applyNumberFormat="1" applyFont="1" applyFill="1" applyBorder="1" applyAlignment="1">
      <alignment horizontal="centerContinuous" vertical="center" shrinkToFit="1"/>
    </xf>
    <xf numFmtId="0" fontId="55" fillId="0" borderId="14" xfId="0" applyNumberFormat="1" applyFont="1" applyFill="1" applyBorder="1" applyAlignment="1">
      <alignment horizontal="centerContinuous" vertical="center" shrinkToFit="1"/>
    </xf>
    <xf numFmtId="0" fontId="31" fillId="0" borderId="7" xfId="0" applyNumberFormat="1" applyFont="1" applyFill="1" applyBorder="1" applyAlignment="1">
      <alignment vertical="top" shrinkToFit="1"/>
    </xf>
    <xf numFmtId="41" fontId="31" fillId="0" borderId="0" xfId="0" applyNumberFormat="1" applyFont="1" applyFill="1" applyBorder="1" applyAlignment="1" applyProtection="1">
      <alignment horizontal="left" shrinkToFit="1"/>
    </xf>
    <xf numFmtId="176" fontId="31" fillId="0" borderId="5" xfId="0" applyNumberFormat="1" applyFont="1" applyFill="1" applyBorder="1" applyAlignment="1" applyProtection="1">
      <alignment horizontal="right"/>
    </xf>
    <xf numFmtId="176" fontId="31" fillId="0" borderId="4" xfId="0" applyNumberFormat="1" applyFont="1" applyFill="1" applyBorder="1" applyAlignment="1">
      <alignment horizontal="right" shrinkToFit="1"/>
    </xf>
    <xf numFmtId="0" fontId="39" fillId="0" borderId="9" xfId="0" applyNumberFormat="1" applyFont="1" applyFill="1" applyBorder="1" applyAlignment="1">
      <alignment vertical="center"/>
    </xf>
    <xf numFmtId="176" fontId="40" fillId="0" borderId="9" xfId="0" applyNumberFormat="1" applyFont="1" applyFill="1" applyBorder="1" applyProtection="1"/>
    <xf numFmtId="0" fontId="40" fillId="0" borderId="0" xfId="0" applyNumberFormat="1" applyFont="1" applyFill="1" applyBorder="1" applyAlignment="1">
      <alignment horizontal="right"/>
    </xf>
    <xf numFmtId="41" fontId="31" fillId="0" borderId="0" xfId="0" applyNumberFormat="1" applyFont="1" applyFill="1"/>
    <xf numFmtId="41" fontId="41" fillId="0" borderId="0" xfId="0" applyNumberFormat="1" applyFont="1" applyFill="1" applyAlignment="1">
      <alignment horizontal="right" vertical="center"/>
    </xf>
    <xf numFmtId="41" fontId="53" fillId="0" borderId="0" xfId="0" applyNumberFormat="1" applyFont="1" applyFill="1"/>
    <xf numFmtId="3" fontId="53" fillId="0" borderId="16" xfId="0" applyNumberFormat="1" applyFont="1" applyFill="1" applyBorder="1" applyAlignment="1">
      <alignment vertical="center"/>
    </xf>
    <xf numFmtId="0" fontId="31" fillId="0" borderId="4" xfId="0" applyNumberFormat="1" applyFont="1" applyFill="1" applyBorder="1"/>
    <xf numFmtId="41" fontId="6" fillId="0" borderId="0" xfId="0" applyNumberFormat="1" applyFont="1" applyFill="1" applyBorder="1" applyAlignment="1">
      <alignment horizontal="right"/>
    </xf>
    <xf numFmtId="41" fontId="16" fillId="0" borderId="0" xfId="0" applyNumberFormat="1" applyFont="1" applyFill="1"/>
    <xf numFmtId="41" fontId="17" fillId="0" borderId="0" xfId="0" applyNumberFormat="1" applyFont="1" applyFill="1"/>
    <xf numFmtId="0" fontId="16" fillId="0" borderId="0" xfId="0" applyNumberFormat="1" applyFont="1" applyFill="1" applyBorder="1"/>
    <xf numFmtId="0" fontId="27" fillId="0" borderId="0" xfId="0" applyNumberFormat="1" applyFont="1" applyFill="1" applyBorder="1" applyAlignment="1">
      <alignment horizontal="centerContinuous" vertical="center"/>
    </xf>
    <xf numFmtId="0" fontId="19" fillId="0" borderId="0" xfId="0" applyNumberFormat="1" applyFont="1" applyFill="1" applyBorder="1"/>
    <xf numFmtId="0" fontId="20" fillId="0" borderId="0" xfId="0" applyNumberFormat="1" applyFont="1" applyFill="1" applyBorder="1" applyAlignment="1">
      <alignment horizontal="center"/>
    </xf>
    <xf numFmtId="0" fontId="20" fillId="0" borderId="0" xfId="0" applyNumberFormat="1" applyFont="1" applyFill="1" applyAlignment="1">
      <alignment horizontal="center"/>
    </xf>
    <xf numFmtId="41" fontId="20" fillId="0" borderId="0" xfId="0" applyNumberFormat="1" applyFont="1" applyFill="1" applyAlignment="1">
      <alignment horizontal="center"/>
    </xf>
    <xf numFmtId="41" fontId="18" fillId="0" borderId="0" xfId="0" applyNumberFormat="1" applyFont="1" applyFill="1" applyBorder="1" applyAlignment="1">
      <alignment horizontal="centerContinuous"/>
    </xf>
    <xf numFmtId="41" fontId="19" fillId="0" borderId="0" xfId="0" applyNumberFormat="1" applyFont="1" applyFill="1" applyAlignment="1">
      <alignment horizontal="centerContinuous"/>
    </xf>
    <xf numFmtId="0" fontId="5" fillId="0" borderId="0" xfId="0" applyNumberFormat="1" applyFont="1" applyFill="1" applyBorder="1"/>
    <xf numFmtId="41" fontId="19" fillId="0" borderId="0" xfId="0" applyNumberFormat="1" applyFont="1" applyFill="1" applyBorder="1" applyAlignment="1">
      <alignment horizontal="center"/>
    </xf>
    <xf numFmtId="41" fontId="8" fillId="0" borderId="0" xfId="0" applyNumberFormat="1" applyFont="1" applyFill="1" applyBorder="1"/>
    <xf numFmtId="41" fontId="8" fillId="0" borderId="0" xfId="0" applyNumberFormat="1" applyFont="1" applyFill="1" applyBorder="1" applyAlignment="1">
      <alignment horizontal="centerContinuous"/>
    </xf>
    <xf numFmtId="41" fontId="8" fillId="0" borderId="0" xfId="0" applyNumberFormat="1" applyFont="1" applyFill="1" applyBorder="1" applyAlignment="1">
      <alignment horizontal="right"/>
    </xf>
    <xf numFmtId="41" fontId="21" fillId="0" borderId="0" xfId="0" applyNumberFormat="1" applyFont="1" applyFill="1" applyBorder="1"/>
    <xf numFmtId="0" fontId="8" fillId="0" borderId="0" xfId="0" applyNumberFormat="1" applyFont="1" applyFill="1" applyBorder="1"/>
    <xf numFmtId="176" fontId="57" fillId="0" borderId="6" xfId="0" applyNumberFormat="1" applyFont="1" applyFill="1" applyBorder="1" applyAlignment="1">
      <alignment horizontal="center" vertical="center" shrinkToFit="1"/>
    </xf>
    <xf numFmtId="176" fontId="57" fillId="0" borderId="3" xfId="0" applyNumberFormat="1" applyFont="1" applyFill="1" applyBorder="1" applyAlignment="1">
      <alignment horizontal="centerContinuous" vertical="center" shrinkToFit="1"/>
    </xf>
    <xf numFmtId="176" fontId="6" fillId="0" borderId="3" xfId="0" applyNumberFormat="1" applyFont="1" applyFill="1" applyBorder="1" applyAlignment="1">
      <alignment horizontal="centerContinuous" vertical="center" shrinkToFit="1"/>
    </xf>
    <xf numFmtId="41" fontId="6" fillId="0" borderId="3" xfId="0" applyNumberFormat="1" applyFont="1" applyFill="1" applyBorder="1" applyAlignment="1">
      <alignment horizontal="centerContinuous" vertical="center"/>
    </xf>
    <xf numFmtId="176" fontId="57" fillId="0" borderId="26" xfId="0" applyNumberFormat="1" applyFont="1" applyFill="1" applyBorder="1" applyAlignment="1">
      <alignment horizontal="center" vertical="center" shrinkToFit="1"/>
    </xf>
    <xf numFmtId="176" fontId="57" fillId="0" borderId="10" xfId="0" applyNumberFormat="1" applyFont="1" applyFill="1" applyBorder="1" applyAlignment="1">
      <alignment horizontal="center" vertical="center" shrinkToFit="1"/>
    </xf>
    <xf numFmtId="176" fontId="57" fillId="0" borderId="14" xfId="0" applyNumberFormat="1" applyFont="1" applyFill="1" applyBorder="1" applyAlignment="1">
      <alignment horizontal="center" vertical="center" shrinkToFit="1"/>
    </xf>
    <xf numFmtId="176" fontId="57" fillId="0" borderId="15" xfId="0" applyNumberFormat="1" applyFont="1" applyFill="1" applyBorder="1" applyAlignment="1">
      <alignment horizontal="center" vertical="center"/>
    </xf>
    <xf numFmtId="176" fontId="57" fillId="0" borderId="17" xfId="0" applyNumberFormat="1" applyFont="1" applyFill="1" applyBorder="1" applyAlignment="1">
      <alignment horizontal="center" vertical="center" shrinkToFit="1"/>
    </xf>
    <xf numFmtId="0" fontId="57" fillId="0" borderId="15" xfId="0" applyNumberFormat="1" applyFont="1" applyFill="1" applyBorder="1" applyAlignment="1">
      <alignment horizontal="center" vertical="center"/>
    </xf>
    <xf numFmtId="0" fontId="57" fillId="0" borderId="9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vertical="center"/>
    </xf>
    <xf numFmtId="176" fontId="57" fillId="0" borderId="15" xfId="0" applyNumberFormat="1" applyFont="1" applyFill="1" applyBorder="1" applyAlignment="1">
      <alignment horizontal="center" vertical="center" shrinkToFit="1"/>
    </xf>
    <xf numFmtId="176" fontId="57" fillId="0" borderId="9" xfId="0" applyNumberFormat="1" applyFont="1" applyFill="1" applyBorder="1" applyAlignment="1">
      <alignment horizontal="center" vertical="center" shrinkToFit="1"/>
    </xf>
    <xf numFmtId="176" fontId="57" fillId="0" borderId="19" xfId="0" applyNumberFormat="1" applyFont="1" applyFill="1" applyBorder="1" applyAlignment="1">
      <alignment horizontal="center" vertical="center" shrinkToFit="1"/>
    </xf>
    <xf numFmtId="0" fontId="57" fillId="0" borderId="14" xfId="0" applyNumberFormat="1" applyFont="1" applyFill="1" applyBorder="1" applyAlignment="1">
      <alignment horizontal="center" vertical="center"/>
    </xf>
    <xf numFmtId="0" fontId="57" fillId="0" borderId="0" xfId="0" applyNumberFormat="1" applyFont="1" applyFill="1" applyBorder="1" applyAlignment="1">
      <alignment horizontal="center" vertical="center"/>
    </xf>
    <xf numFmtId="176" fontId="57" fillId="0" borderId="14" xfId="0" applyNumberFormat="1" applyFont="1" applyFill="1" applyBorder="1" applyAlignment="1">
      <alignment horizontal="center" vertical="center"/>
    </xf>
    <xf numFmtId="176" fontId="57" fillId="0" borderId="0" xfId="0" applyNumberFormat="1" applyFont="1" applyFill="1" applyBorder="1" applyAlignment="1">
      <alignment horizontal="center" vertical="center"/>
    </xf>
    <xf numFmtId="176" fontId="57" fillId="0" borderId="16" xfId="0" applyNumberFormat="1" applyFont="1" applyFill="1" applyBorder="1" applyAlignment="1">
      <alignment horizontal="center" vertical="center"/>
    </xf>
    <xf numFmtId="176" fontId="6" fillId="0" borderId="10" xfId="0" applyNumberFormat="1" applyFont="1" applyFill="1" applyBorder="1" applyAlignment="1">
      <alignment horizontal="center" vertical="center" shrinkToFit="1"/>
    </xf>
    <xf numFmtId="0" fontId="6" fillId="0" borderId="14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 shrinkToFit="1"/>
    </xf>
    <xf numFmtId="176" fontId="6" fillId="0" borderId="0" xfId="0" applyNumberFormat="1" applyFont="1" applyFill="1" applyBorder="1" applyAlignment="1">
      <alignment horizontal="center" vertical="center" shrinkToFit="1"/>
    </xf>
    <xf numFmtId="176" fontId="6" fillId="0" borderId="16" xfId="0" applyNumberFormat="1" applyFont="1" applyFill="1" applyBorder="1" applyAlignment="1">
      <alignment horizontal="center" vertical="center" shrinkToFit="1"/>
    </xf>
    <xf numFmtId="176" fontId="57" fillId="0" borderId="7" xfId="0" applyNumberFormat="1" applyFont="1" applyFill="1" applyBorder="1" applyAlignment="1">
      <alignment horizontal="center" vertical="center" shrinkToFit="1"/>
    </xf>
    <xf numFmtId="176" fontId="6" fillId="0" borderId="11" xfId="0" applyNumberFormat="1" applyFont="1" applyFill="1" applyBorder="1" applyAlignment="1">
      <alignment horizontal="center" vertical="center" shrinkToFit="1"/>
    </xf>
    <xf numFmtId="176" fontId="6" fillId="0" borderId="7" xfId="0" applyNumberFormat="1" applyFont="1" applyFill="1" applyBorder="1" applyAlignment="1">
      <alignment horizontal="center" vertical="center" shrinkToFit="1"/>
    </xf>
    <xf numFmtId="176" fontId="6" fillId="0" borderId="5" xfId="0" applyNumberFormat="1" applyFont="1" applyFill="1" applyBorder="1" applyAlignment="1">
      <alignment horizontal="center" vertical="center" shrinkToFit="1"/>
    </xf>
    <xf numFmtId="0" fontId="6" fillId="0" borderId="10" xfId="0" quotePrefix="1" applyNumberFormat="1" applyFont="1" applyFill="1" applyBorder="1" applyAlignment="1">
      <alignment horizontal="center" shrinkToFit="1"/>
    </xf>
    <xf numFmtId="41" fontId="6" fillId="0" borderId="0" xfId="0" quotePrefix="1" applyNumberFormat="1" applyFont="1" applyFill="1" applyBorder="1" applyAlignment="1">
      <alignment horizontal="center" shrinkToFit="1"/>
    </xf>
    <xf numFmtId="41" fontId="6" fillId="0" borderId="0" xfId="0" quotePrefix="1" applyNumberFormat="1" applyFont="1" applyFill="1" applyBorder="1" applyAlignment="1">
      <alignment horizontal="right" shrinkToFit="1"/>
    </xf>
    <xf numFmtId="41" fontId="6" fillId="0" borderId="0" xfId="0" applyNumberFormat="1" applyFont="1" applyFill="1" applyBorder="1" applyAlignment="1">
      <alignment horizontal="right" shrinkToFit="1"/>
    </xf>
    <xf numFmtId="41" fontId="6" fillId="0" borderId="0" xfId="0" applyNumberFormat="1" applyFont="1" applyFill="1" applyBorder="1"/>
    <xf numFmtId="0" fontId="6" fillId="0" borderId="16" xfId="0" applyNumberFormat="1" applyFont="1" applyFill="1" applyBorder="1" applyAlignment="1" applyProtection="1">
      <alignment horizontal="center" shrinkToFit="1"/>
    </xf>
    <xf numFmtId="41" fontId="31" fillId="0" borderId="0" xfId="0" applyNumberFormat="1" applyFont="1" applyFill="1" applyBorder="1" applyAlignment="1">
      <alignment shrinkToFit="1"/>
    </xf>
    <xf numFmtId="41" fontId="6" fillId="0" borderId="0" xfId="0" applyNumberFormat="1" applyFont="1" applyFill="1" applyBorder="1" applyAlignment="1">
      <alignment shrinkToFit="1"/>
    </xf>
    <xf numFmtId="41" fontId="6" fillId="0" borderId="0" xfId="0" applyNumberFormat="1" applyFont="1" applyFill="1" applyBorder="1" applyAlignment="1"/>
    <xf numFmtId="0" fontId="23" fillId="0" borderId="10" xfId="0" quotePrefix="1" applyNumberFormat="1" applyFont="1" applyFill="1" applyBorder="1" applyAlignment="1">
      <alignment horizontal="center" vertical="center" shrinkToFit="1"/>
    </xf>
    <xf numFmtId="0" fontId="23" fillId="0" borderId="16" xfId="0" applyNumberFormat="1" applyFont="1" applyFill="1" applyBorder="1" applyAlignment="1">
      <alignment horizontal="center" vertical="center" shrinkToFit="1"/>
    </xf>
    <xf numFmtId="41" fontId="6" fillId="0" borderId="16" xfId="0" applyNumberFormat="1" applyFont="1" applyFill="1" applyBorder="1" applyAlignment="1">
      <alignment shrinkToFit="1"/>
    </xf>
    <xf numFmtId="0" fontId="63" fillId="0" borderId="4" xfId="0" applyNumberFormat="1" applyFont="1" applyFill="1" applyBorder="1" applyAlignment="1">
      <alignment horizontal="center" shrinkToFit="1"/>
    </xf>
    <xf numFmtId="41" fontId="31" fillId="0" borderId="5" xfId="0" applyNumberFormat="1" applyFont="1" applyFill="1" applyBorder="1" applyAlignment="1">
      <alignment horizontal="center" shrinkToFit="1"/>
    </xf>
    <xf numFmtId="41" fontId="31" fillId="0" borderId="4" xfId="0" applyNumberFormat="1" applyFont="1" applyFill="1" applyBorder="1" applyAlignment="1">
      <alignment horizontal="center" shrinkToFit="1"/>
    </xf>
    <xf numFmtId="41" fontId="31" fillId="0" borderId="4" xfId="0" applyNumberFormat="1" applyFont="1" applyFill="1" applyBorder="1" applyAlignment="1">
      <alignment horizontal="right" shrinkToFit="1"/>
    </xf>
    <xf numFmtId="41" fontId="6" fillId="0" borderId="4" xfId="0" applyNumberFormat="1" applyFont="1" applyFill="1" applyBorder="1" applyAlignment="1">
      <alignment horizontal="center" shrinkToFit="1"/>
    </xf>
    <xf numFmtId="41" fontId="6" fillId="0" borderId="7" xfId="0" applyNumberFormat="1" applyFont="1" applyFill="1" applyBorder="1" applyAlignment="1">
      <alignment horizontal="center" shrinkToFit="1"/>
    </xf>
    <xf numFmtId="176" fontId="6" fillId="0" borderId="4" xfId="0" applyNumberFormat="1" applyFont="1" applyFill="1" applyBorder="1" applyAlignment="1" applyProtection="1">
      <alignment shrinkToFit="1"/>
    </xf>
    <xf numFmtId="0" fontId="57" fillId="0" borderId="4" xfId="0" applyNumberFormat="1" applyFont="1" applyFill="1" applyBorder="1" applyAlignment="1">
      <alignment horizontal="center" shrinkToFit="1"/>
    </xf>
    <xf numFmtId="41" fontId="31" fillId="0" borderId="5" xfId="0" applyNumberFormat="1" applyFont="1" applyFill="1" applyBorder="1" applyAlignment="1">
      <alignment horizontal="right" shrinkToFit="1"/>
    </xf>
    <xf numFmtId="41" fontId="6" fillId="0" borderId="4" xfId="0" applyNumberFormat="1" applyFont="1" applyFill="1" applyBorder="1" applyAlignment="1">
      <alignment horizontal="right" shrinkToFit="1"/>
    </xf>
    <xf numFmtId="41" fontId="12" fillId="0" borderId="0" xfId="0" applyNumberFormat="1" applyFont="1" applyFill="1" applyBorder="1" applyAlignment="1">
      <alignment horizontal="right" vertical="center" wrapText="1"/>
    </xf>
    <xf numFmtId="41" fontId="8" fillId="0" borderId="0" xfId="0" applyNumberFormat="1" applyFont="1" applyFill="1" applyBorder="1" applyAlignment="1">
      <alignment horizontal="right" vertical="center"/>
    </xf>
    <xf numFmtId="41" fontId="16" fillId="0" borderId="0" xfId="0" applyNumberFormat="1" applyFont="1" applyFill="1" applyBorder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41" fontId="16" fillId="0" borderId="0" xfId="0" applyNumberFormat="1" applyFont="1" applyFill="1" applyBorder="1" applyAlignment="1">
      <alignment horizontal="right" vertical="center"/>
    </xf>
    <xf numFmtId="41" fontId="16" fillId="0" borderId="0" xfId="0" applyNumberFormat="1" applyFont="1" applyFill="1" applyBorder="1"/>
    <xf numFmtId="0" fontId="57" fillId="0" borderId="25" xfId="0" applyNumberFormat="1" applyFont="1" applyFill="1" applyBorder="1" applyAlignment="1">
      <alignment horizontal="center" shrinkToFit="1"/>
    </xf>
    <xf numFmtId="0" fontId="6" fillId="0" borderId="25" xfId="0" applyNumberFormat="1" applyFont="1" applyFill="1" applyBorder="1" applyAlignment="1">
      <alignment horizontal="center" shrinkToFit="1"/>
    </xf>
    <xf numFmtId="41" fontId="6" fillId="0" borderId="0" xfId="0" applyNumberFormat="1" applyFont="1" applyFill="1" applyAlignment="1" applyProtection="1">
      <alignment shrinkToFit="1"/>
    </xf>
    <xf numFmtId="0" fontId="23" fillId="0" borderId="10" xfId="0" applyNumberFormat="1" applyFont="1" applyFill="1" applyBorder="1" applyAlignment="1" applyProtection="1">
      <alignment horizontal="center" vertical="center" shrinkToFit="1"/>
    </xf>
    <xf numFmtId="0" fontId="23" fillId="0" borderId="16" xfId="0" applyNumberFormat="1" applyFont="1" applyFill="1" applyBorder="1" applyAlignment="1" applyProtection="1">
      <alignment horizontal="center" vertical="center" shrinkToFit="1"/>
    </xf>
    <xf numFmtId="0" fontId="6" fillId="0" borderId="16" xfId="0" applyNumberFormat="1" applyFont="1" applyFill="1" applyBorder="1" applyAlignment="1">
      <alignment shrinkToFit="1"/>
    </xf>
    <xf numFmtId="176" fontId="6" fillId="0" borderId="5" xfId="0" applyNumberFormat="1" applyFont="1" applyFill="1" applyBorder="1" applyProtection="1"/>
    <xf numFmtId="176" fontId="6" fillId="0" borderId="4" xfId="0" applyNumberFormat="1" applyFont="1" applyFill="1" applyBorder="1" applyProtection="1"/>
    <xf numFmtId="176" fontId="6" fillId="0" borderId="4" xfId="0" applyNumberFormat="1" applyFont="1" applyFill="1" applyBorder="1" applyProtection="1">
      <protection locked="0"/>
    </xf>
    <xf numFmtId="176" fontId="8" fillId="0" borderId="0" xfId="0" applyNumberFormat="1" applyFont="1" applyFill="1" applyBorder="1" applyProtection="1"/>
    <xf numFmtId="0" fontId="8" fillId="0" borderId="0" xfId="0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centerContinuous" vertical="center"/>
    </xf>
    <xf numFmtId="0" fontId="6" fillId="0" borderId="0" xfId="0" applyNumberFormat="1" applyFont="1" applyFill="1" applyAlignment="1">
      <alignment horizontal="centerContinuous"/>
    </xf>
    <xf numFmtId="0" fontId="13" fillId="0" borderId="0" xfId="0" applyNumberFormat="1" applyFont="1" applyFill="1" applyAlignment="1">
      <alignment horizontal="centerContinuous"/>
    </xf>
    <xf numFmtId="0" fontId="4" fillId="0" borderId="3" xfId="0" applyNumberFormat="1" applyFont="1" applyFill="1" applyBorder="1" applyAlignment="1">
      <alignment horizontal="centerContinuous" vertical="center" shrinkToFit="1"/>
    </xf>
    <xf numFmtId="0" fontId="6" fillId="0" borderId="12" xfId="0" applyNumberFormat="1" applyFont="1" applyFill="1" applyBorder="1" applyAlignment="1">
      <alignment horizontal="centerContinuous" vertical="center" shrinkToFit="1"/>
    </xf>
    <xf numFmtId="0" fontId="6" fillId="0" borderId="13" xfId="0" applyNumberFormat="1" applyFont="1" applyFill="1" applyBorder="1" applyAlignment="1">
      <alignment horizontal="centerContinuous" vertical="center" shrinkToFit="1"/>
    </xf>
    <xf numFmtId="0" fontId="4" fillId="0" borderId="8" xfId="0" applyNumberFormat="1" applyFont="1" applyFill="1" applyBorder="1" applyAlignment="1">
      <alignment horizontal="centerContinuous" vertical="center" shrinkToFit="1"/>
    </xf>
    <xf numFmtId="0" fontId="73" fillId="0" borderId="15" xfId="0" applyNumberFormat="1" applyFont="1" applyFill="1" applyBorder="1" applyAlignment="1" applyProtection="1">
      <alignment horizontal="center" vertical="center" shrinkToFit="1"/>
    </xf>
    <xf numFmtId="0" fontId="6" fillId="0" borderId="14" xfId="0" applyNumberFormat="1" applyFont="1" applyFill="1" applyBorder="1" applyAlignment="1" applyProtection="1">
      <alignment horizontal="center" vertical="center" shrinkToFit="1"/>
    </xf>
    <xf numFmtId="0" fontId="26" fillId="0" borderId="16" xfId="0" applyNumberFormat="1" applyFont="1" applyFill="1" applyBorder="1" applyAlignment="1">
      <alignment vertical="center" shrinkToFit="1"/>
    </xf>
    <xf numFmtId="0" fontId="6" fillId="0" borderId="11" xfId="0" applyNumberFormat="1" applyFont="1" applyFill="1" applyBorder="1" applyAlignment="1" applyProtection="1">
      <alignment horizontal="center" vertical="center" shrinkToFit="1"/>
    </xf>
    <xf numFmtId="0" fontId="6" fillId="0" borderId="10" xfId="0" applyNumberFormat="1" applyFont="1" applyFill="1" applyBorder="1" applyAlignment="1" applyProtection="1">
      <alignment horizontal="center" vertical="center" shrinkToFit="1"/>
    </xf>
    <xf numFmtId="41" fontId="6" fillId="0" borderId="0" xfId="0" applyNumberFormat="1" applyFont="1" applyFill="1" applyBorder="1" applyAlignment="1" applyProtection="1">
      <alignment vertical="center" shrinkToFit="1"/>
    </xf>
    <xf numFmtId="41" fontId="6" fillId="0" borderId="0" xfId="0" applyNumberFormat="1" applyFont="1" applyFill="1" applyBorder="1" applyAlignment="1" applyProtection="1">
      <alignment horizontal="right" vertical="center" shrinkToFit="1"/>
    </xf>
    <xf numFmtId="0" fontId="6" fillId="0" borderId="16" xfId="0" applyNumberFormat="1" applyFont="1" applyFill="1" applyBorder="1" applyAlignment="1" applyProtection="1">
      <alignment horizontal="center" vertical="center" shrinkToFit="1"/>
    </xf>
    <xf numFmtId="0" fontId="58" fillId="0" borderId="7" xfId="0" applyNumberFormat="1" applyFont="1" applyFill="1" applyBorder="1" applyAlignment="1">
      <alignment horizontal="center" vertical="center" shrinkToFit="1"/>
    </xf>
    <xf numFmtId="176" fontId="6" fillId="0" borderId="4" xfId="0" applyNumberFormat="1" applyFont="1" applyFill="1" applyBorder="1" applyAlignment="1" applyProtection="1">
      <alignment vertical="center" shrinkToFit="1"/>
    </xf>
    <xf numFmtId="176" fontId="23" fillId="0" borderId="4" xfId="0" applyNumberFormat="1" applyFont="1" applyFill="1" applyBorder="1" applyAlignment="1" applyProtection="1">
      <alignment vertical="center" shrinkToFit="1"/>
    </xf>
    <xf numFmtId="176" fontId="6" fillId="0" borderId="4" xfId="0" applyNumberFormat="1" applyFont="1" applyFill="1" applyBorder="1" applyAlignment="1" applyProtection="1">
      <alignment horizontal="right" vertical="center" shrinkToFit="1"/>
    </xf>
    <xf numFmtId="0" fontId="23" fillId="0" borderId="5" xfId="0" applyNumberFormat="1" applyFont="1" applyFill="1" applyBorder="1" applyAlignment="1">
      <alignment horizontal="center" vertical="center" shrinkToFit="1"/>
    </xf>
    <xf numFmtId="0" fontId="67" fillId="0" borderId="0" xfId="0" applyNumberFormat="1" applyFont="1" applyFill="1" applyBorder="1" applyAlignment="1">
      <alignment horizontal="right" vertical="center"/>
    </xf>
    <xf numFmtId="0" fontId="31" fillId="0" borderId="0" xfId="0" applyNumberFormat="1" applyFont="1" applyFill="1" applyAlignment="1">
      <alignment vertical="top"/>
    </xf>
    <xf numFmtId="0" fontId="35" fillId="0" borderId="0" xfId="0" applyNumberFormat="1" applyFont="1" applyFill="1" applyAlignment="1">
      <alignment horizontal="centerContinuous" vertical="center"/>
    </xf>
    <xf numFmtId="0" fontId="37" fillId="0" borderId="0" xfId="0" applyNumberFormat="1" applyFont="1" applyFill="1" applyAlignment="1">
      <alignment horizontal="centerContinuous" vertical="center"/>
    </xf>
    <xf numFmtId="0" fontId="36" fillId="0" borderId="0" xfId="0" applyNumberFormat="1" applyFont="1" applyFill="1" applyAlignment="1">
      <alignment horizontal="centerContinuous"/>
    </xf>
    <xf numFmtId="0" fontId="37" fillId="0" borderId="0" xfId="0" applyNumberFormat="1" applyFont="1" applyFill="1" applyAlignment="1">
      <alignment horizontal="centerContinuous"/>
    </xf>
    <xf numFmtId="0" fontId="37" fillId="0" borderId="0" xfId="0" applyNumberFormat="1" applyFont="1" applyFill="1" applyAlignment="1">
      <alignment vertical="center"/>
    </xf>
    <xf numFmtId="0" fontId="38" fillId="0" borderId="0" xfId="0" applyNumberFormat="1" applyFont="1" applyFill="1"/>
    <xf numFmtId="0" fontId="39" fillId="0" borderId="0" xfId="0" applyNumberFormat="1" applyFont="1" applyFill="1"/>
    <xf numFmtId="0" fontId="40" fillId="0" borderId="0" xfId="0" applyNumberFormat="1" applyFont="1" applyFill="1"/>
    <xf numFmtId="0" fontId="55" fillId="0" borderId="26" xfId="0" applyNumberFormat="1" applyFont="1" applyFill="1" applyBorder="1" applyAlignment="1">
      <alignment horizontal="center" vertical="center" shrinkToFit="1"/>
    </xf>
    <xf numFmtId="0" fontId="37" fillId="0" borderId="27" xfId="0" applyNumberFormat="1" applyFont="1" applyFill="1" applyBorder="1" applyAlignment="1">
      <alignment horizontal="centerContinuous" vertical="center"/>
    </xf>
    <xf numFmtId="0" fontId="37" fillId="0" borderId="12" xfId="0" applyNumberFormat="1" applyFont="1" applyFill="1" applyBorder="1" applyAlignment="1">
      <alignment horizontal="centerContinuous" vertical="center"/>
    </xf>
    <xf numFmtId="0" fontId="37" fillId="0" borderId="13" xfId="0" applyNumberFormat="1" applyFont="1" applyFill="1" applyBorder="1" applyAlignment="1">
      <alignment horizontal="centerContinuous" vertical="center"/>
    </xf>
    <xf numFmtId="0" fontId="31" fillId="0" borderId="27" xfId="0" applyNumberFormat="1" applyFont="1" applyFill="1" applyBorder="1" applyAlignment="1">
      <alignment horizontal="center" vertical="center" shrinkToFit="1"/>
    </xf>
    <xf numFmtId="0" fontId="31" fillId="0" borderId="0" xfId="0" applyNumberFormat="1" applyFont="1" applyFill="1" applyAlignment="1">
      <alignment vertical="center"/>
    </xf>
    <xf numFmtId="0" fontId="31" fillId="0" borderId="10" xfId="0" applyNumberFormat="1" applyFont="1" applyFill="1" applyBorder="1" applyAlignment="1">
      <alignment vertical="center"/>
    </xf>
    <xf numFmtId="0" fontId="31" fillId="0" borderId="10" xfId="0" applyNumberFormat="1" applyFont="1" applyFill="1" applyBorder="1" applyAlignment="1">
      <alignment horizontal="center" vertical="center" shrinkToFit="1"/>
    </xf>
    <xf numFmtId="0" fontId="55" fillId="0" borderId="15" xfId="0" applyNumberFormat="1" applyFont="1" applyFill="1" applyBorder="1" applyAlignment="1">
      <alignment horizontal="center" vertical="center" shrinkToFit="1"/>
    </xf>
    <xf numFmtId="0" fontId="55" fillId="0" borderId="10" xfId="0" applyNumberFormat="1" applyFont="1" applyFill="1" applyBorder="1" applyAlignment="1">
      <alignment horizontal="center" vertical="center" shrinkToFit="1"/>
    </xf>
    <xf numFmtId="0" fontId="55" fillId="0" borderId="0" xfId="0" applyNumberFormat="1" applyFont="1" applyFill="1" applyAlignment="1">
      <alignment vertical="center"/>
    </xf>
    <xf numFmtId="0" fontId="55" fillId="0" borderId="16" xfId="0" applyNumberFormat="1" applyFont="1" applyFill="1" applyBorder="1" applyAlignment="1">
      <alignment horizontal="center" vertical="center" shrinkToFit="1"/>
    </xf>
    <xf numFmtId="0" fontId="55" fillId="0" borderId="14" xfId="0" applyNumberFormat="1" applyFont="1" applyFill="1" applyBorder="1" applyAlignment="1">
      <alignment horizontal="center" vertical="center" shrinkToFit="1"/>
    </xf>
    <xf numFmtId="0" fontId="55" fillId="0" borderId="14" xfId="0" applyNumberFormat="1" applyFont="1" applyFill="1" applyBorder="1" applyAlignment="1">
      <alignment vertical="center"/>
    </xf>
    <xf numFmtId="0" fontId="31" fillId="0" borderId="16" xfId="0" applyNumberFormat="1" applyFont="1" applyFill="1" applyBorder="1" applyAlignment="1">
      <alignment horizontal="center" vertical="center" shrinkToFit="1"/>
    </xf>
    <xf numFmtId="0" fontId="31" fillId="0" borderId="14" xfId="0" applyNumberFormat="1" applyFont="1" applyFill="1" applyBorder="1" applyAlignment="1">
      <alignment horizontal="center" vertical="center" shrinkToFit="1"/>
    </xf>
    <xf numFmtId="0" fontId="55" fillId="0" borderId="7" xfId="0" applyNumberFormat="1" applyFont="1" applyFill="1" applyBorder="1" applyAlignment="1">
      <alignment horizontal="center" vertical="center" shrinkToFit="1"/>
    </xf>
    <xf numFmtId="0" fontId="31" fillId="0" borderId="7" xfId="0" applyNumberFormat="1" applyFont="1" applyFill="1" applyBorder="1" applyAlignment="1">
      <alignment horizontal="center" vertical="center" shrinkToFit="1"/>
    </xf>
    <xf numFmtId="0" fontId="31" fillId="0" borderId="11" xfId="0" applyNumberFormat="1" applyFont="1" applyFill="1" applyBorder="1" applyAlignment="1">
      <alignment horizontal="center" vertical="center" shrinkToFit="1"/>
    </xf>
    <xf numFmtId="0" fontId="31" fillId="0" borderId="5" xfId="0" applyNumberFormat="1" applyFont="1" applyFill="1" applyBorder="1" applyAlignment="1">
      <alignment horizontal="center" vertical="center" shrinkToFit="1"/>
    </xf>
    <xf numFmtId="0" fontId="31" fillId="0" borderId="10" xfId="0" applyNumberFormat="1" applyFont="1" applyFill="1" applyBorder="1" applyAlignment="1">
      <alignment horizontal="center" shrinkToFit="1"/>
    </xf>
    <xf numFmtId="0" fontId="31" fillId="0" borderId="0" xfId="0" applyNumberFormat="1" applyFont="1" applyFill="1"/>
    <xf numFmtId="0" fontId="41" fillId="0" borderId="10" xfId="0" applyNumberFormat="1" applyFont="1" applyFill="1" applyBorder="1" applyAlignment="1">
      <alignment horizontal="center" vertical="center" shrinkToFit="1"/>
    </xf>
    <xf numFmtId="0" fontId="41" fillId="0" borderId="0" xfId="0" applyNumberFormat="1" applyFont="1" applyFill="1" applyAlignment="1">
      <alignment vertical="center"/>
    </xf>
    <xf numFmtId="0" fontId="55" fillId="0" borderId="10" xfId="0" applyNumberFormat="1" applyFont="1" applyFill="1" applyBorder="1" applyAlignment="1">
      <alignment horizontal="distributed" shrinkToFit="1"/>
    </xf>
    <xf numFmtId="0" fontId="31" fillId="0" borderId="0" xfId="0" applyNumberFormat="1" applyFont="1" applyFill="1" applyAlignment="1"/>
    <xf numFmtId="0" fontId="41" fillId="0" borderId="0" xfId="0" applyNumberFormat="1" applyFont="1" applyFill="1" applyAlignment="1"/>
    <xf numFmtId="0" fontId="48" fillId="0" borderId="0" xfId="0" applyNumberFormat="1" applyFont="1" applyFill="1" applyAlignment="1"/>
    <xf numFmtId="0" fontId="55" fillId="0" borderId="10" xfId="0" applyNumberFormat="1" applyFont="1" applyFill="1" applyBorder="1" applyAlignment="1">
      <alignment horizontal="distributed" shrinkToFit="1"/>
    </xf>
    <xf numFmtId="0" fontId="48" fillId="0" borderId="0" xfId="0" applyNumberFormat="1" applyFont="1" applyFill="1" applyAlignment="1"/>
    <xf numFmtId="0" fontId="48" fillId="0" borderId="0" xfId="0" applyNumberFormat="1" applyFont="1" applyFill="1"/>
    <xf numFmtId="0" fontId="55" fillId="0" borderId="7" xfId="0" applyNumberFormat="1" applyFont="1" applyFill="1" applyBorder="1" applyAlignment="1">
      <alignment horizontal="right"/>
    </xf>
    <xf numFmtId="176" fontId="31" fillId="0" borderId="5" xfId="0" applyNumberFormat="1" applyFont="1" applyFill="1" applyBorder="1" applyAlignment="1" applyProtection="1">
      <alignment horizontal="right"/>
      <protection locked="0"/>
    </xf>
    <xf numFmtId="176" fontId="31" fillId="0" borderId="4" xfId="0" applyNumberFormat="1" applyFont="1" applyFill="1" applyBorder="1" applyAlignment="1" applyProtection="1">
      <alignment horizontal="right"/>
      <protection locked="0"/>
    </xf>
    <xf numFmtId="0" fontId="39" fillId="0" borderId="9" xfId="0" applyNumberFormat="1" applyFont="1" applyFill="1" applyBorder="1" applyAlignment="1"/>
    <xf numFmtId="176" fontId="31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NumberFormat="1" applyFill="1"/>
    <xf numFmtId="0" fontId="31" fillId="0" borderId="0" xfId="0" applyNumberFormat="1" applyFont="1" applyFill="1" applyAlignment="1">
      <alignment horizontal="right" vertical="top"/>
    </xf>
    <xf numFmtId="0" fontId="36" fillId="0" borderId="0" xfId="0" applyNumberFormat="1" applyFont="1" applyFill="1" applyAlignment="1">
      <alignment horizontal="centerContinuous" vertical="center"/>
    </xf>
    <xf numFmtId="0" fontId="38" fillId="0" borderId="0" xfId="0" applyNumberFormat="1" applyFont="1" applyFill="1" applyAlignment="1">
      <alignment horizontal="centerContinuous"/>
    </xf>
    <xf numFmtId="0" fontId="40" fillId="0" borderId="0" xfId="0" applyNumberFormat="1" applyFont="1" applyFill="1" applyAlignment="1">
      <alignment horizontal="right"/>
    </xf>
    <xf numFmtId="0" fontId="0" fillId="0" borderId="25" xfId="0" applyNumberFormat="1" applyFill="1" applyBorder="1" applyAlignment="1">
      <alignment horizontal="center"/>
    </xf>
    <xf numFmtId="0" fontId="55" fillId="0" borderId="30" xfId="0" applyNumberFormat="1" applyFont="1" applyFill="1" applyBorder="1" applyAlignment="1">
      <alignment horizontal="center" vertical="center" shrinkToFit="1"/>
    </xf>
    <xf numFmtId="0" fontId="55" fillId="0" borderId="27" xfId="0" applyNumberFormat="1" applyFont="1" applyFill="1" applyBorder="1" applyAlignment="1">
      <alignment horizontal="centerContinuous" vertical="center"/>
    </xf>
    <xf numFmtId="0" fontId="55" fillId="0" borderId="12" xfId="0" applyNumberFormat="1" applyFont="1" applyFill="1" applyBorder="1" applyAlignment="1">
      <alignment horizontal="centerContinuous" vertical="center"/>
    </xf>
    <xf numFmtId="0" fontId="55" fillId="0" borderId="13" xfId="0" applyNumberFormat="1" applyFont="1" applyFill="1" applyBorder="1" applyAlignment="1">
      <alignment horizontal="centerContinuous" vertical="center"/>
    </xf>
    <xf numFmtId="0" fontId="37" fillId="0" borderId="10" xfId="0" applyNumberFormat="1" applyFont="1" applyFill="1" applyBorder="1" applyAlignment="1">
      <alignment horizontal="center" vertical="center" shrinkToFit="1"/>
    </xf>
    <xf numFmtId="0" fontId="31" fillId="0" borderId="16" xfId="0" applyNumberFormat="1" applyFont="1" applyFill="1" applyBorder="1" applyAlignment="1">
      <alignment vertical="center"/>
    </xf>
    <xf numFmtId="0" fontId="31" fillId="0" borderId="14" xfId="0" applyNumberFormat="1" applyFont="1" applyFill="1" applyBorder="1" applyAlignment="1">
      <alignment vertical="center"/>
    </xf>
    <xf numFmtId="0" fontId="31" fillId="0" borderId="16" xfId="0" applyNumberFormat="1" applyFont="1" applyFill="1" applyBorder="1" applyAlignment="1">
      <alignment horizontal="center" vertical="center"/>
    </xf>
    <xf numFmtId="0" fontId="47" fillId="0" borderId="0" xfId="0" applyNumberFormat="1" applyFont="1" applyFill="1" applyAlignment="1"/>
    <xf numFmtId="0" fontId="62" fillId="0" borderId="10" xfId="0" applyNumberFormat="1" applyFont="1" applyFill="1" applyBorder="1" applyAlignment="1">
      <alignment horizontal="distributed" shrinkToFit="1"/>
    </xf>
    <xf numFmtId="0" fontId="55" fillId="0" borderId="7" xfId="0" applyNumberFormat="1" applyFont="1" applyFill="1" applyBorder="1" applyAlignment="1">
      <alignment horizontal="distributed" shrinkToFit="1"/>
    </xf>
    <xf numFmtId="0" fontId="37" fillId="0" borderId="0" xfId="0" applyNumberFormat="1" applyFont="1" applyFill="1"/>
    <xf numFmtId="176" fontId="6" fillId="0" borderId="16" xfId="0" applyNumberFormat="1" applyFont="1" applyFill="1" applyBorder="1" applyAlignment="1" applyProtection="1">
      <alignment horizontal="left" shrinkToFit="1"/>
    </xf>
    <xf numFmtId="0" fontId="71" fillId="0" borderId="0" xfId="0" applyNumberFormat="1" applyFont="1" applyFill="1"/>
    <xf numFmtId="176" fontId="69" fillId="0" borderId="0" xfId="0" applyNumberFormat="1" applyFont="1" applyFill="1" applyBorder="1" applyAlignment="1" applyProtection="1">
      <alignment vertical="center"/>
      <protection locked="0"/>
    </xf>
    <xf numFmtId="0" fontId="86" fillId="0" borderId="0" xfId="0" applyNumberFormat="1" applyFont="1" applyFill="1" applyAlignment="1">
      <alignment vertical="center"/>
    </xf>
    <xf numFmtId="41" fontId="55" fillId="0" borderId="26" xfId="0" applyNumberFormat="1" applyFont="1" applyFill="1" applyBorder="1" applyAlignment="1">
      <alignment horizontal="centerContinuous" vertical="center" shrinkToFit="1"/>
    </xf>
    <xf numFmtId="0" fontId="62" fillId="0" borderId="17" xfId="0" applyNumberFormat="1" applyFont="1" applyFill="1" applyBorder="1" applyAlignment="1">
      <alignment vertical="center" shrinkToFit="1"/>
    </xf>
    <xf numFmtId="0" fontId="31" fillId="0" borderId="5" xfId="0" applyNumberFormat="1" applyFont="1" applyFill="1" applyBorder="1" applyAlignment="1">
      <alignment horizontal="center" vertical="center" shrinkToFit="1"/>
    </xf>
    <xf numFmtId="0" fontId="31" fillId="0" borderId="7" xfId="0" applyNumberFormat="1" applyFont="1" applyFill="1" applyBorder="1" applyAlignment="1">
      <alignment horizontal="center" vertical="center" shrinkToFit="1"/>
    </xf>
    <xf numFmtId="0" fontId="31" fillId="0" borderId="4" xfId="0" applyNumberFormat="1" applyFont="1" applyFill="1" applyBorder="1" applyAlignment="1">
      <alignment horizontal="center" vertical="center" shrinkToFit="1"/>
    </xf>
    <xf numFmtId="41" fontId="54" fillId="0" borderId="10" xfId="0" applyNumberFormat="1" applyFont="1" applyFill="1" applyBorder="1" applyAlignment="1" applyProtection="1">
      <alignment horizontal="center" vertical="center" shrinkToFit="1"/>
    </xf>
    <xf numFmtId="0" fontId="31" fillId="0" borderId="16" xfId="0" applyNumberFormat="1" applyFont="1" applyFill="1" applyBorder="1" applyAlignment="1">
      <alignment horizontal="center" vertical="center" shrinkToFit="1"/>
    </xf>
    <xf numFmtId="0" fontId="36" fillId="0" borderId="0" xfId="0" applyNumberFormat="1" applyFont="1" applyFill="1" applyAlignment="1">
      <alignment horizontal="center" vertical="center"/>
    </xf>
    <xf numFmtId="0" fontId="31" fillId="0" borderId="7" xfId="0" applyNumberFormat="1" applyFont="1" applyFill="1" applyBorder="1" applyAlignment="1">
      <alignment horizontal="center" vertical="center" shrinkToFit="1"/>
    </xf>
    <xf numFmtId="0" fontId="31" fillId="0" borderId="4" xfId="0" applyNumberFormat="1" applyFont="1" applyFill="1" applyBorder="1" applyAlignment="1">
      <alignment horizontal="center" vertical="center" shrinkToFit="1"/>
    </xf>
    <xf numFmtId="0" fontId="55" fillId="0" borderId="15" xfId="0" applyNumberFormat="1" applyFont="1" applyFill="1" applyBorder="1" applyAlignment="1">
      <alignment horizontal="centerContinuous" vertical="center" shrinkToFit="1"/>
    </xf>
    <xf numFmtId="0" fontId="37" fillId="0" borderId="10" xfId="0" applyNumberFormat="1" applyFont="1" applyFill="1" applyBorder="1" applyAlignment="1">
      <alignment vertical="center" shrinkToFit="1"/>
    </xf>
    <xf numFmtId="0" fontId="37" fillId="0" borderId="15" xfId="0" applyNumberFormat="1" applyFont="1" applyFill="1" applyBorder="1" applyAlignment="1">
      <alignment vertical="center" shrinkToFit="1"/>
    </xf>
    <xf numFmtId="0" fontId="31" fillId="0" borderId="0" xfId="0" applyNumberFormat="1" applyFont="1" applyFill="1" applyBorder="1"/>
    <xf numFmtId="0" fontId="31" fillId="0" borderId="0" xfId="0" applyNumberFormat="1" applyFont="1" applyFill="1" applyBorder="1" applyAlignment="1">
      <alignment horizontal="right"/>
    </xf>
    <xf numFmtId="3" fontId="31" fillId="0" borderId="0" xfId="0" applyNumberFormat="1" applyFont="1" applyFill="1" applyBorder="1" applyAlignment="1">
      <alignment vertical="center"/>
    </xf>
    <xf numFmtId="0" fontId="39" fillId="0" borderId="7" xfId="0" applyNumberFormat="1" applyFont="1" applyFill="1" applyBorder="1"/>
    <xf numFmtId="0" fontId="86" fillId="0" borderId="0" xfId="0" applyNumberFormat="1" applyFont="1" applyFill="1"/>
    <xf numFmtId="41" fontId="53" fillId="0" borderId="10" xfId="0" applyNumberFormat="1" applyFont="1" applyFill="1" applyBorder="1" applyAlignment="1" applyProtection="1">
      <alignment horizontal="center" shrinkToFit="1"/>
    </xf>
    <xf numFmtId="176" fontId="53" fillId="0" borderId="0" xfId="0" applyNumberFormat="1" applyFont="1" applyFill="1" applyBorder="1" applyAlignment="1">
      <alignment horizontal="center" vertical="center" shrinkToFit="1"/>
    </xf>
    <xf numFmtId="176" fontId="53" fillId="0" borderId="16" xfId="0" applyNumberFormat="1" applyFont="1" applyFill="1" applyBorder="1" applyAlignment="1">
      <alignment horizontal="center" vertical="center" shrinkToFit="1"/>
    </xf>
    <xf numFmtId="176" fontId="54" fillId="0" borderId="16" xfId="0" applyNumberFormat="1" applyFont="1" applyFill="1" applyBorder="1" applyAlignment="1">
      <alignment horizontal="center" vertical="center" shrinkToFit="1"/>
    </xf>
    <xf numFmtId="176" fontId="53" fillId="0" borderId="16" xfId="0" applyNumberFormat="1" applyFont="1" applyFill="1" applyBorder="1" applyAlignment="1" applyProtection="1">
      <alignment horizontal="right" shrinkToFit="1"/>
    </xf>
    <xf numFmtId="180" fontId="53" fillId="0" borderId="0" xfId="0" applyNumberFormat="1" applyFont="1" applyFill="1" applyBorder="1" applyAlignment="1" applyProtection="1">
      <alignment horizontal="right" shrinkToFit="1"/>
    </xf>
    <xf numFmtId="176" fontId="53" fillId="0" borderId="0" xfId="0" applyNumberFormat="1" applyFont="1" applyFill="1" applyBorder="1" applyAlignment="1" applyProtection="1">
      <alignment horizontal="right" shrinkToFit="1"/>
    </xf>
    <xf numFmtId="176" fontId="53" fillId="0" borderId="10" xfId="0" applyNumberFormat="1" applyFont="1" applyFill="1" applyBorder="1" applyAlignment="1" applyProtection="1">
      <alignment horizontal="right" shrinkToFit="1"/>
    </xf>
    <xf numFmtId="41" fontId="53" fillId="0" borderId="0" xfId="0" applyNumberFormat="1" applyFont="1" applyFill="1" applyBorder="1" applyAlignment="1" applyProtection="1">
      <alignment horizontal="right" shrinkToFit="1"/>
    </xf>
    <xf numFmtId="41" fontId="53" fillId="0" borderId="0" xfId="0" applyNumberFormat="1" applyFont="1" applyFill="1" applyBorder="1" applyAlignment="1" applyProtection="1">
      <alignment horizontal="right" shrinkToFit="1"/>
      <protection locked="0"/>
    </xf>
    <xf numFmtId="180" fontId="53" fillId="0" borderId="0" xfId="0" applyNumberFormat="1" applyFont="1" applyFill="1" applyBorder="1" applyAlignment="1" applyProtection="1">
      <alignment horizontal="right" shrinkToFit="1"/>
      <protection locked="0"/>
    </xf>
    <xf numFmtId="41" fontId="84" fillId="0" borderId="0" xfId="0" applyNumberFormat="1" applyFont="1" applyFill="1" applyBorder="1" applyAlignment="1">
      <alignment horizontal="right"/>
    </xf>
    <xf numFmtId="41" fontId="53" fillId="0" borderId="0" xfId="0" applyNumberFormat="1" applyFont="1" applyFill="1" applyBorder="1" applyAlignment="1" applyProtection="1">
      <alignment horizontal="right" shrinkToFit="1"/>
      <protection locked="0"/>
    </xf>
    <xf numFmtId="41" fontId="53" fillId="0" borderId="0" xfId="0" applyNumberFormat="1" applyFont="1" applyFill="1" applyAlignment="1">
      <alignment vertical="center"/>
    </xf>
    <xf numFmtId="41" fontId="54" fillId="0" borderId="0" xfId="0" applyNumberFormat="1" applyFont="1" applyFill="1" applyAlignment="1">
      <alignment vertical="center"/>
    </xf>
    <xf numFmtId="41" fontId="53" fillId="0" borderId="0" xfId="0" applyNumberFormat="1" applyFont="1" applyFill="1" applyAlignment="1"/>
    <xf numFmtId="41" fontId="54" fillId="0" borderId="0" xfId="0" applyNumberFormat="1" applyFont="1" applyFill="1" applyBorder="1" applyAlignment="1" applyProtection="1">
      <alignment horizontal="right" vertical="center" shrinkToFit="1"/>
    </xf>
    <xf numFmtId="41" fontId="53" fillId="0" borderId="0" xfId="0" applyNumberFormat="1" applyFont="1" applyFill="1" applyAlignment="1">
      <alignment horizontal="right"/>
    </xf>
    <xf numFmtId="177" fontId="53" fillId="0" borderId="0" xfId="0" applyNumberFormat="1" applyFont="1" applyFill="1" applyAlignment="1"/>
    <xf numFmtId="41" fontId="23" fillId="0" borderId="0" xfId="0" applyNumberFormat="1" applyFont="1" applyFill="1" applyBorder="1" applyAlignment="1" applyProtection="1">
      <alignment horizontal="right" vertical="center" shrinkToFit="1"/>
    </xf>
    <xf numFmtId="41" fontId="23" fillId="0" borderId="16" xfId="0" applyNumberFormat="1" applyFont="1" applyFill="1" applyBorder="1" applyAlignment="1" applyProtection="1">
      <alignment horizontal="right" vertical="center" shrinkToFit="1"/>
    </xf>
    <xf numFmtId="41" fontId="41" fillId="0" borderId="0" xfId="0" applyNumberFormat="1" applyFont="1" applyFill="1" applyBorder="1" applyAlignment="1" applyProtection="1">
      <alignment horizontal="right" vertical="center" shrinkToFit="1"/>
    </xf>
    <xf numFmtId="41" fontId="31" fillId="0" borderId="0" xfId="0" applyNumberFormat="1" applyFont="1" applyFill="1" applyBorder="1" applyAlignment="1" applyProtection="1">
      <alignment horizontal="right" vertical="center" shrinkToFit="1"/>
    </xf>
    <xf numFmtId="41" fontId="41" fillId="0" borderId="16" xfId="0" applyNumberFormat="1" applyFont="1" applyFill="1" applyBorder="1" applyAlignment="1" applyProtection="1">
      <alignment horizontal="right" vertical="center" shrinkToFit="1"/>
    </xf>
    <xf numFmtId="41" fontId="41" fillId="0" borderId="10" xfId="0" applyNumberFormat="1" applyFont="1" applyFill="1" applyBorder="1" applyAlignment="1" applyProtection="1">
      <alignment horizontal="right" vertical="center" shrinkToFit="1"/>
    </xf>
    <xf numFmtId="41" fontId="31" fillId="0" borderId="16" xfId="0" applyNumberFormat="1" applyFont="1" applyFill="1" applyBorder="1" applyAlignment="1">
      <alignment horizontal="right" vertical="center"/>
    </xf>
    <xf numFmtId="41" fontId="31" fillId="0" borderId="0" xfId="0" applyNumberFormat="1" applyFont="1" applyFill="1" applyAlignment="1">
      <alignment horizontal="right" vertical="center"/>
    </xf>
    <xf numFmtId="41" fontId="31" fillId="0" borderId="0" xfId="0" applyNumberFormat="1" applyFont="1" applyFill="1" applyBorder="1" applyAlignment="1">
      <alignment horizontal="right" vertical="center" shrinkToFit="1"/>
    </xf>
    <xf numFmtId="41" fontId="31" fillId="0" borderId="10" xfId="0" applyNumberFormat="1" applyFont="1" applyFill="1" applyBorder="1" applyAlignment="1">
      <alignment horizontal="right" vertical="center"/>
    </xf>
    <xf numFmtId="41" fontId="31" fillId="0" borderId="0" xfId="0" applyNumberFormat="1" applyFont="1" applyFill="1" applyBorder="1" applyAlignment="1" applyProtection="1">
      <alignment horizontal="right" shrinkToFit="1"/>
      <protection locked="0"/>
    </xf>
    <xf numFmtId="41" fontId="41" fillId="0" borderId="0" xfId="0" applyNumberFormat="1" applyFont="1" applyFill="1" applyBorder="1" applyAlignment="1" applyProtection="1">
      <alignment vertical="center" shrinkToFit="1"/>
    </xf>
    <xf numFmtId="41" fontId="31" fillId="0" borderId="0" xfId="0" applyNumberFormat="1" applyFont="1" applyFill="1" applyAlignment="1">
      <alignment horizontal="right"/>
    </xf>
    <xf numFmtId="41" fontId="31" fillId="0" borderId="0" xfId="0" applyNumberFormat="1" applyFont="1" applyFill="1" applyBorder="1" applyAlignment="1" applyProtection="1">
      <alignment horizontal="right" wrapText="1"/>
      <protection locked="0"/>
    </xf>
    <xf numFmtId="41" fontId="31" fillId="0" borderId="0" xfId="0" applyNumberFormat="1" applyFont="1" applyFill="1" applyBorder="1" applyAlignment="1">
      <alignment horizontal="right" shrinkToFit="1"/>
    </xf>
    <xf numFmtId="41" fontId="31" fillId="0" borderId="16" xfId="0" applyNumberFormat="1" applyFont="1" applyFill="1" applyBorder="1" applyAlignment="1" applyProtection="1">
      <alignment horizontal="right" shrinkToFit="1"/>
      <protection locked="0"/>
    </xf>
    <xf numFmtId="41" fontId="31" fillId="0" borderId="10" xfId="0" applyNumberFormat="1" applyFont="1" applyFill="1" applyBorder="1" applyAlignment="1" applyProtection="1">
      <alignment horizontal="right" shrinkToFit="1"/>
      <protection locked="0"/>
    </xf>
    <xf numFmtId="41" fontId="41" fillId="0" borderId="0" xfId="0" applyNumberFormat="1" applyFont="1" applyFill="1" applyBorder="1" applyAlignment="1" applyProtection="1">
      <alignment horizontal="right" vertical="center" shrinkToFit="1"/>
    </xf>
    <xf numFmtId="41" fontId="31" fillId="0" borderId="16" xfId="0" applyNumberFormat="1" applyFont="1" applyFill="1" applyBorder="1" applyAlignment="1" applyProtection="1">
      <alignment horizontal="right" shrinkToFit="1"/>
    </xf>
    <xf numFmtId="41" fontId="31" fillId="0" borderId="0" xfId="0" applyNumberFormat="1" applyFont="1" applyFill="1" applyBorder="1" applyAlignment="1" applyProtection="1">
      <alignment horizontal="right" shrinkToFit="1"/>
    </xf>
    <xf numFmtId="41" fontId="31" fillId="0" borderId="0" xfId="0" applyNumberFormat="1" applyFont="1" applyFill="1" applyBorder="1" applyAlignment="1" applyProtection="1">
      <alignment horizontal="right" shrinkToFit="1"/>
      <protection locked="0"/>
    </xf>
    <xf numFmtId="41" fontId="41" fillId="0" borderId="16" xfId="0" applyNumberFormat="1" applyFont="1" applyFill="1" applyBorder="1" applyAlignment="1" applyProtection="1">
      <alignment horizontal="right" vertical="center" shrinkToFit="1"/>
    </xf>
    <xf numFmtId="41" fontId="41" fillId="0" borderId="10" xfId="0" applyNumberFormat="1" applyFont="1" applyFill="1" applyBorder="1" applyAlignment="1" applyProtection="1">
      <alignment horizontal="right" vertical="center" shrinkToFit="1"/>
    </xf>
    <xf numFmtId="41" fontId="31" fillId="0" borderId="0" xfId="0" applyNumberFormat="1" applyFont="1" applyFill="1" applyBorder="1" applyAlignment="1">
      <alignment horizontal="right" shrinkToFit="1"/>
    </xf>
    <xf numFmtId="41" fontId="6" fillId="0" borderId="0" xfId="0" applyNumberFormat="1" applyFont="1" applyFill="1" applyBorder="1" applyAlignment="1" applyProtection="1">
      <alignment horizontal="right" shrinkToFit="1"/>
    </xf>
    <xf numFmtId="41" fontId="31" fillId="0" borderId="0" xfId="0" applyNumberFormat="1" applyFont="1" applyFill="1" applyAlignment="1" applyProtection="1">
      <alignment horizontal="right" shrinkToFit="1"/>
      <protection locked="0"/>
    </xf>
    <xf numFmtId="41" fontId="23" fillId="0" borderId="0" xfId="0" applyNumberFormat="1" applyFont="1" applyFill="1" applyBorder="1" applyAlignment="1">
      <alignment horizontal="right" vertical="center" shrinkToFit="1"/>
    </xf>
    <xf numFmtId="41" fontId="23" fillId="0" borderId="10" xfId="0" applyNumberFormat="1" applyFont="1" applyFill="1" applyBorder="1" applyAlignment="1">
      <alignment horizontal="right" vertical="center" shrinkToFit="1"/>
    </xf>
    <xf numFmtId="41" fontId="23" fillId="0" borderId="16" xfId="0" applyNumberFormat="1" applyFont="1" applyFill="1" applyBorder="1" applyAlignment="1">
      <alignment horizontal="right" vertical="center" shrinkToFit="1"/>
    </xf>
    <xf numFmtId="41" fontId="6" fillId="0" borderId="16" xfId="0" applyNumberFormat="1" applyFont="1" applyFill="1" applyBorder="1" applyAlignment="1">
      <alignment horizontal="right" shrinkToFit="1"/>
    </xf>
    <xf numFmtId="41" fontId="6" fillId="0" borderId="0" xfId="0" applyNumberFormat="1" applyFont="1" applyFill="1" applyBorder="1" applyAlignment="1" applyProtection="1">
      <alignment horizontal="right" shrinkToFit="1"/>
    </xf>
    <xf numFmtId="41" fontId="31" fillId="0" borderId="0" xfId="0" applyNumberFormat="1" applyFont="1" applyFill="1" applyAlignment="1" applyProtection="1">
      <alignment horizontal="right" shrinkToFit="1"/>
      <protection locked="0"/>
    </xf>
    <xf numFmtId="41" fontId="23" fillId="0" borderId="0" xfId="0" applyNumberFormat="1" applyFont="1" applyFill="1" applyBorder="1" applyAlignment="1">
      <alignment horizontal="right" vertical="center" shrinkToFit="1"/>
    </xf>
    <xf numFmtId="41" fontId="6" fillId="0" borderId="16" xfId="0" applyNumberFormat="1" applyFont="1" applyFill="1" applyBorder="1" applyAlignment="1">
      <alignment horizontal="right" shrinkToFit="1"/>
    </xf>
    <xf numFmtId="41" fontId="31" fillId="0" borderId="0" xfId="0" applyNumberFormat="1" applyFont="1" applyFill="1" applyBorder="1" applyAlignment="1" applyProtection="1">
      <alignment horizontal="right" shrinkToFit="1"/>
    </xf>
    <xf numFmtId="41" fontId="31" fillId="0" borderId="0" xfId="0" applyNumberFormat="1" applyFont="1" applyFill="1" applyAlignment="1" applyProtection="1">
      <alignment horizontal="right" shrinkToFit="1"/>
      <protection locked="0"/>
    </xf>
    <xf numFmtId="41" fontId="41" fillId="0" borderId="0" xfId="0" applyNumberFormat="1" applyFont="1" applyFill="1" applyBorder="1" applyAlignment="1">
      <alignment horizontal="right" vertical="center" shrinkToFit="1"/>
    </xf>
    <xf numFmtId="41" fontId="41" fillId="0" borderId="10" xfId="0" applyNumberFormat="1" applyFont="1" applyFill="1" applyBorder="1" applyAlignment="1">
      <alignment horizontal="right" vertical="center" shrinkToFit="1"/>
    </xf>
    <xf numFmtId="41" fontId="41" fillId="0" borderId="16" xfId="0" applyNumberFormat="1" applyFont="1" applyFill="1" applyBorder="1" applyAlignment="1">
      <alignment horizontal="right" vertical="center" shrinkToFit="1"/>
    </xf>
    <xf numFmtId="41" fontId="31" fillId="0" borderId="16" xfId="0" applyNumberFormat="1" applyFont="1" applyFill="1" applyBorder="1" applyAlignment="1">
      <alignment horizontal="right" shrinkToFit="1"/>
    </xf>
    <xf numFmtId="41" fontId="31" fillId="0" borderId="0" xfId="0" applyNumberFormat="1" applyFont="1" applyFill="1" applyBorder="1" applyAlignment="1" applyProtection="1">
      <alignment horizontal="right" shrinkToFit="1"/>
    </xf>
    <xf numFmtId="41" fontId="31" fillId="0" borderId="0" xfId="0" applyNumberFormat="1" applyFont="1" applyFill="1" applyAlignment="1" applyProtection="1">
      <alignment horizontal="right" shrinkToFit="1"/>
      <protection locked="0"/>
    </xf>
    <xf numFmtId="41" fontId="41" fillId="0" borderId="0" xfId="0" applyNumberFormat="1" applyFont="1" applyFill="1" applyBorder="1" applyAlignment="1">
      <alignment horizontal="right" vertical="center" shrinkToFit="1"/>
    </xf>
    <xf numFmtId="41" fontId="41" fillId="0" borderId="10" xfId="0" applyNumberFormat="1" applyFont="1" applyFill="1" applyBorder="1" applyAlignment="1">
      <alignment horizontal="right" vertical="center" shrinkToFit="1"/>
    </xf>
    <xf numFmtId="41" fontId="41" fillId="0" borderId="16" xfId="0" applyNumberFormat="1" applyFont="1" applyFill="1" applyBorder="1" applyAlignment="1">
      <alignment horizontal="right" vertical="center" shrinkToFit="1"/>
    </xf>
    <xf numFmtId="41" fontId="31" fillId="0" borderId="16" xfId="0" applyNumberFormat="1" applyFont="1" applyFill="1" applyBorder="1" applyAlignment="1">
      <alignment horizontal="right" shrinkToFit="1"/>
    </xf>
    <xf numFmtId="41" fontId="31" fillId="0" borderId="0" xfId="0" applyNumberFormat="1" applyFont="1" applyFill="1" applyBorder="1" applyAlignment="1" applyProtection="1">
      <alignment horizontal="right" shrinkToFit="1"/>
    </xf>
    <xf numFmtId="41" fontId="41" fillId="0" borderId="0" xfId="0" applyNumberFormat="1" applyFont="1" applyFill="1" applyBorder="1" applyAlignment="1">
      <alignment horizontal="right" vertical="center" shrinkToFit="1"/>
    </xf>
    <xf numFmtId="41" fontId="41" fillId="0" borderId="10" xfId="0" applyNumberFormat="1" applyFont="1" applyFill="1" applyBorder="1" applyAlignment="1">
      <alignment horizontal="right" vertical="center" shrinkToFit="1"/>
    </xf>
    <xf numFmtId="41" fontId="41" fillId="0" borderId="16" xfId="0" applyNumberFormat="1" applyFont="1" applyFill="1" applyBorder="1" applyAlignment="1">
      <alignment horizontal="right" vertical="center" shrinkToFit="1"/>
    </xf>
    <xf numFmtId="41" fontId="31" fillId="0" borderId="16" xfId="0" applyNumberFormat="1" applyFont="1" applyFill="1" applyBorder="1" applyAlignment="1">
      <alignment horizontal="right" shrinkToFit="1"/>
    </xf>
    <xf numFmtId="0" fontId="41" fillId="0" borderId="0" xfId="0" applyNumberFormat="1" applyFont="1" applyFill="1" applyAlignment="1">
      <alignment vertical="center"/>
    </xf>
    <xf numFmtId="176" fontId="31" fillId="0" borderId="0" xfId="0" applyNumberFormat="1" applyFont="1" applyFill="1"/>
    <xf numFmtId="41" fontId="31" fillId="0" borderId="0" xfId="0" applyNumberFormat="1" applyFont="1" applyFill="1" applyBorder="1" applyAlignment="1" applyProtection="1">
      <alignment horizontal="right" shrinkToFit="1"/>
    </xf>
    <xf numFmtId="41" fontId="31" fillId="0" borderId="0" xfId="0" applyNumberFormat="1" applyFont="1" applyFill="1" applyAlignment="1" applyProtection="1">
      <alignment horizontal="right" shrinkToFit="1"/>
      <protection locked="0"/>
    </xf>
    <xf numFmtId="41" fontId="41" fillId="0" borderId="0" xfId="0" applyNumberFormat="1" applyFont="1" applyFill="1" applyBorder="1" applyAlignment="1">
      <alignment horizontal="right" vertical="center" shrinkToFit="1"/>
    </xf>
    <xf numFmtId="176" fontId="55" fillId="0" borderId="10" xfId="0" applyNumberFormat="1" applyFont="1" applyFill="1" applyBorder="1" applyAlignment="1" applyProtection="1">
      <alignment horizontal="right" vertical="center" shrinkToFit="1"/>
    </xf>
    <xf numFmtId="41" fontId="31" fillId="0" borderId="16" xfId="0" applyNumberFormat="1" applyFont="1" applyFill="1" applyBorder="1" applyAlignment="1">
      <alignment horizontal="right" shrinkToFit="1"/>
    </xf>
    <xf numFmtId="176" fontId="31" fillId="0" borderId="0" xfId="0" applyNumberFormat="1" applyFont="1" applyFill="1"/>
    <xf numFmtId="41" fontId="53" fillId="0" borderId="0" xfId="0" applyNumberFormat="1" applyFont="1" applyFill="1" applyBorder="1" applyAlignment="1" applyProtection="1">
      <alignment horizontal="right" shrinkToFit="1"/>
    </xf>
    <xf numFmtId="41" fontId="53" fillId="0" borderId="0" xfId="0" applyNumberFormat="1" applyFont="1" applyFill="1" applyBorder="1" applyAlignment="1" applyProtection="1">
      <alignment horizontal="right" shrinkToFit="1"/>
      <protection locked="0"/>
    </xf>
    <xf numFmtId="41" fontId="53" fillId="0" borderId="0" xfId="0" applyNumberFormat="1" applyFont="1" applyFill="1" applyBorder="1" applyAlignment="1">
      <alignment horizontal="right" shrinkToFit="1"/>
    </xf>
    <xf numFmtId="179" fontId="53" fillId="0" borderId="0" xfId="0" applyNumberFormat="1" applyFont="1" applyFill="1" applyBorder="1" applyAlignment="1" applyProtection="1">
      <alignment horizontal="right" shrinkToFit="1"/>
    </xf>
    <xf numFmtId="41" fontId="54" fillId="0" borderId="0" xfId="0" applyNumberFormat="1" applyFont="1" applyFill="1" applyBorder="1" applyAlignment="1" applyProtection="1">
      <alignment horizontal="right" vertical="center" shrinkToFit="1"/>
    </xf>
    <xf numFmtId="179" fontId="54" fillId="0" borderId="0" xfId="0" applyNumberFormat="1" applyFont="1" applyFill="1" applyBorder="1" applyAlignment="1" applyProtection="1">
      <alignment horizontal="right" vertical="center" shrinkToFit="1"/>
    </xf>
    <xf numFmtId="41" fontId="41" fillId="0" borderId="0" xfId="0" applyNumberFormat="1" applyFont="1" applyFill="1" applyBorder="1" applyAlignment="1" applyProtection="1">
      <alignment horizontal="right" vertical="center" shrinkToFit="1"/>
    </xf>
    <xf numFmtId="41" fontId="31" fillId="0" borderId="16" xfId="0" applyNumberFormat="1" applyFont="1" applyFill="1" applyBorder="1" applyAlignment="1" applyProtection="1">
      <alignment horizontal="right" shrinkToFit="1"/>
    </xf>
    <xf numFmtId="41" fontId="31" fillId="0" borderId="0" xfId="0" applyNumberFormat="1" applyFont="1" applyFill="1" applyBorder="1" applyAlignment="1" applyProtection="1">
      <alignment horizontal="right" shrinkToFit="1"/>
    </xf>
    <xf numFmtId="41" fontId="31" fillId="0" borderId="0" xfId="0" applyNumberFormat="1" applyFont="1" applyFill="1" applyBorder="1" applyAlignment="1" applyProtection="1">
      <alignment horizontal="right" vertical="center" shrinkToFit="1"/>
    </xf>
    <xf numFmtId="41" fontId="41" fillId="0" borderId="16" xfId="0" applyNumberFormat="1" applyFont="1" applyFill="1" applyBorder="1" applyAlignment="1" applyProtection="1">
      <alignment horizontal="right" vertical="center" shrinkToFit="1"/>
    </xf>
    <xf numFmtId="41" fontId="41" fillId="0" borderId="10" xfId="0" applyNumberFormat="1" applyFont="1" applyFill="1" applyBorder="1" applyAlignment="1" applyProtection="1">
      <alignment horizontal="right" vertical="center" shrinkToFit="1"/>
    </xf>
    <xf numFmtId="176" fontId="53" fillId="0" borderId="0" xfId="0" applyNumberFormat="1" applyFont="1" applyFill="1" applyBorder="1" applyAlignment="1" applyProtection="1">
      <alignment horizontal="right" shrinkToFit="1"/>
    </xf>
    <xf numFmtId="41" fontId="53" fillId="0" borderId="0" xfId="0" applyNumberFormat="1" applyFont="1" applyFill="1" applyAlignment="1">
      <alignment vertical="center"/>
    </xf>
    <xf numFmtId="41" fontId="31" fillId="0" borderId="0" xfId="0" applyNumberFormat="1" applyFont="1" applyFill="1" applyAlignment="1">
      <alignment horizontal="right" vertical="center"/>
    </xf>
    <xf numFmtId="41" fontId="31" fillId="0" borderId="0" xfId="0" applyNumberFormat="1" applyFont="1" applyFill="1" applyBorder="1" applyAlignment="1">
      <alignment horizontal="right" vertical="center" shrinkToFit="1"/>
    </xf>
    <xf numFmtId="41" fontId="31" fillId="0" borderId="0" xfId="0" applyNumberFormat="1" applyFont="1" applyFill="1" applyBorder="1" applyAlignment="1" applyProtection="1">
      <alignment horizontal="right" shrinkToFit="1"/>
      <protection locked="0"/>
    </xf>
    <xf numFmtId="41" fontId="31" fillId="0" borderId="0" xfId="0" applyNumberFormat="1" applyFont="1" applyFill="1" applyBorder="1" applyAlignment="1">
      <alignment horizontal="right" shrinkToFit="1"/>
    </xf>
    <xf numFmtId="41" fontId="6" fillId="0" borderId="0" xfId="0" applyNumberFormat="1" applyFont="1" applyFill="1" applyBorder="1" applyAlignment="1" applyProtection="1">
      <alignment horizontal="right" shrinkToFit="1"/>
    </xf>
    <xf numFmtId="41" fontId="31" fillId="0" borderId="0" xfId="0" applyNumberFormat="1" applyFont="1" applyFill="1" applyAlignment="1" applyProtection="1">
      <alignment horizontal="right" shrinkToFit="1"/>
      <protection locked="0"/>
    </xf>
    <xf numFmtId="41" fontId="31" fillId="0" borderId="0" xfId="0" applyNumberFormat="1" applyFont="1" applyFill="1" applyBorder="1" applyAlignment="1" applyProtection="1">
      <alignment horizontal="right" shrinkToFit="1"/>
    </xf>
    <xf numFmtId="41" fontId="31" fillId="0" borderId="0" xfId="0" applyNumberFormat="1" applyFont="1" applyFill="1" applyAlignment="1" applyProtection="1">
      <alignment horizontal="right" shrinkToFit="1"/>
      <protection locked="0"/>
    </xf>
    <xf numFmtId="0" fontId="41" fillId="0" borderId="0" xfId="0" applyNumberFormat="1" applyFont="1" applyFill="1" applyAlignment="1">
      <alignment vertical="center"/>
    </xf>
    <xf numFmtId="176" fontId="31" fillId="0" borderId="0" xfId="0" applyNumberFormat="1" applyFont="1" applyFill="1"/>
    <xf numFmtId="41" fontId="31" fillId="0" borderId="0" xfId="0" applyNumberFormat="1" applyFont="1" applyFill="1" applyBorder="1" applyAlignment="1" applyProtection="1">
      <alignment horizontal="right" shrinkToFit="1"/>
    </xf>
    <xf numFmtId="41" fontId="31" fillId="0" borderId="0" xfId="0" applyNumberFormat="1" applyFont="1" applyFill="1" applyAlignment="1" applyProtection="1">
      <alignment horizontal="right" shrinkToFit="1"/>
      <protection locked="0"/>
    </xf>
    <xf numFmtId="41" fontId="41" fillId="0" borderId="16" xfId="0" applyNumberFormat="1" applyFont="1" applyFill="1" applyBorder="1" applyAlignment="1" applyProtection="1">
      <alignment horizontal="right" vertical="center" shrinkToFit="1"/>
    </xf>
    <xf numFmtId="41" fontId="41" fillId="0" borderId="0" xfId="0" applyNumberFormat="1" applyFont="1" applyFill="1" applyBorder="1" applyAlignment="1" applyProtection="1">
      <alignment horizontal="right" vertical="center" shrinkToFit="1"/>
    </xf>
    <xf numFmtId="41" fontId="31" fillId="0" borderId="0" xfId="0" applyNumberFormat="1" applyFont="1" applyFill="1" applyBorder="1" applyAlignment="1" applyProtection="1">
      <alignment horizontal="right" vertical="center" shrinkToFit="1"/>
    </xf>
    <xf numFmtId="41" fontId="31" fillId="0" borderId="0" xfId="0" applyNumberFormat="1" applyFont="1" applyFill="1" applyBorder="1" applyAlignment="1" applyProtection="1">
      <alignment horizontal="right" vertical="center" shrinkToFit="1"/>
      <protection locked="0"/>
    </xf>
    <xf numFmtId="41" fontId="31" fillId="0" borderId="16" xfId="0" applyNumberFormat="1" applyFont="1" applyFill="1" applyBorder="1" applyAlignment="1">
      <alignment horizontal="right" vertical="center" shrinkToFit="1"/>
    </xf>
    <xf numFmtId="41" fontId="31" fillId="0" borderId="0" xfId="0" applyNumberFormat="1" applyFont="1" applyFill="1" applyBorder="1" applyAlignment="1" applyProtection="1">
      <alignment horizontal="right" shrinkToFit="1"/>
    </xf>
    <xf numFmtId="41" fontId="31" fillId="0" borderId="0" xfId="0" applyNumberFormat="1" applyFont="1" applyFill="1" applyBorder="1" applyAlignment="1" applyProtection="1">
      <alignment shrinkToFit="1"/>
    </xf>
    <xf numFmtId="41" fontId="31" fillId="0" borderId="0" xfId="0" applyNumberFormat="1" applyFont="1" applyFill="1" applyBorder="1" applyAlignment="1" applyProtection="1">
      <alignment horizontal="right" shrinkToFit="1"/>
    </xf>
    <xf numFmtId="41" fontId="31" fillId="0" borderId="0" xfId="0" applyNumberFormat="1" applyFont="1" applyFill="1" applyBorder="1" applyAlignment="1" applyProtection="1">
      <alignment shrinkToFit="1"/>
    </xf>
    <xf numFmtId="41" fontId="53" fillId="0" borderId="0" xfId="1" applyNumberFormat="1" applyFont="1" applyFill="1" applyAlignment="1"/>
    <xf numFmtId="41" fontId="53" fillId="0" borderId="0" xfId="1" applyNumberFormat="1" applyFont="1" applyFill="1" applyAlignment="1">
      <alignment horizontal="right"/>
    </xf>
    <xf numFmtId="41" fontId="53" fillId="0" borderId="0" xfId="1" applyNumberFormat="1" applyFont="1" applyFill="1" applyBorder="1" applyAlignment="1"/>
    <xf numFmtId="41" fontId="53" fillId="0" borderId="0" xfId="1" applyNumberFormat="1" applyFont="1" applyFill="1" applyBorder="1" applyAlignment="1">
      <alignment horizontal="right"/>
    </xf>
    <xf numFmtId="41" fontId="53" fillId="0" borderId="10" xfId="1" applyNumberFormat="1" applyFont="1" applyFill="1" applyBorder="1" applyAlignment="1"/>
    <xf numFmtId="41" fontId="53" fillId="0" borderId="0" xfId="1" applyNumberFormat="1" applyFont="1" applyFill="1" applyAlignment="1"/>
    <xf numFmtId="41" fontId="53" fillId="0" borderId="0" xfId="1" applyNumberFormat="1" applyFont="1" applyFill="1" applyAlignment="1">
      <alignment horizontal="right"/>
    </xf>
    <xf numFmtId="41" fontId="53" fillId="0" borderId="0" xfId="1" applyNumberFormat="1" applyFont="1" applyFill="1" applyBorder="1" applyAlignment="1"/>
    <xf numFmtId="41" fontId="53" fillId="0" borderId="0" xfId="1" applyNumberFormat="1" applyFont="1" applyFill="1" applyBorder="1" applyAlignment="1">
      <alignment horizontal="right"/>
    </xf>
    <xf numFmtId="41" fontId="31" fillId="0" borderId="0" xfId="0" applyNumberFormat="1" applyFont="1" applyFill="1" applyBorder="1" applyAlignment="1">
      <alignment horizontal="right" shrinkToFit="1"/>
    </xf>
    <xf numFmtId="0" fontId="10" fillId="0" borderId="0" xfId="0" applyNumberFormat="1" applyFont="1" applyFill="1" applyAlignment="1">
      <alignment horizontal="centerContinuous" vertical="center"/>
    </xf>
    <xf numFmtId="0" fontId="6" fillId="0" borderId="11" xfId="0" applyNumberFormat="1" applyFont="1" applyFill="1" applyBorder="1" applyAlignment="1">
      <alignment horizontal="center" vertical="center" shrinkToFit="1"/>
    </xf>
    <xf numFmtId="41" fontId="31" fillId="0" borderId="0" xfId="0" applyNumberFormat="1" applyFont="1" applyFill="1" applyBorder="1" applyAlignment="1">
      <alignment horizontal="right" shrinkToFit="1"/>
    </xf>
    <xf numFmtId="41" fontId="16" fillId="0" borderId="0" xfId="0" applyNumberFormat="1" applyFont="1" applyFill="1"/>
    <xf numFmtId="0" fontId="20" fillId="0" borderId="0" xfId="0" applyNumberFormat="1" applyFont="1" applyFill="1" applyAlignment="1">
      <alignment horizontal="center"/>
    </xf>
    <xf numFmtId="41" fontId="19" fillId="0" borderId="0" xfId="0" applyNumberFormat="1" applyFont="1" applyFill="1" applyBorder="1" applyAlignment="1">
      <alignment horizontal="center"/>
    </xf>
    <xf numFmtId="41" fontId="6" fillId="0" borderId="25" xfId="0" applyNumberFormat="1" applyFont="1" applyFill="1" applyBorder="1" applyAlignment="1">
      <alignment horizontal="centerContinuous" vertical="center"/>
    </xf>
    <xf numFmtId="0" fontId="57" fillId="0" borderId="15" xfId="0" applyNumberFormat="1" applyFont="1" applyFill="1" applyBorder="1" applyAlignment="1">
      <alignment horizontal="center" vertical="center"/>
    </xf>
    <xf numFmtId="0" fontId="6" fillId="0" borderId="14" xfId="0" applyNumberFormat="1" applyFont="1" applyFill="1" applyBorder="1" applyAlignment="1">
      <alignment horizontal="center" vertical="center"/>
    </xf>
    <xf numFmtId="41" fontId="6" fillId="0" borderId="0" xfId="0" applyNumberFormat="1" applyFont="1" applyFill="1" applyBorder="1"/>
    <xf numFmtId="41" fontId="12" fillId="0" borderId="0" xfId="0" applyNumberFormat="1" applyFont="1" applyFill="1" applyBorder="1" applyAlignment="1">
      <alignment horizontal="right" vertical="center" wrapText="1"/>
    </xf>
    <xf numFmtId="0" fontId="10" fillId="0" borderId="0" xfId="0" applyNumberFormat="1" applyFont="1" applyFill="1" applyAlignment="1">
      <alignment horizontal="centerContinuous" vertical="center"/>
    </xf>
    <xf numFmtId="0" fontId="6" fillId="0" borderId="11" xfId="0" applyNumberFormat="1" applyFont="1" applyFill="1" applyBorder="1" applyAlignment="1">
      <alignment horizontal="center" vertical="center" shrinkToFit="1"/>
    </xf>
    <xf numFmtId="0" fontId="6" fillId="0" borderId="14" xfId="0" applyNumberFormat="1" applyFont="1" applyFill="1" applyBorder="1" applyAlignment="1">
      <alignment horizontal="center" vertical="center" shrinkToFit="1"/>
    </xf>
    <xf numFmtId="0" fontId="57" fillId="0" borderId="15" xfId="0" applyNumberFormat="1" applyFont="1" applyFill="1" applyBorder="1" applyAlignment="1">
      <alignment horizontal="center" vertical="center" shrinkToFit="1"/>
    </xf>
    <xf numFmtId="41" fontId="31" fillId="0" borderId="0" xfId="0" applyNumberFormat="1" applyFont="1" applyFill="1" applyBorder="1" applyAlignment="1">
      <alignment horizontal="right" shrinkToFit="1"/>
    </xf>
    <xf numFmtId="0" fontId="57" fillId="0" borderId="14" xfId="0" applyNumberFormat="1" applyFont="1" applyFill="1" applyBorder="1" applyAlignment="1">
      <alignment horizontal="center" vertical="center" shrinkToFit="1"/>
    </xf>
    <xf numFmtId="41" fontId="23" fillId="0" borderId="0" xfId="0" applyNumberFormat="1" applyFont="1" applyFill="1" applyBorder="1" applyAlignment="1">
      <alignment horizontal="right" vertical="center" shrinkToFit="1"/>
    </xf>
    <xf numFmtId="41" fontId="16" fillId="0" borderId="0" xfId="0" applyNumberFormat="1" applyFont="1" applyFill="1"/>
    <xf numFmtId="41" fontId="17" fillId="0" borderId="0" xfId="0" applyNumberFormat="1" applyFont="1" applyFill="1"/>
    <xf numFmtId="41" fontId="19" fillId="0" borderId="0" xfId="0" applyNumberFormat="1" applyFont="1" applyFill="1" applyAlignment="1">
      <alignment horizontal="centerContinuous"/>
    </xf>
    <xf numFmtId="41" fontId="8" fillId="0" borderId="0" xfId="0" applyNumberFormat="1" applyFont="1" applyFill="1" applyBorder="1" applyAlignment="1">
      <alignment horizontal="right"/>
    </xf>
    <xf numFmtId="0" fontId="57" fillId="0" borderId="14" xfId="0" applyNumberFormat="1" applyFont="1" applyFill="1" applyBorder="1" applyAlignment="1">
      <alignment horizontal="center" vertical="center"/>
    </xf>
    <xf numFmtId="0" fontId="6" fillId="0" borderId="14" xfId="0" applyNumberFormat="1" applyFont="1" applyFill="1" applyBorder="1" applyAlignment="1">
      <alignment horizontal="center" vertical="center"/>
    </xf>
    <xf numFmtId="41" fontId="6" fillId="0" borderId="0" xfId="0" applyNumberFormat="1" applyFont="1" applyFill="1" applyBorder="1" applyAlignment="1">
      <alignment horizontal="right" shrinkToFit="1"/>
    </xf>
    <xf numFmtId="41" fontId="6" fillId="0" borderId="0" xfId="0" applyNumberFormat="1" applyFont="1" applyFill="1" applyBorder="1" applyAlignment="1">
      <alignment shrinkToFit="1"/>
    </xf>
    <xf numFmtId="41" fontId="6" fillId="0" borderId="4" xfId="0" applyNumberFormat="1" applyFont="1" applyFill="1" applyBorder="1" applyAlignment="1">
      <alignment horizontal="center" shrinkToFit="1"/>
    </xf>
    <xf numFmtId="0" fontId="16" fillId="0" borderId="0" xfId="0" applyNumberFormat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center" vertical="center" shrinkToFit="1"/>
    </xf>
    <xf numFmtId="41" fontId="31" fillId="0" borderId="0" xfId="0" applyNumberFormat="1" applyFont="1" applyFill="1" applyBorder="1" applyAlignment="1">
      <alignment horizontal="right" shrinkToFit="1"/>
    </xf>
    <xf numFmtId="0" fontId="57" fillId="0" borderId="14" xfId="0" applyNumberFormat="1" applyFont="1" applyFill="1" applyBorder="1" applyAlignment="1">
      <alignment horizontal="center" vertical="center" shrinkToFit="1"/>
    </xf>
    <xf numFmtId="41" fontId="23" fillId="0" borderId="0" xfId="0" applyNumberFormat="1" applyFont="1" applyFill="1" applyBorder="1" applyAlignment="1">
      <alignment horizontal="right" vertical="center" shrinkToFit="1"/>
    </xf>
    <xf numFmtId="41" fontId="41" fillId="0" borderId="0" xfId="0" applyNumberFormat="1" applyFont="1" applyFill="1" applyBorder="1" applyAlignment="1">
      <alignment horizontal="right" vertical="center" shrinkToFit="1"/>
    </xf>
    <xf numFmtId="176" fontId="6" fillId="0" borderId="11" xfId="0" applyNumberFormat="1" applyFont="1" applyFill="1" applyBorder="1" applyAlignment="1">
      <alignment horizontal="center" vertical="center" shrinkToFit="1"/>
    </xf>
    <xf numFmtId="41" fontId="57" fillId="0" borderId="14" xfId="0" applyNumberFormat="1" applyFont="1" applyFill="1" applyBorder="1" applyAlignment="1">
      <alignment horizontal="centerContinuous" vertical="center"/>
    </xf>
    <xf numFmtId="41" fontId="89" fillId="0" borderId="0" xfId="0" applyNumberFormat="1" applyFont="1" applyFill="1" applyBorder="1" applyAlignment="1" applyProtection="1">
      <alignment horizontal="right" shrinkToFit="1"/>
    </xf>
    <xf numFmtId="41" fontId="89" fillId="0" borderId="5" xfId="0" applyNumberFormat="1" applyFont="1" applyFill="1" applyBorder="1" applyAlignment="1" applyProtection="1">
      <alignment horizontal="right" shrinkToFit="1"/>
    </xf>
    <xf numFmtId="41" fontId="89" fillId="0" borderId="4" xfId="0" applyNumberFormat="1" applyFont="1" applyFill="1" applyBorder="1" applyAlignment="1" applyProtection="1">
      <alignment horizontal="right" shrinkToFit="1"/>
    </xf>
    <xf numFmtId="41" fontId="53" fillId="0" borderId="10" xfId="0" applyNumberFormat="1" applyFont="1" applyFill="1" applyBorder="1" applyAlignment="1" applyProtection="1">
      <alignment horizontal="right" shrinkToFit="1"/>
      <protection locked="0"/>
    </xf>
    <xf numFmtId="41" fontId="31" fillId="0" borderId="5" xfId="0" applyNumberFormat="1" applyFont="1" applyFill="1" applyBorder="1" applyAlignment="1" applyProtection="1">
      <alignment horizontal="right" shrinkToFit="1"/>
    </xf>
    <xf numFmtId="41" fontId="31" fillId="0" borderId="4" xfId="0" applyNumberFormat="1" applyFont="1" applyFill="1" applyBorder="1" applyAlignment="1" applyProtection="1">
      <alignment horizontal="right" shrinkToFit="1"/>
    </xf>
    <xf numFmtId="41" fontId="31" fillId="0" borderId="0" xfId="0" applyNumberFormat="1" applyFont="1" applyFill="1" applyAlignment="1"/>
    <xf numFmtId="181" fontId="31" fillId="0" borderId="0" xfId="0" applyNumberFormat="1" applyFont="1" applyFill="1" applyAlignment="1"/>
    <xf numFmtId="176" fontId="48" fillId="0" borderId="0" xfId="0" applyNumberFormat="1" applyFont="1" applyFill="1" applyAlignment="1">
      <alignment vertical="center"/>
    </xf>
    <xf numFmtId="41" fontId="53" fillId="0" borderId="17" xfId="0" applyNumberFormat="1" applyFont="1" applyFill="1" applyBorder="1" applyAlignment="1" applyProtection="1">
      <alignment shrinkToFit="1"/>
    </xf>
    <xf numFmtId="0" fontId="64" fillId="0" borderId="0" xfId="0" applyNumberFormat="1" applyFont="1" applyAlignment="1">
      <alignment horizontal="center" wrapText="1"/>
    </xf>
    <xf numFmtId="0" fontId="66" fillId="0" borderId="0" xfId="0" applyNumberFormat="1" applyFont="1" applyFill="1" applyBorder="1" applyAlignment="1">
      <alignment horizontal="left"/>
    </xf>
    <xf numFmtId="0" fontId="66" fillId="0" borderId="0" xfId="0" applyNumberFormat="1" applyFont="1" applyFill="1" applyBorder="1" applyAlignment="1">
      <alignment horizontal="left" vertical="center" wrapText="1"/>
    </xf>
    <xf numFmtId="0" fontId="53" fillId="0" borderId="5" xfId="0" applyNumberFormat="1" applyFont="1" applyFill="1" applyBorder="1" applyAlignment="1">
      <alignment horizontal="center" vertical="center" shrinkToFit="1"/>
    </xf>
    <xf numFmtId="0" fontId="53" fillId="0" borderId="7" xfId="0" applyNumberFormat="1" applyFont="1" applyFill="1" applyBorder="1" applyAlignment="1">
      <alignment horizontal="center" vertical="center" shrinkToFit="1"/>
    </xf>
    <xf numFmtId="0" fontId="81" fillId="0" borderId="0" xfId="0" applyNumberFormat="1" applyFont="1" applyFill="1" applyAlignment="1">
      <alignment horizontal="center" vertical="center"/>
    </xf>
    <xf numFmtId="0" fontId="68" fillId="0" borderId="0" xfId="0" applyNumberFormat="1" applyFont="1" applyFill="1" applyAlignment="1">
      <alignment horizontal="center" vertical="center"/>
    </xf>
    <xf numFmtId="0" fontId="72" fillId="0" borderId="0" xfId="0" applyNumberFormat="1" applyFont="1" applyFill="1" applyAlignment="1"/>
    <xf numFmtId="0" fontId="53" fillId="0" borderId="9" xfId="0" applyNumberFormat="1" applyFont="1" applyFill="1" applyBorder="1" applyAlignment="1">
      <alignment horizontal="center" vertical="center" shrinkToFit="1"/>
    </xf>
    <xf numFmtId="0" fontId="53" fillId="0" borderId="1" xfId="0" applyNumberFormat="1" applyFont="1" applyFill="1" applyBorder="1" applyAlignment="1">
      <alignment horizontal="center" vertical="center" shrinkToFit="1"/>
    </xf>
    <xf numFmtId="0" fontId="53" fillId="0" borderId="23" xfId="0" applyNumberFormat="1" applyFont="1" applyFill="1" applyBorder="1" applyAlignment="1">
      <alignment horizontal="center" vertical="center" shrinkToFit="1"/>
    </xf>
    <xf numFmtId="0" fontId="53" fillId="0" borderId="0" xfId="0" applyNumberFormat="1" applyFont="1" applyFill="1" applyBorder="1" applyAlignment="1">
      <alignment horizontal="center" vertical="center" shrinkToFit="1"/>
    </xf>
    <xf numFmtId="0" fontId="82" fillId="0" borderId="0" xfId="0" applyNumberFormat="1" applyFont="1" applyFill="1" applyAlignment="1">
      <alignment horizontal="center"/>
    </xf>
    <xf numFmtId="0" fontId="53" fillId="0" borderId="28" xfId="0" applyNumberFormat="1" applyFont="1" applyFill="1" applyBorder="1" applyAlignment="1">
      <alignment horizontal="center" vertical="center" shrinkToFit="1"/>
    </xf>
    <xf numFmtId="0" fontId="53" fillId="0" borderId="29" xfId="0" applyNumberFormat="1" applyFont="1" applyFill="1" applyBorder="1" applyAlignment="1">
      <alignment horizontal="center" vertical="center" shrinkToFit="1"/>
    </xf>
    <xf numFmtId="0" fontId="62" fillId="0" borderId="27" xfId="0" applyNumberFormat="1" applyFont="1" applyFill="1" applyBorder="1" applyAlignment="1">
      <alignment horizontal="center" vertical="center" shrinkToFit="1"/>
    </xf>
    <xf numFmtId="0" fontId="62" fillId="0" borderId="26" xfId="0" applyNumberFormat="1" applyFont="1" applyFill="1" applyBorder="1" applyAlignment="1">
      <alignment horizontal="center" vertical="center" shrinkToFit="1"/>
    </xf>
    <xf numFmtId="0" fontId="62" fillId="0" borderId="16" xfId="0" applyNumberFormat="1" applyFont="1" applyFill="1" applyBorder="1" applyAlignment="1">
      <alignment horizontal="center" vertical="center" shrinkToFit="1"/>
    </xf>
    <xf numFmtId="0" fontId="62" fillId="0" borderId="10" xfId="0" applyNumberFormat="1" applyFont="1" applyFill="1" applyBorder="1" applyAlignment="1">
      <alignment horizontal="center" vertical="center" shrinkToFit="1"/>
    </xf>
    <xf numFmtId="0" fontId="53" fillId="0" borderId="16" xfId="0" applyNumberFormat="1" applyFont="1" applyFill="1" applyBorder="1" applyAlignment="1">
      <alignment horizontal="center" vertical="center" shrinkToFit="1"/>
    </xf>
    <xf numFmtId="0" fontId="53" fillId="0" borderId="10" xfId="0" applyNumberFormat="1" applyFont="1" applyFill="1" applyBorder="1" applyAlignment="1">
      <alignment horizontal="center" vertical="center" shrinkToFit="1"/>
    </xf>
    <xf numFmtId="0" fontId="62" fillId="0" borderId="28" xfId="0" applyNumberFormat="1" applyFont="1" applyFill="1" applyBorder="1" applyAlignment="1">
      <alignment horizontal="center" vertical="center" shrinkToFit="1"/>
    </xf>
    <xf numFmtId="0" fontId="78" fillId="0" borderId="0" xfId="0" applyNumberFormat="1" applyFont="1" applyFill="1" applyAlignment="1">
      <alignment horizontal="center" vertical="center"/>
    </xf>
    <xf numFmtId="0" fontId="79" fillId="0" borderId="0" xfId="0" applyNumberFormat="1" applyFont="1" applyFill="1" applyAlignment="1"/>
    <xf numFmtId="0" fontId="80" fillId="0" borderId="0" xfId="0" applyNumberFormat="1" applyFont="1" applyFill="1" applyAlignment="1">
      <alignment vertical="center"/>
    </xf>
    <xf numFmtId="0" fontId="31" fillId="0" borderId="16" xfId="0" applyNumberFormat="1" applyFont="1" applyFill="1" applyBorder="1" applyAlignment="1">
      <alignment horizontal="center" vertical="center" shrinkToFit="1"/>
    </xf>
    <xf numFmtId="0" fontId="35" fillId="0" borderId="0" xfId="0" applyNumberFormat="1" applyFont="1" applyFill="1" applyAlignment="1">
      <alignment horizontal="center" vertical="center"/>
    </xf>
    <xf numFmtId="0" fontId="36" fillId="0" borderId="0" xfId="0" applyNumberFormat="1" applyFont="1" applyFill="1" applyAlignment="1">
      <alignment horizontal="center" vertical="center"/>
    </xf>
    <xf numFmtId="0" fontId="39" fillId="0" borderId="0" xfId="0" applyNumberFormat="1" applyFont="1" applyFill="1" applyBorder="1" applyAlignment="1">
      <alignment horizontal="left"/>
    </xf>
    <xf numFmtId="0" fontId="66" fillId="0" borderId="9" xfId="0" applyNumberFormat="1" applyFont="1" applyFill="1" applyBorder="1" applyAlignment="1">
      <alignment horizontal="left" vertical="center"/>
    </xf>
    <xf numFmtId="0" fontId="57" fillId="0" borderId="27" xfId="0" applyNumberFormat="1" applyFont="1" applyFill="1" applyBorder="1" applyAlignment="1">
      <alignment horizontal="center" vertical="center" shrinkToFit="1"/>
    </xf>
    <xf numFmtId="0" fontId="57" fillId="0" borderId="26" xfId="0" applyNumberFormat="1" applyFont="1" applyFill="1" applyBorder="1" applyAlignment="1">
      <alignment horizontal="center" vertical="center" shrinkToFit="1"/>
    </xf>
    <xf numFmtId="0" fontId="6" fillId="0" borderId="5" xfId="0" applyNumberFormat="1" applyFont="1" applyFill="1" applyBorder="1" applyAlignment="1">
      <alignment horizontal="center" shrinkToFit="1"/>
    </xf>
    <xf numFmtId="0" fontId="6" fillId="0" borderId="7" xfId="0" applyNumberFormat="1" applyFont="1" applyFill="1" applyBorder="1" applyAlignment="1">
      <alignment horizontal="center" shrinkToFit="1"/>
    </xf>
    <xf numFmtId="0" fontId="31" fillId="0" borderId="5" xfId="0" applyNumberFormat="1" applyFont="1" applyFill="1" applyBorder="1" applyAlignment="1">
      <alignment horizontal="center" shrinkToFit="1"/>
    </xf>
    <xf numFmtId="0" fontId="31" fillId="0" borderId="7" xfId="0" applyNumberFormat="1" applyFont="1" applyFill="1" applyBorder="1" applyAlignment="1">
      <alignment horizontal="center" shrinkToFit="1"/>
    </xf>
    <xf numFmtId="0" fontId="1" fillId="0" borderId="0" xfId="0" applyNumberFormat="1" applyFont="1" applyFill="1" applyAlignment="1">
      <alignment horizontal="center" vertical="center"/>
    </xf>
    <xf numFmtId="0" fontId="55" fillId="0" borderId="27" xfId="0" applyNumberFormat="1" applyFont="1" applyFill="1" applyBorder="1" applyAlignment="1">
      <alignment horizontal="center" vertical="center" shrinkToFit="1"/>
    </xf>
    <xf numFmtId="0" fontId="55" fillId="0" borderId="26" xfId="0" applyNumberFormat="1" applyFont="1" applyFill="1" applyBorder="1" applyAlignment="1">
      <alignment horizontal="center" vertical="center" shrinkToFit="1"/>
    </xf>
    <xf numFmtId="0" fontId="31" fillId="0" borderId="5" xfId="0" applyNumberFormat="1" applyFont="1" applyFill="1" applyBorder="1" applyAlignment="1">
      <alignment horizontal="center" vertical="center" shrinkToFit="1"/>
    </xf>
    <xf numFmtId="0" fontId="31" fillId="0" borderId="7" xfId="0" applyNumberFormat="1" applyFont="1" applyFill="1" applyBorder="1" applyAlignment="1">
      <alignment horizontal="center" vertical="center" shrinkToFit="1"/>
    </xf>
    <xf numFmtId="0" fontId="53" fillId="0" borderId="16" xfId="0" applyNumberFormat="1" applyFont="1" applyFill="1" applyBorder="1" applyAlignment="1">
      <alignment horizontal="center" vertical="center"/>
    </xf>
    <xf numFmtId="0" fontId="53" fillId="0" borderId="10" xfId="0" applyNumberFormat="1" applyFont="1" applyFill="1" applyBorder="1" applyAlignment="1">
      <alignment horizontal="center" vertical="center"/>
    </xf>
    <xf numFmtId="176" fontId="67" fillId="0" borderId="0" xfId="0" applyNumberFormat="1" applyFont="1" applyFill="1" applyBorder="1" applyAlignment="1" applyProtection="1">
      <alignment horizontal="right" vertical="center"/>
      <protection locked="0"/>
    </xf>
    <xf numFmtId="0" fontId="53" fillId="0" borderId="0" xfId="0" applyNumberFormat="1" applyFont="1" applyFill="1" applyBorder="1" applyAlignment="1">
      <alignment horizontal="center" vertical="center"/>
    </xf>
    <xf numFmtId="176" fontId="67" fillId="0" borderId="0" xfId="0" applyNumberFormat="1" applyFont="1" applyFill="1" applyBorder="1" applyAlignment="1" applyProtection="1">
      <alignment horizontal="center" vertical="center"/>
      <protection locked="0"/>
    </xf>
    <xf numFmtId="0" fontId="55" fillId="0" borderId="27" xfId="0" applyNumberFormat="1" applyFont="1" applyFill="1" applyBorder="1" applyAlignment="1">
      <alignment horizontal="center" vertical="center"/>
    </xf>
    <xf numFmtId="0" fontId="59" fillId="0" borderId="25" xfId="0" applyNumberFormat="1" applyFont="1" applyFill="1" applyBorder="1" applyAlignment="1"/>
    <xf numFmtId="0" fontId="31" fillId="0" borderId="4" xfId="0" applyNumberFormat="1" applyFont="1" applyFill="1" applyBorder="1" applyAlignment="1">
      <alignment horizontal="center" vertical="center" shrinkToFit="1"/>
    </xf>
    <xf numFmtId="0" fontId="31" fillId="0" borderId="4" xfId="0" applyNumberFormat="1" applyFont="1" applyFill="1" applyBorder="1" applyAlignment="1">
      <alignment horizontal="center" vertical="center"/>
    </xf>
    <xf numFmtId="0" fontId="31" fillId="0" borderId="7" xfId="0" applyNumberFormat="1" applyFont="1" applyFill="1" applyBorder="1" applyAlignment="1">
      <alignment horizontal="center" vertical="center"/>
    </xf>
    <xf numFmtId="0" fontId="66" fillId="0" borderId="9" xfId="0" applyNumberFormat="1" applyFont="1" applyFill="1" applyBorder="1" applyAlignment="1">
      <alignment horizontal="left" vertical="center" shrinkToFit="1"/>
    </xf>
    <xf numFmtId="0" fontId="72" fillId="0" borderId="9" xfId="0" applyNumberFormat="1" applyFont="1" applyFill="1" applyBorder="1" applyAlignment="1">
      <alignment horizontal="left" vertical="center" shrinkToFit="1"/>
    </xf>
    <xf numFmtId="0" fontId="62" fillId="0" borderId="19" xfId="0" applyNumberFormat="1" applyFont="1" applyFill="1" applyBorder="1" applyAlignment="1">
      <alignment horizontal="center" vertical="center" shrinkToFit="1"/>
    </xf>
    <xf numFmtId="0" fontId="62" fillId="0" borderId="9" xfId="0" applyNumberFormat="1" applyFont="1" applyFill="1" applyBorder="1" applyAlignment="1">
      <alignment horizontal="center" vertical="center" shrinkToFit="1"/>
    </xf>
    <xf numFmtId="0" fontId="62" fillId="0" borderId="17" xfId="0" applyNumberFormat="1" applyFont="1" applyFill="1" applyBorder="1" applyAlignment="1">
      <alignment horizontal="center" vertical="center" shrinkToFit="1"/>
    </xf>
    <xf numFmtId="0" fontId="38" fillId="0" borderId="0" xfId="0" applyNumberFormat="1" applyFont="1" applyFill="1" applyAlignment="1">
      <alignment horizontal="center"/>
    </xf>
    <xf numFmtId="0" fontId="39" fillId="0" borderId="2" xfId="0" applyNumberFormat="1" applyFont="1" applyFill="1" applyBorder="1" applyAlignment="1"/>
    <xf numFmtId="0" fontId="1" fillId="0" borderId="2" xfId="0" applyNumberFormat="1" applyFont="1" applyFill="1" applyBorder="1" applyAlignment="1"/>
    <xf numFmtId="0" fontId="37" fillId="0" borderId="19" xfId="0" applyNumberFormat="1" applyFont="1" applyFill="1" applyBorder="1" applyAlignment="1">
      <alignment horizontal="center" vertical="center"/>
    </xf>
    <xf numFmtId="0" fontId="37" fillId="0" borderId="1" xfId="0" applyNumberFormat="1" applyFont="1" applyFill="1" applyBorder="1" applyAlignment="1">
      <alignment horizontal="center" vertical="center"/>
    </xf>
    <xf numFmtId="0" fontId="31" fillId="0" borderId="1" xfId="0" applyNumberFormat="1" applyFont="1" applyFill="1" applyBorder="1" applyAlignment="1">
      <alignment horizontal="center" vertical="center"/>
    </xf>
    <xf numFmtId="0" fontId="31" fillId="0" borderId="23" xfId="0" applyNumberFormat="1" applyFont="1" applyFill="1" applyBorder="1" applyAlignment="1">
      <alignment horizontal="center" vertical="center"/>
    </xf>
    <xf numFmtId="0" fontId="37" fillId="0" borderId="16" xfId="0" applyNumberFormat="1" applyFont="1" applyFill="1" applyBorder="1" applyAlignment="1">
      <alignment horizontal="center" vertical="center" shrinkToFit="1"/>
    </xf>
    <xf numFmtId="0" fontId="31" fillId="0" borderId="0" xfId="0" applyNumberFormat="1" applyFont="1" applyFill="1" applyBorder="1" applyAlignment="1">
      <alignment horizontal="center" vertical="center" shrinkToFit="1"/>
    </xf>
    <xf numFmtId="0" fontId="37" fillId="0" borderId="22" xfId="0" applyNumberFormat="1" applyFont="1" applyFill="1" applyBorder="1" applyAlignment="1">
      <alignment horizontal="center" vertical="center" shrinkToFit="1"/>
    </xf>
    <xf numFmtId="0" fontId="37" fillId="0" borderId="29" xfId="0" applyNumberFormat="1" applyFont="1" applyFill="1" applyBorder="1" applyAlignment="1">
      <alignment horizontal="center" vertical="center" shrinkToFit="1"/>
    </xf>
    <xf numFmtId="0" fontId="37" fillId="0" borderId="22" xfId="0" applyNumberFormat="1" applyFont="1" applyFill="1" applyBorder="1" applyAlignment="1">
      <alignment horizontal="center" vertical="center"/>
    </xf>
    <xf numFmtId="0" fontId="1" fillId="0" borderId="28" xfId="0" applyNumberFormat="1" applyFont="1" applyFill="1" applyBorder="1" applyAlignment="1">
      <alignment horizontal="center" vertical="center"/>
    </xf>
    <xf numFmtId="0" fontId="37" fillId="0" borderId="28" xfId="0" applyNumberFormat="1" applyFont="1" applyFill="1" applyBorder="1" applyAlignment="1">
      <alignment horizontal="center" vertical="center"/>
    </xf>
    <xf numFmtId="0" fontId="36" fillId="0" borderId="0" xfId="0" applyNumberFormat="1" applyFont="1" applyFill="1" applyAlignment="1">
      <alignment horizontal="center"/>
    </xf>
    <xf numFmtId="0" fontId="55" fillId="0" borderId="31" xfId="0" applyNumberFormat="1" applyFont="1" applyFill="1" applyBorder="1" applyAlignment="1">
      <alignment horizontal="center" vertical="center" shrinkToFit="1"/>
    </xf>
    <xf numFmtId="0" fontId="55" fillId="0" borderId="29" xfId="0" applyNumberFormat="1" applyFont="1" applyFill="1" applyBorder="1" applyAlignment="1">
      <alignment horizontal="center" vertical="center" shrinkToFit="1"/>
    </xf>
    <xf numFmtId="176" fontId="57" fillId="0" borderId="24" xfId="0" applyNumberFormat="1" applyFont="1" applyFill="1" applyBorder="1" applyAlignment="1">
      <alignment horizontal="center" vertical="center"/>
    </xf>
    <xf numFmtId="0" fontId="59" fillId="0" borderId="1" xfId="0" applyNumberFormat="1" applyFont="1" applyFill="1" applyBorder="1" applyAlignment="1">
      <alignment horizontal="center" vertical="center"/>
    </xf>
    <xf numFmtId="41" fontId="8" fillId="0" borderId="0" xfId="0" applyNumberFormat="1" applyFont="1" applyFill="1" applyBorder="1" applyAlignment="1">
      <alignment horizontal="right"/>
    </xf>
    <xf numFmtId="0" fontId="4" fillId="0" borderId="8" xfId="0" applyNumberFormat="1" applyFont="1" applyFill="1" applyBorder="1" applyAlignment="1">
      <alignment horizontal="center" vertical="center" shrinkToFit="1"/>
    </xf>
    <xf numFmtId="0" fontId="4" fillId="0" borderId="3" xfId="0" applyNumberFormat="1" applyFont="1" applyFill="1" applyBorder="1" applyAlignment="1">
      <alignment horizontal="center" vertical="center" shrinkToFit="1"/>
    </xf>
    <xf numFmtId="0" fontId="4" fillId="0" borderId="6" xfId="0" applyNumberFormat="1" applyFont="1" applyFill="1" applyBorder="1" applyAlignment="1">
      <alignment horizontal="center" vertical="center" shrinkToFit="1"/>
    </xf>
    <xf numFmtId="0" fontId="27" fillId="0" borderId="0" xfId="0" applyNumberFormat="1" applyFont="1" applyFill="1" applyBorder="1" applyAlignment="1">
      <alignment horizontal="center" vertical="center"/>
    </xf>
    <xf numFmtId="41" fontId="57" fillId="0" borderId="27" xfId="0" applyNumberFormat="1" applyFont="1" applyFill="1" applyBorder="1" applyAlignment="1">
      <alignment horizontal="center" vertical="center"/>
    </xf>
    <xf numFmtId="41" fontId="57" fillId="0" borderId="25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shrinkToFit="1"/>
    </xf>
    <xf numFmtId="0" fontId="6" fillId="0" borderId="5" xfId="0" applyNumberFormat="1" applyFont="1" applyFill="1" applyBorder="1" applyAlignment="1">
      <alignment horizontal="center" vertical="center" wrapText="1" shrinkToFit="1"/>
    </xf>
    <xf numFmtId="0" fontId="8" fillId="0" borderId="5" xfId="0" applyNumberFormat="1" applyFont="1" applyFill="1" applyBorder="1" applyAlignment="1">
      <alignment horizontal="center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0" fontId="57" fillId="0" borderId="25" xfId="0" applyNumberFormat="1" applyFont="1" applyFill="1" applyBorder="1" applyAlignment="1">
      <alignment horizontal="center" vertical="center" shrinkToFit="1"/>
    </xf>
    <xf numFmtId="0" fontId="53" fillId="0" borderId="5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Fill="1" applyBorder="1" applyAlignment="1">
      <alignment horizontal="center" vertical="center" wrapText="1" shrinkToFit="1"/>
    </xf>
    <xf numFmtId="0" fontId="8" fillId="0" borderId="7" xfId="0" applyNumberFormat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colors>
    <mruColors>
      <color rgb="FF0066FF"/>
      <color rgb="FF01E4E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showZeros="0" showOutlineSymbols="0" topLeftCell="B109" zoomScaleSheetLayoutView="68" workbookViewId="0"/>
  </sheetViews>
  <sheetFormatPr defaultRowHeight="15.75"/>
  <sheetData/>
  <phoneticPr fontId="30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41"/>
  <sheetViews>
    <sheetView view="pageBreakPreview" zoomScale="85" zoomScaleNormal="100" zoomScaleSheetLayoutView="85" workbookViewId="0">
      <selection activeCell="A2" sqref="A2"/>
    </sheetView>
  </sheetViews>
  <sheetFormatPr defaultColWidth="8" defaultRowHeight="12"/>
  <cols>
    <col min="1" max="1" width="11.125" style="11" customWidth="1"/>
    <col min="2" max="3" width="7.125" style="11" customWidth="1"/>
    <col min="4" max="12" width="6.5" style="11" customWidth="1"/>
    <col min="13" max="18" width="11" style="11" customWidth="1"/>
    <col min="19" max="19" width="13.125" style="11" customWidth="1"/>
    <col min="20" max="16384" width="8" style="11"/>
  </cols>
  <sheetData>
    <row r="1" spans="1:21" s="20" customFormat="1" ht="24.95" customHeight="1">
      <c r="A1" s="20" t="s">
        <v>713</v>
      </c>
      <c r="B1" s="39"/>
      <c r="N1" s="35"/>
      <c r="O1" s="35"/>
      <c r="P1" s="35"/>
      <c r="Q1" s="35"/>
      <c r="R1" s="35"/>
      <c r="S1" s="35" t="s">
        <v>714</v>
      </c>
    </row>
    <row r="2" spans="1:21" s="4" customFormat="1" ht="24.95" customHeight="1">
      <c r="A2" s="42" t="s">
        <v>715</v>
      </c>
      <c r="B2" s="283"/>
      <c r="C2" s="12"/>
      <c r="D2" s="12"/>
      <c r="E2" s="12"/>
      <c r="F2" s="12"/>
      <c r="G2" s="12"/>
      <c r="H2" s="12"/>
      <c r="I2" s="12"/>
      <c r="J2" s="12"/>
      <c r="K2" s="12"/>
      <c r="L2" s="12"/>
      <c r="M2" s="13" t="s">
        <v>716</v>
      </c>
      <c r="N2" s="18"/>
      <c r="O2" s="12"/>
      <c r="P2" s="12"/>
      <c r="Q2" s="12"/>
      <c r="R2" s="12"/>
      <c r="S2" s="12"/>
    </row>
    <row r="3" spans="1:21" s="5" customFormat="1" ht="23.1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21" s="7" customFormat="1" ht="15" customHeight="1" thickBot="1">
      <c r="A4" s="6" t="s">
        <v>655</v>
      </c>
      <c r="B4" s="6"/>
      <c r="S4" s="8" t="s">
        <v>704</v>
      </c>
    </row>
    <row r="5" spans="1:21" s="133" customFormat="1" ht="15" customHeight="1">
      <c r="A5" s="284" t="s">
        <v>46</v>
      </c>
      <c r="B5" s="344" t="s">
        <v>528</v>
      </c>
      <c r="C5" s="284" t="s">
        <v>359</v>
      </c>
      <c r="D5" s="285" t="s">
        <v>529</v>
      </c>
      <c r="E5" s="285"/>
      <c r="F5" s="286"/>
      <c r="G5" s="285" t="s">
        <v>526</v>
      </c>
      <c r="H5" s="285"/>
      <c r="I5" s="286"/>
      <c r="J5" s="285" t="s">
        <v>881</v>
      </c>
      <c r="K5" s="285"/>
      <c r="L5" s="285"/>
      <c r="M5" s="286" t="s">
        <v>117</v>
      </c>
      <c r="N5" s="285" t="s">
        <v>79</v>
      </c>
      <c r="O5" s="286"/>
      <c r="P5" s="284" t="s">
        <v>33</v>
      </c>
      <c r="Q5" s="284" t="s">
        <v>35</v>
      </c>
      <c r="R5" s="288" t="s">
        <v>25</v>
      </c>
      <c r="S5" s="345" t="s">
        <v>15</v>
      </c>
    </row>
    <row r="6" spans="1:21" s="133" customFormat="1" ht="15" customHeight="1">
      <c r="A6" s="158"/>
      <c r="B6" s="346"/>
      <c r="C6" s="24"/>
      <c r="D6" s="290" t="s">
        <v>453</v>
      </c>
      <c r="E6" s="291"/>
      <c r="F6" s="292"/>
      <c r="G6" s="290" t="s">
        <v>382</v>
      </c>
      <c r="H6" s="291"/>
      <c r="I6" s="292"/>
      <c r="J6" s="290" t="s">
        <v>100</v>
      </c>
      <c r="K6" s="291"/>
      <c r="L6" s="291"/>
      <c r="M6" s="292" t="s">
        <v>454</v>
      </c>
      <c r="N6" s="291" t="s">
        <v>435</v>
      </c>
      <c r="O6" s="292"/>
      <c r="P6" s="24"/>
      <c r="Q6" s="24"/>
      <c r="R6" s="29"/>
      <c r="S6" s="31"/>
    </row>
    <row r="7" spans="1:21" s="133" customFormat="1" ht="15" customHeight="1">
      <c r="A7" s="158"/>
      <c r="B7" s="347"/>
      <c r="C7" s="24"/>
      <c r="D7" s="347"/>
      <c r="E7" s="158" t="s">
        <v>346</v>
      </c>
      <c r="F7" s="158" t="s">
        <v>345</v>
      </c>
      <c r="G7" s="348"/>
      <c r="H7" s="158" t="s">
        <v>346</v>
      </c>
      <c r="I7" s="158" t="s">
        <v>345</v>
      </c>
      <c r="J7" s="348"/>
      <c r="K7" s="158" t="s">
        <v>346</v>
      </c>
      <c r="L7" s="187" t="s">
        <v>345</v>
      </c>
      <c r="M7" s="158" t="s">
        <v>69</v>
      </c>
      <c r="N7" s="158" t="s">
        <v>80</v>
      </c>
      <c r="O7" s="158" t="s">
        <v>95</v>
      </c>
      <c r="P7" s="24" t="s">
        <v>146</v>
      </c>
      <c r="Q7" s="24"/>
      <c r="R7" s="24"/>
      <c r="S7" s="31"/>
    </row>
    <row r="8" spans="1:21" s="133" customFormat="1" ht="15" customHeight="1">
      <c r="A8" s="158"/>
      <c r="B8" s="346" t="s">
        <v>77</v>
      </c>
      <c r="C8" s="24" t="s">
        <v>421</v>
      </c>
      <c r="D8" s="29"/>
      <c r="E8" s="24"/>
      <c r="F8" s="24"/>
      <c r="G8" s="29"/>
      <c r="H8" s="24"/>
      <c r="I8" s="24"/>
      <c r="J8" s="29"/>
      <c r="K8" s="24"/>
      <c r="L8" s="349"/>
      <c r="M8" s="24"/>
      <c r="N8" s="24" t="s">
        <v>457</v>
      </c>
      <c r="O8" s="24"/>
      <c r="P8" s="24" t="s">
        <v>81</v>
      </c>
      <c r="Q8" s="24" t="s">
        <v>380</v>
      </c>
      <c r="R8" s="29" t="s">
        <v>384</v>
      </c>
      <c r="S8" s="31"/>
    </row>
    <row r="9" spans="1:21" s="133" customFormat="1" ht="18.75" customHeight="1">
      <c r="A9" s="159" t="s">
        <v>343</v>
      </c>
      <c r="B9" s="21" t="s">
        <v>497</v>
      </c>
      <c r="C9" s="15" t="s">
        <v>405</v>
      </c>
      <c r="D9" s="21"/>
      <c r="E9" s="15" t="s">
        <v>13</v>
      </c>
      <c r="F9" s="15" t="s">
        <v>76</v>
      </c>
      <c r="G9" s="21"/>
      <c r="H9" s="15" t="s">
        <v>13</v>
      </c>
      <c r="I9" s="15" t="s">
        <v>76</v>
      </c>
      <c r="J9" s="21"/>
      <c r="K9" s="15" t="s">
        <v>13</v>
      </c>
      <c r="L9" s="350" t="s">
        <v>76</v>
      </c>
      <c r="M9" s="15" t="s">
        <v>417</v>
      </c>
      <c r="N9" s="15" t="s">
        <v>184</v>
      </c>
      <c r="O9" s="15" t="s">
        <v>464</v>
      </c>
      <c r="P9" s="15" t="s">
        <v>123</v>
      </c>
      <c r="Q9" s="15" t="s">
        <v>123</v>
      </c>
      <c r="R9" s="21" t="s">
        <v>440</v>
      </c>
      <c r="S9" s="27" t="s">
        <v>105</v>
      </c>
    </row>
    <row r="10" spans="1:21" s="133" customFormat="1" ht="21.95" customHeight="1">
      <c r="A10" s="135" t="s">
        <v>638</v>
      </c>
      <c r="B10" s="351">
        <v>9</v>
      </c>
      <c r="C10" s="352">
        <v>111</v>
      </c>
      <c r="D10" s="352">
        <v>2132</v>
      </c>
      <c r="E10" s="352">
        <v>1371</v>
      </c>
      <c r="F10" s="352">
        <v>761</v>
      </c>
      <c r="G10" s="352">
        <v>323</v>
      </c>
      <c r="H10" s="352">
        <v>173</v>
      </c>
      <c r="I10" s="352">
        <v>150</v>
      </c>
      <c r="J10" s="352">
        <v>88</v>
      </c>
      <c r="K10" s="352">
        <v>61</v>
      </c>
      <c r="L10" s="352">
        <v>27</v>
      </c>
      <c r="M10" s="352">
        <v>693</v>
      </c>
      <c r="N10" s="352">
        <v>741</v>
      </c>
      <c r="O10" s="352">
        <v>750</v>
      </c>
      <c r="P10" s="352">
        <v>293</v>
      </c>
      <c r="Q10" s="352">
        <v>132</v>
      </c>
      <c r="R10" s="353">
        <v>105</v>
      </c>
      <c r="S10" s="693" t="s">
        <v>568</v>
      </c>
    </row>
    <row r="11" spans="1:21" s="32" customFormat="1" ht="21.95" customHeight="1">
      <c r="A11" s="141" t="s">
        <v>639</v>
      </c>
      <c r="B11" s="351">
        <v>9</v>
      </c>
      <c r="C11" s="300">
        <v>114</v>
      </c>
      <c r="D11" s="300">
        <v>2073</v>
      </c>
      <c r="E11" s="300">
        <v>1345</v>
      </c>
      <c r="F11" s="300">
        <v>728</v>
      </c>
      <c r="G11" s="300">
        <v>330</v>
      </c>
      <c r="H11" s="300">
        <v>169</v>
      </c>
      <c r="I11" s="300">
        <v>161</v>
      </c>
      <c r="J11" s="300">
        <v>86</v>
      </c>
      <c r="K11" s="300">
        <v>58</v>
      </c>
      <c r="L11" s="300">
        <v>28</v>
      </c>
      <c r="M11" s="300">
        <v>696</v>
      </c>
      <c r="N11" s="300">
        <v>741</v>
      </c>
      <c r="O11" s="300">
        <v>717</v>
      </c>
      <c r="P11" s="300">
        <v>293</v>
      </c>
      <c r="Q11" s="300">
        <v>132</v>
      </c>
      <c r="R11" s="138">
        <v>105</v>
      </c>
      <c r="S11" s="693" t="s">
        <v>640</v>
      </c>
    </row>
    <row r="12" spans="1:21" s="32" customFormat="1" ht="21.95" customHeight="1">
      <c r="A12" s="141" t="s">
        <v>819</v>
      </c>
      <c r="B12" s="351">
        <v>10</v>
      </c>
      <c r="C12" s="300">
        <v>116</v>
      </c>
      <c r="D12" s="300">
        <v>2124</v>
      </c>
      <c r="E12" s="300">
        <v>1392</v>
      </c>
      <c r="F12" s="300">
        <v>732</v>
      </c>
      <c r="G12" s="300">
        <v>350</v>
      </c>
      <c r="H12" s="300">
        <v>188</v>
      </c>
      <c r="I12" s="300">
        <v>162</v>
      </c>
      <c r="J12" s="300">
        <v>79</v>
      </c>
      <c r="K12" s="300">
        <v>54</v>
      </c>
      <c r="L12" s="300">
        <v>25</v>
      </c>
      <c r="M12" s="300">
        <v>715</v>
      </c>
      <c r="N12" s="300">
        <v>781</v>
      </c>
      <c r="O12" s="300">
        <v>720</v>
      </c>
      <c r="P12" s="300">
        <v>272</v>
      </c>
      <c r="Q12" s="300">
        <v>142</v>
      </c>
      <c r="R12" s="138">
        <v>110</v>
      </c>
      <c r="S12" s="693" t="s">
        <v>658</v>
      </c>
    </row>
    <row r="13" spans="1:21" s="32" customFormat="1" ht="21.95" customHeight="1">
      <c r="A13" s="141" t="s">
        <v>825</v>
      </c>
      <c r="B13" s="351">
        <v>11</v>
      </c>
      <c r="C13" s="300">
        <v>118</v>
      </c>
      <c r="D13" s="300">
        <v>2098</v>
      </c>
      <c r="E13" s="300">
        <v>1366</v>
      </c>
      <c r="F13" s="300">
        <v>732</v>
      </c>
      <c r="G13" s="300">
        <v>365</v>
      </c>
      <c r="H13" s="300">
        <v>182</v>
      </c>
      <c r="I13" s="300">
        <v>183</v>
      </c>
      <c r="J13" s="300">
        <v>79</v>
      </c>
      <c r="K13" s="300">
        <v>52</v>
      </c>
      <c r="L13" s="300">
        <v>27</v>
      </c>
      <c r="M13" s="300">
        <v>707</v>
      </c>
      <c r="N13" s="300">
        <v>803</v>
      </c>
      <c r="O13" s="300">
        <v>749</v>
      </c>
      <c r="P13" s="300">
        <v>300</v>
      </c>
      <c r="Q13" s="300">
        <v>148</v>
      </c>
      <c r="R13" s="300">
        <v>120</v>
      </c>
      <c r="S13" s="694" t="s">
        <v>861</v>
      </c>
    </row>
    <row r="14" spans="1:21" s="32" customFormat="1" ht="21.95" customHeight="1">
      <c r="A14" s="141" t="s">
        <v>862</v>
      </c>
      <c r="B14" s="351">
        <v>11</v>
      </c>
      <c r="C14" s="300">
        <v>118</v>
      </c>
      <c r="D14" s="300">
        <v>2107</v>
      </c>
      <c r="E14" s="300">
        <v>1348</v>
      </c>
      <c r="F14" s="300">
        <v>759</v>
      </c>
      <c r="G14" s="300">
        <v>369</v>
      </c>
      <c r="H14" s="300">
        <v>184</v>
      </c>
      <c r="I14" s="300">
        <v>185</v>
      </c>
      <c r="J14" s="300">
        <v>82</v>
      </c>
      <c r="K14" s="300">
        <v>53</v>
      </c>
      <c r="L14" s="300">
        <v>29</v>
      </c>
      <c r="M14" s="300">
        <v>682</v>
      </c>
      <c r="N14" s="300">
        <v>777</v>
      </c>
      <c r="O14" s="300">
        <v>746</v>
      </c>
      <c r="P14" s="300">
        <v>307.55500000000001</v>
      </c>
      <c r="Q14" s="300">
        <v>155.928</v>
      </c>
      <c r="R14" s="300">
        <v>120</v>
      </c>
      <c r="S14" s="694" t="s">
        <v>863</v>
      </c>
    </row>
    <row r="15" spans="1:21" s="32" customFormat="1" ht="39.950000000000003" customHeight="1">
      <c r="A15" s="146" t="s">
        <v>867</v>
      </c>
      <c r="B15" s="739">
        <f>SUM(B16:B37)</f>
        <v>11</v>
      </c>
      <c r="C15" s="737">
        <f t="shared" ref="C15:R15" si="0">SUM(C16:C37)</f>
        <v>120</v>
      </c>
      <c r="D15" s="737">
        <f t="shared" si="0"/>
        <v>2096</v>
      </c>
      <c r="E15" s="737">
        <f t="shared" si="0"/>
        <v>1342</v>
      </c>
      <c r="F15" s="737">
        <f t="shared" si="0"/>
        <v>754</v>
      </c>
      <c r="G15" s="737">
        <f t="shared" si="0"/>
        <v>372</v>
      </c>
      <c r="H15" s="737">
        <f t="shared" si="0"/>
        <v>172</v>
      </c>
      <c r="I15" s="737">
        <f t="shared" si="0"/>
        <v>200</v>
      </c>
      <c r="J15" s="737">
        <f t="shared" si="0"/>
        <v>83</v>
      </c>
      <c r="K15" s="737">
        <f t="shared" si="0"/>
        <v>54</v>
      </c>
      <c r="L15" s="737">
        <f t="shared" si="0"/>
        <v>29</v>
      </c>
      <c r="M15" s="737">
        <f t="shared" si="0"/>
        <v>648</v>
      </c>
      <c r="N15" s="737">
        <f t="shared" si="0"/>
        <v>768</v>
      </c>
      <c r="O15" s="737">
        <f t="shared" si="0"/>
        <v>706</v>
      </c>
      <c r="P15" s="737">
        <f t="shared" si="0"/>
        <v>307</v>
      </c>
      <c r="Q15" s="737">
        <f t="shared" si="0"/>
        <v>156</v>
      </c>
      <c r="R15" s="738">
        <f t="shared" si="0"/>
        <v>123</v>
      </c>
      <c r="S15" s="695" t="s">
        <v>865</v>
      </c>
    </row>
    <row r="16" spans="1:21" s="38" customFormat="1" ht="20.100000000000001" customHeight="1">
      <c r="A16" s="302" t="s">
        <v>308</v>
      </c>
      <c r="B16" s="736">
        <v>0</v>
      </c>
      <c r="C16" s="736">
        <v>0</v>
      </c>
      <c r="D16" s="736">
        <v>0</v>
      </c>
      <c r="E16" s="736">
        <v>0</v>
      </c>
      <c r="F16" s="736">
        <v>0</v>
      </c>
      <c r="G16" s="736">
        <v>0</v>
      </c>
      <c r="H16" s="736">
        <v>0</v>
      </c>
      <c r="I16" s="736">
        <v>0</v>
      </c>
      <c r="J16" s="789">
        <v>0</v>
      </c>
      <c r="K16" s="789">
        <v>0</v>
      </c>
      <c r="L16" s="789">
        <v>0</v>
      </c>
      <c r="M16" s="736">
        <v>0</v>
      </c>
      <c r="N16" s="736">
        <v>0</v>
      </c>
      <c r="O16" s="789">
        <v>0</v>
      </c>
      <c r="P16" s="736">
        <v>0</v>
      </c>
      <c r="Q16" s="736">
        <v>0</v>
      </c>
      <c r="R16" s="736">
        <v>0</v>
      </c>
      <c r="S16" s="303" t="s">
        <v>395</v>
      </c>
      <c r="T16" s="46"/>
      <c r="U16" s="46"/>
    </row>
    <row r="17" spans="1:21" s="38" customFormat="1" ht="20.100000000000001" customHeight="1">
      <c r="A17" s="302" t="s">
        <v>315</v>
      </c>
      <c r="B17" s="740">
        <v>1</v>
      </c>
      <c r="C17" s="735">
        <v>16</v>
      </c>
      <c r="D17" s="736">
        <v>277</v>
      </c>
      <c r="E17" s="735">
        <v>245</v>
      </c>
      <c r="F17" s="735">
        <v>32</v>
      </c>
      <c r="G17" s="736">
        <v>46</v>
      </c>
      <c r="H17" s="735">
        <v>23</v>
      </c>
      <c r="I17" s="735">
        <v>23</v>
      </c>
      <c r="J17" s="788">
        <v>5</v>
      </c>
      <c r="K17" s="788">
        <v>3</v>
      </c>
      <c r="L17" s="788">
        <v>2</v>
      </c>
      <c r="M17" s="735">
        <v>100</v>
      </c>
      <c r="N17" s="735">
        <v>90</v>
      </c>
      <c r="O17" s="788">
        <v>92</v>
      </c>
      <c r="P17" s="735">
        <v>38</v>
      </c>
      <c r="Q17" s="735">
        <v>21</v>
      </c>
      <c r="R17" s="735">
        <v>18</v>
      </c>
      <c r="S17" s="303" t="s">
        <v>439</v>
      </c>
      <c r="T17" s="46"/>
      <c r="U17" s="46"/>
    </row>
    <row r="18" spans="1:21" s="38" customFormat="1" ht="20.100000000000001" customHeight="1">
      <c r="A18" s="302" t="s">
        <v>256</v>
      </c>
      <c r="B18" s="736">
        <v>1</v>
      </c>
      <c r="C18" s="736">
        <v>6</v>
      </c>
      <c r="D18" s="736">
        <v>90</v>
      </c>
      <c r="E18" s="736">
        <v>81</v>
      </c>
      <c r="F18" s="736">
        <v>9</v>
      </c>
      <c r="G18" s="736">
        <v>24</v>
      </c>
      <c r="H18" s="736">
        <v>14</v>
      </c>
      <c r="I18" s="736">
        <v>10</v>
      </c>
      <c r="J18" s="789">
        <v>2</v>
      </c>
      <c r="K18" s="789">
        <v>2</v>
      </c>
      <c r="L18" s="789">
        <v>0</v>
      </c>
      <c r="M18" s="736">
        <v>30</v>
      </c>
      <c r="N18" s="736">
        <v>40</v>
      </c>
      <c r="O18" s="789">
        <v>29</v>
      </c>
      <c r="P18" s="736">
        <v>17</v>
      </c>
      <c r="Q18" s="736">
        <v>7</v>
      </c>
      <c r="R18" s="736">
        <v>6</v>
      </c>
      <c r="S18" s="303" t="s">
        <v>408</v>
      </c>
      <c r="T18" s="46"/>
      <c r="U18" s="46"/>
    </row>
    <row r="19" spans="1:21" s="38" customFormat="1" ht="20.100000000000001" customHeight="1">
      <c r="A19" s="302" t="s">
        <v>263</v>
      </c>
      <c r="B19" s="740">
        <v>2</v>
      </c>
      <c r="C19" s="735">
        <v>27</v>
      </c>
      <c r="D19" s="736">
        <v>562</v>
      </c>
      <c r="E19" s="735">
        <v>269</v>
      </c>
      <c r="F19" s="735">
        <v>293</v>
      </c>
      <c r="G19" s="736">
        <v>85</v>
      </c>
      <c r="H19" s="735">
        <v>34</v>
      </c>
      <c r="I19" s="735">
        <v>51</v>
      </c>
      <c r="J19" s="788">
        <v>14</v>
      </c>
      <c r="K19" s="788">
        <v>8</v>
      </c>
      <c r="L19" s="788">
        <v>6</v>
      </c>
      <c r="M19" s="735">
        <v>185</v>
      </c>
      <c r="N19" s="735">
        <v>180</v>
      </c>
      <c r="O19" s="788">
        <v>178</v>
      </c>
      <c r="P19" s="735">
        <v>53</v>
      </c>
      <c r="Q19" s="735">
        <v>34</v>
      </c>
      <c r="R19" s="735">
        <v>27</v>
      </c>
      <c r="S19" s="303" t="s">
        <v>72</v>
      </c>
      <c r="T19" s="46"/>
      <c r="U19" s="46"/>
    </row>
    <row r="20" spans="1:21" s="38" customFormat="1" ht="20.100000000000001" customHeight="1">
      <c r="A20" s="302" t="s">
        <v>316</v>
      </c>
      <c r="B20" s="740">
        <v>2</v>
      </c>
      <c r="C20" s="735">
        <v>24</v>
      </c>
      <c r="D20" s="736">
        <v>386</v>
      </c>
      <c r="E20" s="735">
        <v>224</v>
      </c>
      <c r="F20" s="735">
        <v>162</v>
      </c>
      <c r="G20" s="736">
        <v>70</v>
      </c>
      <c r="H20" s="735">
        <v>27</v>
      </c>
      <c r="I20" s="735">
        <v>43</v>
      </c>
      <c r="J20" s="788">
        <v>11</v>
      </c>
      <c r="K20" s="788">
        <v>5</v>
      </c>
      <c r="L20" s="788">
        <v>6</v>
      </c>
      <c r="M20" s="735">
        <v>89</v>
      </c>
      <c r="N20" s="735">
        <v>150</v>
      </c>
      <c r="O20" s="788">
        <v>127</v>
      </c>
      <c r="P20" s="735">
        <v>43</v>
      </c>
      <c r="Q20" s="735">
        <v>24</v>
      </c>
      <c r="R20" s="735">
        <v>24</v>
      </c>
      <c r="S20" s="303" t="s">
        <v>211</v>
      </c>
      <c r="T20" s="46"/>
      <c r="U20" s="46"/>
    </row>
    <row r="21" spans="1:21" s="38" customFormat="1" ht="27.95" customHeight="1">
      <c r="A21" s="302" t="s">
        <v>317</v>
      </c>
      <c r="B21" s="736">
        <v>0</v>
      </c>
      <c r="C21" s="736">
        <v>0</v>
      </c>
      <c r="D21" s="736">
        <v>0</v>
      </c>
      <c r="E21" s="736">
        <v>0</v>
      </c>
      <c r="F21" s="736">
        <v>0</v>
      </c>
      <c r="G21" s="736">
        <v>0</v>
      </c>
      <c r="H21" s="736">
        <v>0</v>
      </c>
      <c r="I21" s="736">
        <v>0</v>
      </c>
      <c r="J21" s="789">
        <v>0</v>
      </c>
      <c r="K21" s="789">
        <v>0</v>
      </c>
      <c r="L21" s="789">
        <v>0</v>
      </c>
      <c r="M21" s="736">
        <v>0</v>
      </c>
      <c r="N21" s="736">
        <v>0</v>
      </c>
      <c r="O21" s="789">
        <v>0</v>
      </c>
      <c r="P21" s="736">
        <v>0</v>
      </c>
      <c r="Q21" s="736">
        <v>0</v>
      </c>
      <c r="R21" s="736">
        <v>0</v>
      </c>
      <c r="S21" s="303" t="s">
        <v>444</v>
      </c>
      <c r="T21" s="46"/>
      <c r="U21" s="46"/>
    </row>
    <row r="22" spans="1:21" s="38" customFormat="1" ht="20.100000000000001" customHeight="1">
      <c r="A22" s="302" t="s">
        <v>361</v>
      </c>
      <c r="B22" s="736">
        <v>0</v>
      </c>
      <c r="C22" s="736">
        <v>0</v>
      </c>
      <c r="D22" s="736">
        <v>0</v>
      </c>
      <c r="E22" s="736">
        <v>0</v>
      </c>
      <c r="F22" s="736">
        <v>0</v>
      </c>
      <c r="G22" s="736">
        <v>0</v>
      </c>
      <c r="H22" s="736">
        <v>0</v>
      </c>
      <c r="I22" s="736">
        <v>0</v>
      </c>
      <c r="J22" s="789">
        <v>0</v>
      </c>
      <c r="K22" s="789">
        <v>0</v>
      </c>
      <c r="L22" s="789">
        <v>0</v>
      </c>
      <c r="M22" s="736">
        <v>0</v>
      </c>
      <c r="N22" s="736">
        <v>0</v>
      </c>
      <c r="O22" s="789">
        <v>0</v>
      </c>
      <c r="P22" s="736">
        <v>0</v>
      </c>
      <c r="Q22" s="736">
        <v>0</v>
      </c>
      <c r="R22" s="736">
        <v>0</v>
      </c>
      <c r="S22" s="303" t="s">
        <v>215</v>
      </c>
      <c r="T22" s="46"/>
      <c r="U22" s="46"/>
    </row>
    <row r="23" spans="1:21" s="38" customFormat="1" ht="20.100000000000001" customHeight="1">
      <c r="A23" s="302" t="s">
        <v>287</v>
      </c>
      <c r="B23" s="736">
        <v>0</v>
      </c>
      <c r="C23" s="736">
        <v>0</v>
      </c>
      <c r="D23" s="736">
        <v>0</v>
      </c>
      <c r="E23" s="736">
        <v>0</v>
      </c>
      <c r="F23" s="736">
        <v>0</v>
      </c>
      <c r="G23" s="736">
        <v>0</v>
      </c>
      <c r="H23" s="736">
        <v>0</v>
      </c>
      <c r="I23" s="736">
        <v>0</v>
      </c>
      <c r="J23" s="789">
        <v>0</v>
      </c>
      <c r="K23" s="789">
        <v>0</v>
      </c>
      <c r="L23" s="789">
        <v>0</v>
      </c>
      <c r="M23" s="736">
        <v>0</v>
      </c>
      <c r="N23" s="736">
        <v>0</v>
      </c>
      <c r="O23" s="789">
        <v>0</v>
      </c>
      <c r="P23" s="736">
        <v>0</v>
      </c>
      <c r="Q23" s="736">
        <v>0</v>
      </c>
      <c r="R23" s="736">
        <v>0</v>
      </c>
      <c r="S23" s="303" t="s">
        <v>455</v>
      </c>
      <c r="T23" s="46"/>
      <c r="U23" s="46"/>
    </row>
    <row r="24" spans="1:21" s="38" customFormat="1" ht="20.100000000000001" customHeight="1">
      <c r="A24" s="302" t="s">
        <v>260</v>
      </c>
      <c r="B24" s="736">
        <v>0</v>
      </c>
      <c r="C24" s="736">
        <v>0</v>
      </c>
      <c r="D24" s="736">
        <v>0</v>
      </c>
      <c r="E24" s="736">
        <v>0</v>
      </c>
      <c r="F24" s="736">
        <v>0</v>
      </c>
      <c r="G24" s="736">
        <v>0</v>
      </c>
      <c r="H24" s="736">
        <v>0</v>
      </c>
      <c r="I24" s="736">
        <v>0</v>
      </c>
      <c r="J24" s="789">
        <v>0</v>
      </c>
      <c r="K24" s="789">
        <v>0</v>
      </c>
      <c r="L24" s="789">
        <v>0</v>
      </c>
      <c r="M24" s="736">
        <v>0</v>
      </c>
      <c r="N24" s="736">
        <v>0</v>
      </c>
      <c r="O24" s="789">
        <v>0</v>
      </c>
      <c r="P24" s="736">
        <v>0</v>
      </c>
      <c r="Q24" s="736">
        <v>0</v>
      </c>
      <c r="R24" s="736">
        <v>0</v>
      </c>
      <c r="S24" s="303" t="s">
        <v>476</v>
      </c>
      <c r="T24" s="46"/>
      <c r="U24" s="46"/>
    </row>
    <row r="25" spans="1:21" s="38" customFormat="1" ht="20.100000000000001" customHeight="1">
      <c r="A25" s="302" t="s">
        <v>270</v>
      </c>
      <c r="B25" s="736">
        <v>0</v>
      </c>
      <c r="C25" s="736">
        <v>0</v>
      </c>
      <c r="D25" s="736">
        <v>0</v>
      </c>
      <c r="E25" s="736">
        <v>0</v>
      </c>
      <c r="F25" s="736">
        <v>0</v>
      </c>
      <c r="G25" s="736">
        <v>0</v>
      </c>
      <c r="H25" s="736">
        <v>0</v>
      </c>
      <c r="I25" s="736">
        <v>0</v>
      </c>
      <c r="J25" s="789">
        <v>0</v>
      </c>
      <c r="K25" s="789">
        <v>0</v>
      </c>
      <c r="L25" s="789">
        <v>0</v>
      </c>
      <c r="M25" s="736">
        <v>0</v>
      </c>
      <c r="N25" s="736">
        <v>0</v>
      </c>
      <c r="O25" s="789">
        <v>0</v>
      </c>
      <c r="P25" s="736">
        <v>0</v>
      </c>
      <c r="Q25" s="736">
        <v>0</v>
      </c>
      <c r="R25" s="736">
        <v>0</v>
      </c>
      <c r="S25" s="303" t="s">
        <v>456</v>
      </c>
      <c r="T25" s="46"/>
      <c r="U25" s="46"/>
    </row>
    <row r="26" spans="1:21" s="38" customFormat="1" ht="20.100000000000001" customHeight="1">
      <c r="A26" s="302" t="s">
        <v>307</v>
      </c>
      <c r="B26" s="736">
        <v>0</v>
      </c>
      <c r="C26" s="736">
        <v>0</v>
      </c>
      <c r="D26" s="736">
        <v>0</v>
      </c>
      <c r="E26" s="736">
        <v>0</v>
      </c>
      <c r="F26" s="736">
        <v>0</v>
      </c>
      <c r="G26" s="736">
        <v>0</v>
      </c>
      <c r="H26" s="736">
        <v>0</v>
      </c>
      <c r="I26" s="736">
        <v>0</v>
      </c>
      <c r="J26" s="789">
        <v>0</v>
      </c>
      <c r="K26" s="789">
        <v>0</v>
      </c>
      <c r="L26" s="789">
        <v>0</v>
      </c>
      <c r="M26" s="736">
        <v>0</v>
      </c>
      <c r="N26" s="736">
        <v>0</v>
      </c>
      <c r="O26" s="789">
        <v>0</v>
      </c>
      <c r="P26" s="736">
        <v>0</v>
      </c>
      <c r="Q26" s="736">
        <v>0</v>
      </c>
      <c r="R26" s="736">
        <v>0</v>
      </c>
      <c r="S26" s="303" t="s">
        <v>372</v>
      </c>
      <c r="T26" s="46"/>
      <c r="U26" s="46"/>
    </row>
    <row r="27" spans="1:21" s="38" customFormat="1" ht="20.100000000000001" customHeight="1">
      <c r="A27" s="302" t="s">
        <v>264</v>
      </c>
      <c r="B27" s="736">
        <v>0</v>
      </c>
      <c r="C27" s="736">
        <v>0</v>
      </c>
      <c r="D27" s="736">
        <v>0</v>
      </c>
      <c r="E27" s="736">
        <v>0</v>
      </c>
      <c r="F27" s="736">
        <v>0</v>
      </c>
      <c r="G27" s="736">
        <v>0</v>
      </c>
      <c r="H27" s="736">
        <v>0</v>
      </c>
      <c r="I27" s="736">
        <v>0</v>
      </c>
      <c r="J27" s="789">
        <v>0</v>
      </c>
      <c r="K27" s="789">
        <v>0</v>
      </c>
      <c r="L27" s="789">
        <v>0</v>
      </c>
      <c r="M27" s="736">
        <v>0</v>
      </c>
      <c r="N27" s="736">
        <v>0</v>
      </c>
      <c r="O27" s="789">
        <v>0</v>
      </c>
      <c r="P27" s="736">
        <v>0</v>
      </c>
      <c r="Q27" s="736">
        <v>0</v>
      </c>
      <c r="R27" s="736">
        <v>0</v>
      </c>
      <c r="S27" s="303" t="s">
        <v>218</v>
      </c>
      <c r="T27" s="46"/>
      <c r="U27" s="46"/>
    </row>
    <row r="28" spans="1:21" s="38" customFormat="1" ht="20.100000000000001" customHeight="1">
      <c r="A28" s="302" t="s">
        <v>286</v>
      </c>
      <c r="B28" s="740">
        <v>1</v>
      </c>
      <c r="C28" s="735">
        <v>18</v>
      </c>
      <c r="D28" s="736">
        <v>280</v>
      </c>
      <c r="E28" s="735">
        <v>195</v>
      </c>
      <c r="F28" s="735">
        <v>85</v>
      </c>
      <c r="G28" s="736">
        <v>47</v>
      </c>
      <c r="H28" s="735">
        <v>23</v>
      </c>
      <c r="I28" s="735">
        <v>24</v>
      </c>
      <c r="J28" s="788">
        <v>9</v>
      </c>
      <c r="K28" s="788">
        <v>6</v>
      </c>
      <c r="L28" s="788">
        <v>3</v>
      </c>
      <c r="M28" s="735">
        <v>70</v>
      </c>
      <c r="N28" s="735">
        <v>90</v>
      </c>
      <c r="O28" s="788">
        <v>93</v>
      </c>
      <c r="P28" s="735">
        <v>91</v>
      </c>
      <c r="Q28" s="735">
        <v>28</v>
      </c>
      <c r="R28" s="735">
        <v>20</v>
      </c>
      <c r="S28" s="303" t="s">
        <v>420</v>
      </c>
      <c r="T28" s="46"/>
      <c r="U28" s="46"/>
    </row>
    <row r="29" spans="1:21" s="38" customFormat="1" ht="27.95" customHeight="1">
      <c r="A29" s="302" t="s">
        <v>266</v>
      </c>
      <c r="B29" s="736">
        <v>0</v>
      </c>
      <c r="C29" s="736">
        <v>0</v>
      </c>
      <c r="D29" s="736">
        <v>0</v>
      </c>
      <c r="E29" s="736">
        <v>0</v>
      </c>
      <c r="F29" s="736">
        <v>0</v>
      </c>
      <c r="G29" s="736">
        <v>0</v>
      </c>
      <c r="H29" s="736">
        <v>0</v>
      </c>
      <c r="I29" s="736">
        <v>0</v>
      </c>
      <c r="J29" s="789">
        <v>0</v>
      </c>
      <c r="K29" s="789">
        <v>0</v>
      </c>
      <c r="L29" s="789">
        <v>0</v>
      </c>
      <c r="M29" s="736">
        <v>0</v>
      </c>
      <c r="N29" s="736">
        <v>0</v>
      </c>
      <c r="O29" s="789">
        <v>0</v>
      </c>
      <c r="P29" s="736">
        <v>0</v>
      </c>
      <c r="Q29" s="736">
        <v>0</v>
      </c>
      <c r="R29" s="736">
        <v>0</v>
      </c>
      <c r="S29" s="303" t="s">
        <v>386</v>
      </c>
      <c r="T29" s="46"/>
      <c r="U29" s="46"/>
    </row>
    <row r="30" spans="1:21" s="38" customFormat="1" ht="20.100000000000001" customHeight="1">
      <c r="A30" s="302" t="s">
        <v>319</v>
      </c>
      <c r="B30" s="736">
        <v>0</v>
      </c>
      <c r="C30" s="736">
        <v>0</v>
      </c>
      <c r="D30" s="736">
        <v>0</v>
      </c>
      <c r="E30" s="736">
        <v>0</v>
      </c>
      <c r="F30" s="736">
        <v>0</v>
      </c>
      <c r="G30" s="736">
        <v>0</v>
      </c>
      <c r="H30" s="736">
        <v>0</v>
      </c>
      <c r="I30" s="736">
        <v>0</v>
      </c>
      <c r="J30" s="789">
        <v>0</v>
      </c>
      <c r="K30" s="789">
        <v>0</v>
      </c>
      <c r="L30" s="789">
        <v>0</v>
      </c>
      <c r="M30" s="736">
        <v>0</v>
      </c>
      <c r="N30" s="736">
        <v>0</v>
      </c>
      <c r="O30" s="789">
        <v>0</v>
      </c>
      <c r="P30" s="736">
        <v>0</v>
      </c>
      <c r="Q30" s="736">
        <v>0</v>
      </c>
      <c r="R30" s="736">
        <v>0</v>
      </c>
      <c r="S30" s="303" t="s">
        <v>470</v>
      </c>
      <c r="T30" s="46"/>
      <c r="U30" s="46"/>
    </row>
    <row r="31" spans="1:21" s="38" customFormat="1" ht="20.100000000000001" customHeight="1">
      <c r="A31" s="302" t="s">
        <v>280</v>
      </c>
      <c r="B31" s="740">
        <v>1</v>
      </c>
      <c r="C31" s="735">
        <v>5</v>
      </c>
      <c r="D31" s="736">
        <v>119</v>
      </c>
      <c r="E31" s="735">
        <v>79</v>
      </c>
      <c r="F31" s="735">
        <v>40</v>
      </c>
      <c r="G31" s="736">
        <v>25</v>
      </c>
      <c r="H31" s="735">
        <v>12</v>
      </c>
      <c r="I31" s="735">
        <v>13</v>
      </c>
      <c r="J31" s="788">
        <v>6</v>
      </c>
      <c r="K31" s="788">
        <v>4</v>
      </c>
      <c r="L31" s="788">
        <v>2</v>
      </c>
      <c r="M31" s="735">
        <v>42</v>
      </c>
      <c r="N31" s="735">
        <v>70</v>
      </c>
      <c r="O31" s="788">
        <v>49</v>
      </c>
      <c r="P31" s="736">
        <v>0</v>
      </c>
      <c r="Q31" s="735">
        <v>8</v>
      </c>
      <c r="R31" s="736">
        <v>0</v>
      </c>
      <c r="S31" s="303" t="s">
        <v>429</v>
      </c>
      <c r="T31" s="46"/>
      <c r="U31" s="46"/>
    </row>
    <row r="32" spans="1:21" s="38" customFormat="1" ht="20.100000000000001" customHeight="1">
      <c r="A32" s="302" t="s">
        <v>348</v>
      </c>
      <c r="B32" s="740">
        <v>1</v>
      </c>
      <c r="C32" s="735">
        <v>6</v>
      </c>
      <c r="D32" s="736">
        <v>102</v>
      </c>
      <c r="E32" s="735">
        <v>69</v>
      </c>
      <c r="F32" s="735">
        <v>33</v>
      </c>
      <c r="G32" s="736">
        <v>19</v>
      </c>
      <c r="H32" s="735">
        <v>10</v>
      </c>
      <c r="I32" s="735">
        <v>9</v>
      </c>
      <c r="J32" s="788">
        <v>4</v>
      </c>
      <c r="K32" s="788">
        <v>2</v>
      </c>
      <c r="L32" s="788">
        <v>2</v>
      </c>
      <c r="M32" s="735">
        <v>32</v>
      </c>
      <c r="N32" s="735">
        <v>40</v>
      </c>
      <c r="O32" s="788">
        <v>37</v>
      </c>
      <c r="P32" s="735">
        <v>12</v>
      </c>
      <c r="Q32" s="735">
        <v>11</v>
      </c>
      <c r="R32" s="735">
        <v>6</v>
      </c>
      <c r="S32" s="303" t="s">
        <v>207</v>
      </c>
      <c r="T32" s="46"/>
      <c r="U32" s="46"/>
    </row>
    <row r="33" spans="1:21" s="38" customFormat="1" ht="27.95" customHeight="1">
      <c r="A33" s="302" t="s">
        <v>336</v>
      </c>
      <c r="B33" s="736">
        <v>0</v>
      </c>
      <c r="C33" s="736">
        <v>0</v>
      </c>
      <c r="D33" s="736">
        <v>0</v>
      </c>
      <c r="E33" s="736">
        <v>0</v>
      </c>
      <c r="F33" s="736">
        <v>0</v>
      </c>
      <c r="G33" s="736">
        <v>0</v>
      </c>
      <c r="H33" s="736">
        <v>0</v>
      </c>
      <c r="I33" s="736">
        <v>0</v>
      </c>
      <c r="J33" s="789">
        <v>0</v>
      </c>
      <c r="K33" s="789">
        <v>0</v>
      </c>
      <c r="L33" s="789">
        <v>0</v>
      </c>
      <c r="M33" s="736">
        <v>0</v>
      </c>
      <c r="N33" s="736">
        <v>0</v>
      </c>
      <c r="O33" s="789">
        <v>0</v>
      </c>
      <c r="P33" s="736">
        <v>0</v>
      </c>
      <c r="Q33" s="736">
        <v>0</v>
      </c>
      <c r="R33" s="736">
        <v>0</v>
      </c>
      <c r="S33" s="303" t="s">
        <v>230</v>
      </c>
      <c r="T33" s="46"/>
      <c r="U33" s="46"/>
    </row>
    <row r="34" spans="1:21" s="38" customFormat="1" ht="20.100000000000001" customHeight="1">
      <c r="A34" s="302" t="s">
        <v>290</v>
      </c>
      <c r="B34" s="736">
        <v>0</v>
      </c>
      <c r="C34" s="736">
        <v>0</v>
      </c>
      <c r="D34" s="736">
        <v>0</v>
      </c>
      <c r="E34" s="736">
        <v>0</v>
      </c>
      <c r="F34" s="736">
        <v>0</v>
      </c>
      <c r="G34" s="736">
        <v>0</v>
      </c>
      <c r="H34" s="736">
        <v>0</v>
      </c>
      <c r="I34" s="736">
        <v>0</v>
      </c>
      <c r="J34" s="789">
        <v>0</v>
      </c>
      <c r="K34" s="789">
        <v>0</v>
      </c>
      <c r="L34" s="789">
        <v>0</v>
      </c>
      <c r="M34" s="736">
        <v>0</v>
      </c>
      <c r="N34" s="736">
        <v>0</v>
      </c>
      <c r="O34" s="789">
        <v>0</v>
      </c>
      <c r="P34" s="736">
        <v>0</v>
      </c>
      <c r="Q34" s="736">
        <v>0</v>
      </c>
      <c r="R34" s="736">
        <v>0</v>
      </c>
      <c r="S34" s="303" t="s">
        <v>216</v>
      </c>
      <c r="T34" s="46"/>
      <c r="U34" s="46"/>
    </row>
    <row r="35" spans="1:21" s="38" customFormat="1" ht="20.100000000000001" customHeight="1">
      <c r="A35" s="302" t="s">
        <v>274</v>
      </c>
      <c r="B35" s="740">
        <v>1</v>
      </c>
      <c r="C35" s="735">
        <v>14</v>
      </c>
      <c r="D35" s="736">
        <v>219</v>
      </c>
      <c r="E35" s="735">
        <v>158</v>
      </c>
      <c r="F35" s="735">
        <v>61</v>
      </c>
      <c r="G35" s="736">
        <v>39</v>
      </c>
      <c r="H35" s="735">
        <v>19</v>
      </c>
      <c r="I35" s="735">
        <v>20</v>
      </c>
      <c r="J35" s="788">
        <v>29</v>
      </c>
      <c r="K35" s="788">
        <v>23</v>
      </c>
      <c r="L35" s="788">
        <v>6</v>
      </c>
      <c r="M35" s="735">
        <v>79</v>
      </c>
      <c r="N35" s="735">
        <v>72</v>
      </c>
      <c r="O35" s="788">
        <v>75</v>
      </c>
      <c r="P35" s="735">
        <v>29</v>
      </c>
      <c r="Q35" s="735">
        <v>16</v>
      </c>
      <c r="R35" s="735">
        <v>15</v>
      </c>
      <c r="S35" s="303" t="s">
        <v>487</v>
      </c>
      <c r="T35" s="46"/>
      <c r="U35" s="46"/>
    </row>
    <row r="36" spans="1:21" s="38" customFormat="1" ht="20.100000000000001" customHeight="1">
      <c r="A36" s="302" t="s">
        <v>314</v>
      </c>
      <c r="B36" s="740">
        <v>1</v>
      </c>
      <c r="C36" s="735">
        <v>4</v>
      </c>
      <c r="D36" s="736">
        <v>61</v>
      </c>
      <c r="E36" s="735">
        <v>22</v>
      </c>
      <c r="F36" s="735">
        <v>39</v>
      </c>
      <c r="G36" s="736">
        <v>17</v>
      </c>
      <c r="H36" s="735">
        <v>10</v>
      </c>
      <c r="I36" s="735">
        <v>7</v>
      </c>
      <c r="J36" s="788">
        <v>3</v>
      </c>
      <c r="K36" s="788">
        <v>1</v>
      </c>
      <c r="L36" s="788">
        <v>2</v>
      </c>
      <c r="M36" s="735">
        <v>21</v>
      </c>
      <c r="N36" s="735">
        <v>36</v>
      </c>
      <c r="O36" s="788">
        <v>26</v>
      </c>
      <c r="P36" s="735">
        <v>24</v>
      </c>
      <c r="Q36" s="735">
        <v>7</v>
      </c>
      <c r="R36" s="735">
        <v>7</v>
      </c>
      <c r="S36" s="303" t="s">
        <v>398</v>
      </c>
      <c r="T36" s="46"/>
      <c r="U36" s="46"/>
    </row>
    <row r="37" spans="1:21" s="38" customFormat="1" ht="20.100000000000001" customHeight="1">
      <c r="A37" s="302" t="s">
        <v>281</v>
      </c>
      <c r="B37" s="736">
        <v>0</v>
      </c>
      <c r="C37" s="736">
        <v>0</v>
      </c>
      <c r="D37" s="736">
        <v>0</v>
      </c>
      <c r="E37" s="736">
        <v>0</v>
      </c>
      <c r="F37" s="736">
        <v>0</v>
      </c>
      <c r="G37" s="736">
        <v>0</v>
      </c>
      <c r="H37" s="736">
        <v>0</v>
      </c>
      <c r="I37" s="736">
        <v>0</v>
      </c>
      <c r="J37" s="789">
        <v>0</v>
      </c>
      <c r="K37" s="789">
        <v>0</v>
      </c>
      <c r="L37" s="789">
        <v>0</v>
      </c>
      <c r="M37" s="736">
        <v>0</v>
      </c>
      <c r="N37" s="736">
        <v>0</v>
      </c>
      <c r="O37" s="789">
        <v>0</v>
      </c>
      <c r="P37" s="736">
        <v>0</v>
      </c>
      <c r="Q37" s="736">
        <v>0</v>
      </c>
      <c r="R37" s="736">
        <v>0</v>
      </c>
      <c r="S37" s="303" t="s">
        <v>371</v>
      </c>
      <c r="T37" s="46"/>
      <c r="U37" s="46"/>
    </row>
    <row r="38" spans="1:21" s="134" customFormat="1" ht="6" customHeight="1">
      <c r="A38" s="355"/>
      <c r="B38" s="356"/>
      <c r="C38" s="306"/>
      <c r="D38" s="357"/>
      <c r="E38" s="306"/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58"/>
    </row>
    <row r="39" spans="1:21" s="10" customFormat="1" ht="15" customHeight="1">
      <c r="A39" s="311" t="s">
        <v>649</v>
      </c>
      <c r="B39" s="31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312" t="s">
        <v>650</v>
      </c>
    </row>
    <row r="40" spans="1:21" ht="12.75">
      <c r="A40" s="173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</row>
    <row r="41" spans="1:21"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</row>
  </sheetData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9" pageOrder="overThenDown" orientation="portrait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U41"/>
  <sheetViews>
    <sheetView view="pageBreakPreview" zoomScale="85" zoomScaleNormal="100" zoomScaleSheetLayoutView="85" workbookViewId="0">
      <selection activeCell="A2" sqref="A2"/>
    </sheetView>
  </sheetViews>
  <sheetFormatPr defaultColWidth="8" defaultRowHeight="12"/>
  <cols>
    <col min="1" max="1" width="11.25" style="11" customWidth="1"/>
    <col min="2" max="3" width="7.125" style="11" customWidth="1"/>
    <col min="4" max="12" width="6.5" style="11" customWidth="1"/>
    <col min="13" max="18" width="11" style="11" customWidth="1"/>
    <col min="19" max="19" width="13.375" style="11" customWidth="1"/>
    <col min="20" max="16384" width="8" style="11"/>
  </cols>
  <sheetData>
    <row r="1" spans="1:20" s="20" customFormat="1" ht="24.95" customHeight="1">
      <c r="A1" s="20" t="s">
        <v>717</v>
      </c>
      <c r="B1" s="39"/>
      <c r="N1" s="35"/>
      <c r="O1" s="35"/>
      <c r="P1" s="35"/>
      <c r="Q1" s="35"/>
      <c r="R1" s="35"/>
      <c r="S1" s="35" t="s">
        <v>718</v>
      </c>
    </row>
    <row r="2" spans="1:20" s="4" customFormat="1" ht="24.95" customHeight="1">
      <c r="A2" s="42" t="s">
        <v>719</v>
      </c>
      <c r="B2" s="283"/>
      <c r="C2" s="12"/>
      <c r="D2" s="12"/>
      <c r="E2" s="12"/>
      <c r="F2" s="12"/>
      <c r="G2" s="12"/>
      <c r="H2" s="12"/>
      <c r="I2" s="12"/>
      <c r="J2" s="12"/>
      <c r="K2" s="12"/>
      <c r="L2" s="12"/>
      <c r="M2" s="13" t="s">
        <v>720</v>
      </c>
      <c r="N2" s="18"/>
      <c r="O2" s="12"/>
      <c r="P2" s="12"/>
      <c r="Q2" s="12"/>
      <c r="R2" s="12"/>
      <c r="S2" s="12"/>
    </row>
    <row r="3" spans="1:20" s="5" customFormat="1" ht="23.1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20" s="7" customFormat="1" ht="15" customHeight="1" thickBot="1">
      <c r="A4" s="6" t="s">
        <v>655</v>
      </c>
      <c r="B4" s="6"/>
      <c r="S4" s="8" t="s">
        <v>704</v>
      </c>
    </row>
    <row r="5" spans="1:20" s="133" customFormat="1" ht="15" customHeight="1">
      <c r="A5" s="284" t="s">
        <v>46</v>
      </c>
      <c r="B5" s="344" t="s">
        <v>528</v>
      </c>
      <c r="C5" s="284" t="s">
        <v>359</v>
      </c>
      <c r="D5" s="285" t="s">
        <v>529</v>
      </c>
      <c r="E5" s="285"/>
      <c r="F5" s="286"/>
      <c r="G5" s="285" t="s">
        <v>526</v>
      </c>
      <c r="H5" s="285"/>
      <c r="I5" s="286"/>
      <c r="J5" s="285" t="s">
        <v>881</v>
      </c>
      <c r="K5" s="285"/>
      <c r="L5" s="285"/>
      <c r="M5" s="286" t="s">
        <v>117</v>
      </c>
      <c r="N5" s="285" t="s">
        <v>79</v>
      </c>
      <c r="O5" s="286"/>
      <c r="P5" s="284" t="s">
        <v>33</v>
      </c>
      <c r="Q5" s="284" t="s">
        <v>35</v>
      </c>
      <c r="R5" s="288" t="s">
        <v>25</v>
      </c>
      <c r="S5" s="345" t="s">
        <v>15</v>
      </c>
    </row>
    <row r="6" spans="1:20" s="133" customFormat="1" ht="15" customHeight="1">
      <c r="A6" s="19"/>
      <c r="B6" s="346"/>
      <c r="C6" s="24"/>
      <c r="D6" s="290" t="s">
        <v>453</v>
      </c>
      <c r="E6" s="291"/>
      <c r="F6" s="292"/>
      <c r="G6" s="290" t="s">
        <v>382</v>
      </c>
      <c r="H6" s="291"/>
      <c r="I6" s="292"/>
      <c r="J6" s="290" t="s">
        <v>100</v>
      </c>
      <c r="K6" s="291"/>
      <c r="L6" s="291"/>
      <c r="M6" s="292" t="s">
        <v>454</v>
      </c>
      <c r="N6" s="291" t="s">
        <v>435</v>
      </c>
      <c r="O6" s="292"/>
      <c r="P6" s="24"/>
      <c r="Q6" s="24"/>
      <c r="R6" s="29"/>
      <c r="S6" s="31"/>
    </row>
    <row r="7" spans="1:20" s="133" customFormat="1" ht="15" customHeight="1">
      <c r="A7" s="19"/>
      <c r="B7" s="347"/>
      <c r="C7" s="24"/>
      <c r="D7" s="347"/>
      <c r="E7" s="158" t="s">
        <v>346</v>
      </c>
      <c r="F7" s="158" t="s">
        <v>345</v>
      </c>
      <c r="G7" s="348"/>
      <c r="H7" s="158" t="s">
        <v>346</v>
      </c>
      <c r="I7" s="158" t="s">
        <v>345</v>
      </c>
      <c r="J7" s="348"/>
      <c r="K7" s="158" t="s">
        <v>346</v>
      </c>
      <c r="L7" s="296" t="s">
        <v>345</v>
      </c>
      <c r="M7" s="158" t="s">
        <v>69</v>
      </c>
      <c r="N7" s="158" t="s">
        <v>80</v>
      </c>
      <c r="O7" s="158" t="s">
        <v>95</v>
      </c>
      <c r="P7" s="24" t="s">
        <v>146</v>
      </c>
      <c r="Q7" s="24"/>
      <c r="R7" s="24"/>
      <c r="S7" s="31"/>
    </row>
    <row r="8" spans="1:20" s="133" customFormat="1" ht="15" customHeight="1">
      <c r="A8" s="19"/>
      <c r="B8" s="346" t="s">
        <v>77</v>
      </c>
      <c r="C8" s="24" t="s">
        <v>421</v>
      </c>
      <c r="D8" s="29"/>
      <c r="E8" s="24"/>
      <c r="F8" s="24"/>
      <c r="G8" s="29"/>
      <c r="H8" s="24"/>
      <c r="I8" s="24"/>
      <c r="J8" s="29"/>
      <c r="K8" s="24"/>
      <c r="L8" s="28"/>
      <c r="M8" s="24"/>
      <c r="N8" s="24" t="s">
        <v>457</v>
      </c>
      <c r="O8" s="24"/>
      <c r="P8" s="24" t="s">
        <v>81</v>
      </c>
      <c r="Q8" s="24" t="s">
        <v>380</v>
      </c>
      <c r="R8" s="29" t="s">
        <v>384</v>
      </c>
      <c r="S8" s="31"/>
    </row>
    <row r="9" spans="1:20" s="133" customFormat="1" ht="18.75" customHeight="1">
      <c r="A9" s="159" t="s">
        <v>343</v>
      </c>
      <c r="B9" s="21" t="s">
        <v>497</v>
      </c>
      <c r="C9" s="15" t="s">
        <v>405</v>
      </c>
      <c r="D9" s="21"/>
      <c r="E9" s="15" t="s">
        <v>13</v>
      </c>
      <c r="F9" s="15" t="s">
        <v>76</v>
      </c>
      <c r="G9" s="21"/>
      <c r="H9" s="15" t="s">
        <v>13</v>
      </c>
      <c r="I9" s="15" t="s">
        <v>76</v>
      </c>
      <c r="J9" s="21"/>
      <c r="K9" s="15" t="s">
        <v>13</v>
      </c>
      <c r="L9" s="27" t="s">
        <v>76</v>
      </c>
      <c r="M9" s="15" t="s">
        <v>417</v>
      </c>
      <c r="N9" s="15" t="s">
        <v>184</v>
      </c>
      <c r="O9" s="15" t="s">
        <v>464</v>
      </c>
      <c r="P9" s="15" t="s">
        <v>123</v>
      </c>
      <c r="Q9" s="15" t="s">
        <v>123</v>
      </c>
      <c r="R9" s="21" t="s">
        <v>440</v>
      </c>
      <c r="S9" s="27" t="s">
        <v>105</v>
      </c>
    </row>
    <row r="10" spans="1:20" s="133" customFormat="1" ht="21.95" customHeight="1">
      <c r="A10" s="135" t="s">
        <v>638</v>
      </c>
      <c r="B10" s="351">
        <v>1</v>
      </c>
      <c r="C10" s="300">
        <v>15</v>
      </c>
      <c r="D10" s="300">
        <v>455</v>
      </c>
      <c r="E10" s="300">
        <v>121</v>
      </c>
      <c r="F10" s="300">
        <v>334</v>
      </c>
      <c r="G10" s="300">
        <v>34</v>
      </c>
      <c r="H10" s="300">
        <v>25</v>
      </c>
      <c r="I10" s="300">
        <v>9</v>
      </c>
      <c r="J10" s="300">
        <v>4</v>
      </c>
      <c r="K10" s="300">
        <v>2</v>
      </c>
      <c r="L10" s="300">
        <v>2</v>
      </c>
      <c r="M10" s="300">
        <v>171</v>
      </c>
      <c r="N10" s="300">
        <v>175</v>
      </c>
      <c r="O10" s="300">
        <v>154</v>
      </c>
      <c r="P10" s="300">
        <v>16</v>
      </c>
      <c r="Q10" s="300">
        <v>13</v>
      </c>
      <c r="R10" s="138">
        <v>25</v>
      </c>
      <c r="S10" s="693" t="s">
        <v>568</v>
      </c>
    </row>
    <row r="11" spans="1:20" s="32" customFormat="1" ht="21.95" customHeight="1">
      <c r="A11" s="170" t="s">
        <v>639</v>
      </c>
      <c r="B11" s="351">
        <v>1</v>
      </c>
      <c r="C11" s="300">
        <v>16</v>
      </c>
      <c r="D11" s="300">
        <v>463</v>
      </c>
      <c r="E11" s="300">
        <v>141</v>
      </c>
      <c r="F11" s="300">
        <v>322</v>
      </c>
      <c r="G11" s="300">
        <v>36</v>
      </c>
      <c r="H11" s="300">
        <v>26</v>
      </c>
      <c r="I11" s="300">
        <v>10</v>
      </c>
      <c r="J11" s="300">
        <v>4</v>
      </c>
      <c r="K11" s="300">
        <v>3</v>
      </c>
      <c r="L11" s="300">
        <v>1</v>
      </c>
      <c r="M11" s="300">
        <v>146</v>
      </c>
      <c r="N11" s="300">
        <v>175</v>
      </c>
      <c r="O11" s="300">
        <v>153</v>
      </c>
      <c r="P11" s="300">
        <v>16</v>
      </c>
      <c r="Q11" s="300">
        <v>13</v>
      </c>
      <c r="R11" s="138">
        <v>25</v>
      </c>
      <c r="S11" s="693" t="s">
        <v>640</v>
      </c>
    </row>
    <row r="12" spans="1:20" s="32" customFormat="1" ht="21.95" customHeight="1">
      <c r="A12" s="170" t="s">
        <v>819</v>
      </c>
      <c r="B12" s="352">
        <v>1</v>
      </c>
      <c r="C12" s="300">
        <v>16</v>
      </c>
      <c r="D12" s="300">
        <v>482</v>
      </c>
      <c r="E12" s="300">
        <v>142</v>
      </c>
      <c r="F12" s="300">
        <v>340</v>
      </c>
      <c r="G12" s="300">
        <v>34</v>
      </c>
      <c r="H12" s="300">
        <v>24</v>
      </c>
      <c r="I12" s="300">
        <v>10</v>
      </c>
      <c r="J12" s="300">
        <v>4</v>
      </c>
      <c r="K12" s="300">
        <v>3</v>
      </c>
      <c r="L12" s="300">
        <v>1</v>
      </c>
      <c r="M12" s="300">
        <v>145</v>
      </c>
      <c r="N12" s="300">
        <v>175</v>
      </c>
      <c r="O12" s="300">
        <v>163</v>
      </c>
      <c r="P12" s="300">
        <v>16</v>
      </c>
      <c r="Q12" s="300">
        <v>13</v>
      </c>
      <c r="R12" s="138">
        <v>25</v>
      </c>
      <c r="S12" s="693" t="s">
        <v>658</v>
      </c>
    </row>
    <row r="13" spans="1:20" s="32" customFormat="1" ht="21.95" customHeight="1">
      <c r="A13" s="170" t="s">
        <v>825</v>
      </c>
      <c r="B13" s="352">
        <v>1</v>
      </c>
      <c r="C13" s="300">
        <v>16</v>
      </c>
      <c r="D13" s="300">
        <v>473</v>
      </c>
      <c r="E13" s="300">
        <v>141</v>
      </c>
      <c r="F13" s="300">
        <v>332</v>
      </c>
      <c r="G13" s="300">
        <v>34</v>
      </c>
      <c r="H13" s="300">
        <v>21</v>
      </c>
      <c r="I13" s="300">
        <v>13</v>
      </c>
      <c r="J13" s="300">
        <v>4</v>
      </c>
      <c r="K13" s="300">
        <v>3</v>
      </c>
      <c r="L13" s="300">
        <v>1</v>
      </c>
      <c r="M13" s="300">
        <v>161</v>
      </c>
      <c r="N13" s="300">
        <v>175</v>
      </c>
      <c r="O13" s="300">
        <v>165</v>
      </c>
      <c r="P13" s="300">
        <v>16</v>
      </c>
      <c r="Q13" s="300">
        <v>13</v>
      </c>
      <c r="R13" s="300">
        <v>25</v>
      </c>
      <c r="S13" s="694" t="s">
        <v>861</v>
      </c>
    </row>
    <row r="14" spans="1:20" s="32" customFormat="1" ht="21.95" customHeight="1">
      <c r="A14" s="170" t="s">
        <v>862</v>
      </c>
      <c r="B14" s="352">
        <v>1</v>
      </c>
      <c r="C14" s="300">
        <v>16</v>
      </c>
      <c r="D14" s="300">
        <v>456</v>
      </c>
      <c r="E14" s="300">
        <v>131</v>
      </c>
      <c r="F14" s="300">
        <v>325</v>
      </c>
      <c r="G14" s="300">
        <v>34</v>
      </c>
      <c r="H14" s="300">
        <v>19</v>
      </c>
      <c r="I14" s="300">
        <v>15</v>
      </c>
      <c r="J14" s="300">
        <v>4</v>
      </c>
      <c r="K14" s="300">
        <v>3</v>
      </c>
      <c r="L14" s="300">
        <v>1</v>
      </c>
      <c r="M14" s="300">
        <v>148</v>
      </c>
      <c r="N14" s="300">
        <v>160</v>
      </c>
      <c r="O14" s="300">
        <v>154</v>
      </c>
      <c r="P14" s="300">
        <v>16</v>
      </c>
      <c r="Q14" s="300">
        <v>13</v>
      </c>
      <c r="R14" s="300">
        <v>25</v>
      </c>
      <c r="S14" s="694" t="s">
        <v>863</v>
      </c>
    </row>
    <row r="15" spans="1:20" s="32" customFormat="1" ht="35.1" customHeight="1">
      <c r="A15" s="146" t="s">
        <v>867</v>
      </c>
      <c r="B15" s="359">
        <f>SUM(B16:B37)</f>
        <v>1</v>
      </c>
      <c r="C15" s="743">
        <f t="shared" ref="C15:R15" si="0">SUM(C16:C37)</f>
        <v>16</v>
      </c>
      <c r="D15" s="743">
        <f t="shared" si="0"/>
        <v>435</v>
      </c>
      <c r="E15" s="743">
        <f t="shared" si="0"/>
        <v>124</v>
      </c>
      <c r="F15" s="743">
        <f t="shared" si="0"/>
        <v>311</v>
      </c>
      <c r="G15" s="743">
        <f t="shared" si="0"/>
        <v>34</v>
      </c>
      <c r="H15" s="743">
        <f t="shared" si="0"/>
        <v>18</v>
      </c>
      <c r="I15" s="743">
        <f t="shared" si="0"/>
        <v>16</v>
      </c>
      <c r="J15" s="743">
        <f t="shared" si="0"/>
        <v>4</v>
      </c>
      <c r="K15" s="743">
        <f t="shared" si="0"/>
        <v>3</v>
      </c>
      <c r="L15" s="743">
        <f t="shared" si="0"/>
        <v>1</v>
      </c>
      <c r="M15" s="743">
        <f t="shared" si="0"/>
        <v>150</v>
      </c>
      <c r="N15" s="743">
        <f t="shared" si="0"/>
        <v>160</v>
      </c>
      <c r="O15" s="743">
        <f t="shared" si="0"/>
        <v>149</v>
      </c>
      <c r="P15" s="743">
        <f t="shared" si="0"/>
        <v>15586</v>
      </c>
      <c r="Q15" s="743">
        <f t="shared" si="0"/>
        <v>13</v>
      </c>
      <c r="R15" s="743">
        <f t="shared" si="0"/>
        <v>25</v>
      </c>
      <c r="S15" s="695" t="s">
        <v>865</v>
      </c>
    </row>
    <row r="16" spans="1:20" s="38" customFormat="1" ht="20.45" customHeight="1">
      <c r="A16" s="302" t="s">
        <v>308</v>
      </c>
      <c r="B16" s="742">
        <v>0</v>
      </c>
      <c r="C16" s="742">
        <v>0</v>
      </c>
      <c r="D16" s="742">
        <v>0</v>
      </c>
      <c r="E16" s="742">
        <v>0</v>
      </c>
      <c r="F16" s="742">
        <v>0</v>
      </c>
      <c r="G16" s="742">
        <v>0</v>
      </c>
      <c r="H16" s="742">
        <v>0</v>
      </c>
      <c r="I16" s="742">
        <v>0</v>
      </c>
      <c r="J16" s="742">
        <v>0</v>
      </c>
      <c r="K16" s="742">
        <v>0</v>
      </c>
      <c r="L16" s="742">
        <v>0</v>
      </c>
      <c r="M16" s="742">
        <v>0</v>
      </c>
      <c r="N16" s="742">
        <v>0</v>
      </c>
      <c r="O16" s="742">
        <v>0</v>
      </c>
      <c r="P16" s="742">
        <v>0</v>
      </c>
      <c r="Q16" s="742">
        <v>0</v>
      </c>
      <c r="R16" s="742">
        <v>0</v>
      </c>
      <c r="S16" s="303" t="s">
        <v>395</v>
      </c>
      <c r="T16" s="47"/>
    </row>
    <row r="17" spans="1:21" s="38" customFormat="1" ht="20.45" customHeight="1">
      <c r="A17" s="302" t="s">
        <v>315</v>
      </c>
      <c r="B17" s="742">
        <v>0</v>
      </c>
      <c r="C17" s="742">
        <v>0</v>
      </c>
      <c r="D17" s="742">
        <v>0</v>
      </c>
      <c r="E17" s="742">
        <v>0</v>
      </c>
      <c r="F17" s="742">
        <v>0</v>
      </c>
      <c r="G17" s="742">
        <v>0</v>
      </c>
      <c r="H17" s="742">
        <v>0</v>
      </c>
      <c r="I17" s="742">
        <v>0</v>
      </c>
      <c r="J17" s="742">
        <v>0</v>
      </c>
      <c r="K17" s="742">
        <v>0</v>
      </c>
      <c r="L17" s="742">
        <v>0</v>
      </c>
      <c r="M17" s="742">
        <v>0</v>
      </c>
      <c r="N17" s="742">
        <v>0</v>
      </c>
      <c r="O17" s="742">
        <v>0</v>
      </c>
      <c r="P17" s="742">
        <v>0</v>
      </c>
      <c r="Q17" s="742">
        <v>0</v>
      </c>
      <c r="R17" s="742">
        <v>0</v>
      </c>
      <c r="S17" s="303" t="s">
        <v>439</v>
      </c>
      <c r="T17" s="47"/>
    </row>
    <row r="18" spans="1:21" s="38" customFormat="1" ht="20.45" customHeight="1">
      <c r="A18" s="302" t="s">
        <v>256</v>
      </c>
      <c r="B18" s="742">
        <v>0</v>
      </c>
      <c r="C18" s="742">
        <v>0</v>
      </c>
      <c r="D18" s="742">
        <v>0</v>
      </c>
      <c r="E18" s="742">
        <v>0</v>
      </c>
      <c r="F18" s="742">
        <v>0</v>
      </c>
      <c r="G18" s="742">
        <v>0</v>
      </c>
      <c r="H18" s="742">
        <v>0</v>
      </c>
      <c r="I18" s="742">
        <v>0</v>
      </c>
      <c r="J18" s="742">
        <v>0</v>
      </c>
      <c r="K18" s="742">
        <v>0</v>
      </c>
      <c r="L18" s="742">
        <v>0</v>
      </c>
      <c r="M18" s="742">
        <v>0</v>
      </c>
      <c r="N18" s="742">
        <v>0</v>
      </c>
      <c r="O18" s="742">
        <v>0</v>
      </c>
      <c r="P18" s="742">
        <v>0</v>
      </c>
      <c r="Q18" s="742">
        <v>0</v>
      </c>
      <c r="R18" s="742">
        <v>0</v>
      </c>
      <c r="S18" s="303" t="s">
        <v>408</v>
      </c>
      <c r="T18" s="47"/>
    </row>
    <row r="19" spans="1:21" s="38" customFormat="1" ht="20.45" customHeight="1">
      <c r="A19" s="302" t="s">
        <v>263</v>
      </c>
      <c r="B19" s="742">
        <v>0</v>
      </c>
      <c r="C19" s="742">
        <v>0</v>
      </c>
      <c r="D19" s="742">
        <v>0</v>
      </c>
      <c r="E19" s="742">
        <v>0</v>
      </c>
      <c r="F19" s="742">
        <v>0</v>
      </c>
      <c r="G19" s="742">
        <v>0</v>
      </c>
      <c r="H19" s="742">
        <v>0</v>
      </c>
      <c r="I19" s="742">
        <v>0</v>
      </c>
      <c r="J19" s="742">
        <v>0</v>
      </c>
      <c r="K19" s="742">
        <v>0</v>
      </c>
      <c r="L19" s="742">
        <v>0</v>
      </c>
      <c r="M19" s="742">
        <v>0</v>
      </c>
      <c r="N19" s="742">
        <v>0</v>
      </c>
      <c r="O19" s="742">
        <v>0</v>
      </c>
      <c r="P19" s="742">
        <v>0</v>
      </c>
      <c r="Q19" s="742">
        <v>0</v>
      </c>
      <c r="R19" s="742">
        <v>0</v>
      </c>
      <c r="S19" s="303" t="s">
        <v>72</v>
      </c>
      <c r="T19" s="47"/>
    </row>
    <row r="20" spans="1:21" s="38" customFormat="1" ht="20.45" customHeight="1">
      <c r="A20" s="302" t="s">
        <v>316</v>
      </c>
      <c r="B20" s="742">
        <v>0</v>
      </c>
      <c r="C20" s="742">
        <v>0</v>
      </c>
      <c r="D20" s="742">
        <v>0</v>
      </c>
      <c r="E20" s="742">
        <v>0</v>
      </c>
      <c r="F20" s="742">
        <v>0</v>
      </c>
      <c r="G20" s="742">
        <v>0</v>
      </c>
      <c r="H20" s="742">
        <v>0</v>
      </c>
      <c r="I20" s="742">
        <v>0</v>
      </c>
      <c r="J20" s="742">
        <v>0</v>
      </c>
      <c r="K20" s="742">
        <v>0</v>
      </c>
      <c r="L20" s="742">
        <v>0</v>
      </c>
      <c r="M20" s="742">
        <v>0</v>
      </c>
      <c r="N20" s="742">
        <v>0</v>
      </c>
      <c r="O20" s="742">
        <v>0</v>
      </c>
      <c r="P20" s="742">
        <v>0</v>
      </c>
      <c r="Q20" s="742">
        <v>0</v>
      </c>
      <c r="R20" s="742">
        <v>0</v>
      </c>
      <c r="S20" s="303" t="s">
        <v>211</v>
      </c>
      <c r="T20" s="47"/>
    </row>
    <row r="21" spans="1:21" s="38" customFormat="1" ht="27.95" customHeight="1">
      <c r="A21" s="302" t="s">
        <v>317</v>
      </c>
      <c r="B21" s="742">
        <v>0</v>
      </c>
      <c r="C21" s="742">
        <v>0</v>
      </c>
      <c r="D21" s="742">
        <v>0</v>
      </c>
      <c r="E21" s="742">
        <v>0</v>
      </c>
      <c r="F21" s="742">
        <v>0</v>
      </c>
      <c r="G21" s="742">
        <v>0</v>
      </c>
      <c r="H21" s="742">
        <v>0</v>
      </c>
      <c r="I21" s="742">
        <v>0</v>
      </c>
      <c r="J21" s="742">
        <v>0</v>
      </c>
      <c r="K21" s="742">
        <v>0</v>
      </c>
      <c r="L21" s="742">
        <v>0</v>
      </c>
      <c r="M21" s="742">
        <v>0</v>
      </c>
      <c r="N21" s="742">
        <v>0</v>
      </c>
      <c r="O21" s="742">
        <v>0</v>
      </c>
      <c r="P21" s="742">
        <v>0</v>
      </c>
      <c r="Q21" s="742">
        <v>0</v>
      </c>
      <c r="R21" s="742">
        <v>0</v>
      </c>
      <c r="S21" s="303" t="s">
        <v>444</v>
      </c>
      <c r="T21" s="47"/>
    </row>
    <row r="22" spans="1:21" s="38" customFormat="1" ht="20.45" customHeight="1">
      <c r="A22" s="302" t="s">
        <v>361</v>
      </c>
      <c r="B22" s="742">
        <v>0</v>
      </c>
      <c r="C22" s="742">
        <v>0</v>
      </c>
      <c r="D22" s="742">
        <v>0</v>
      </c>
      <c r="E22" s="742">
        <v>0</v>
      </c>
      <c r="F22" s="742">
        <v>0</v>
      </c>
      <c r="G22" s="742">
        <v>0</v>
      </c>
      <c r="H22" s="742">
        <v>0</v>
      </c>
      <c r="I22" s="742">
        <v>0</v>
      </c>
      <c r="J22" s="742">
        <v>0</v>
      </c>
      <c r="K22" s="742">
        <v>0</v>
      </c>
      <c r="L22" s="742">
        <v>0</v>
      </c>
      <c r="M22" s="742">
        <v>0</v>
      </c>
      <c r="N22" s="742">
        <v>0</v>
      </c>
      <c r="O22" s="742">
        <v>0</v>
      </c>
      <c r="P22" s="742">
        <v>0</v>
      </c>
      <c r="Q22" s="742">
        <v>0</v>
      </c>
      <c r="R22" s="742">
        <v>0</v>
      </c>
      <c r="S22" s="303" t="s">
        <v>215</v>
      </c>
      <c r="T22" s="47"/>
    </row>
    <row r="23" spans="1:21" s="38" customFormat="1" ht="20.45" customHeight="1">
      <c r="A23" s="302" t="s">
        <v>287</v>
      </c>
      <c r="B23" s="742">
        <v>0</v>
      </c>
      <c r="C23" s="742">
        <v>0</v>
      </c>
      <c r="D23" s="742">
        <v>0</v>
      </c>
      <c r="E23" s="742">
        <v>0</v>
      </c>
      <c r="F23" s="742">
        <v>0</v>
      </c>
      <c r="G23" s="742">
        <v>0</v>
      </c>
      <c r="H23" s="742">
        <v>0</v>
      </c>
      <c r="I23" s="742">
        <v>0</v>
      </c>
      <c r="J23" s="742">
        <v>0</v>
      </c>
      <c r="K23" s="742">
        <v>0</v>
      </c>
      <c r="L23" s="742">
        <v>0</v>
      </c>
      <c r="M23" s="742">
        <v>0</v>
      </c>
      <c r="N23" s="742">
        <v>0</v>
      </c>
      <c r="O23" s="742">
        <v>0</v>
      </c>
      <c r="P23" s="742">
        <v>0</v>
      </c>
      <c r="Q23" s="742">
        <v>0</v>
      </c>
      <c r="R23" s="742">
        <v>0</v>
      </c>
      <c r="S23" s="303" t="s">
        <v>455</v>
      </c>
      <c r="T23" s="47"/>
    </row>
    <row r="24" spans="1:21" s="38" customFormat="1" ht="20.45" customHeight="1">
      <c r="A24" s="302" t="s">
        <v>260</v>
      </c>
      <c r="B24" s="742">
        <v>0</v>
      </c>
      <c r="C24" s="742">
        <v>0</v>
      </c>
      <c r="D24" s="742">
        <v>0</v>
      </c>
      <c r="E24" s="742">
        <v>0</v>
      </c>
      <c r="F24" s="742">
        <v>0</v>
      </c>
      <c r="G24" s="742">
        <v>0</v>
      </c>
      <c r="H24" s="742">
        <v>0</v>
      </c>
      <c r="I24" s="742">
        <v>0</v>
      </c>
      <c r="J24" s="742">
        <v>0</v>
      </c>
      <c r="K24" s="742">
        <v>0</v>
      </c>
      <c r="L24" s="742">
        <v>0</v>
      </c>
      <c r="M24" s="742">
        <v>0</v>
      </c>
      <c r="N24" s="742">
        <v>0</v>
      </c>
      <c r="O24" s="742">
        <v>0</v>
      </c>
      <c r="P24" s="742">
        <v>0</v>
      </c>
      <c r="Q24" s="742">
        <v>0</v>
      </c>
      <c r="R24" s="742">
        <v>0</v>
      </c>
      <c r="S24" s="303" t="s">
        <v>476</v>
      </c>
      <c r="T24" s="47"/>
    </row>
    <row r="25" spans="1:21" s="38" customFormat="1" ht="27.95" customHeight="1">
      <c r="A25" s="302" t="s">
        <v>270</v>
      </c>
      <c r="B25" s="742">
        <v>0</v>
      </c>
      <c r="C25" s="742">
        <v>0</v>
      </c>
      <c r="D25" s="742">
        <v>0</v>
      </c>
      <c r="E25" s="742">
        <v>0</v>
      </c>
      <c r="F25" s="742">
        <v>0</v>
      </c>
      <c r="G25" s="742">
        <v>0</v>
      </c>
      <c r="H25" s="742">
        <v>0</v>
      </c>
      <c r="I25" s="742">
        <v>0</v>
      </c>
      <c r="J25" s="742">
        <v>0</v>
      </c>
      <c r="K25" s="742">
        <v>0</v>
      </c>
      <c r="L25" s="742">
        <v>0</v>
      </c>
      <c r="M25" s="742">
        <v>0</v>
      </c>
      <c r="N25" s="742">
        <v>0</v>
      </c>
      <c r="O25" s="742">
        <v>0</v>
      </c>
      <c r="P25" s="742">
        <v>0</v>
      </c>
      <c r="Q25" s="742">
        <v>0</v>
      </c>
      <c r="R25" s="742">
        <v>0</v>
      </c>
      <c r="S25" s="303" t="s">
        <v>456</v>
      </c>
      <c r="T25" s="47"/>
    </row>
    <row r="26" spans="1:21" s="38" customFormat="1" ht="20.45" customHeight="1">
      <c r="A26" s="302" t="s">
        <v>307</v>
      </c>
      <c r="B26" s="742">
        <v>0</v>
      </c>
      <c r="C26" s="742">
        <v>0</v>
      </c>
      <c r="D26" s="742">
        <v>0</v>
      </c>
      <c r="E26" s="742">
        <v>0</v>
      </c>
      <c r="F26" s="742">
        <v>0</v>
      </c>
      <c r="G26" s="742">
        <v>0</v>
      </c>
      <c r="H26" s="742">
        <v>0</v>
      </c>
      <c r="I26" s="742">
        <v>0</v>
      </c>
      <c r="J26" s="742">
        <v>0</v>
      </c>
      <c r="K26" s="742">
        <v>0</v>
      </c>
      <c r="L26" s="742">
        <v>0</v>
      </c>
      <c r="M26" s="742">
        <v>0</v>
      </c>
      <c r="N26" s="742">
        <v>0</v>
      </c>
      <c r="O26" s="742">
        <v>0</v>
      </c>
      <c r="P26" s="742">
        <v>0</v>
      </c>
      <c r="Q26" s="742">
        <v>0</v>
      </c>
      <c r="R26" s="742">
        <v>0</v>
      </c>
      <c r="S26" s="303" t="s">
        <v>372</v>
      </c>
      <c r="T26" s="47"/>
    </row>
    <row r="27" spans="1:21" s="38" customFormat="1" ht="20.45" customHeight="1">
      <c r="A27" s="302" t="s">
        <v>264</v>
      </c>
      <c r="B27" s="742">
        <v>0</v>
      </c>
      <c r="C27" s="742">
        <v>0</v>
      </c>
      <c r="D27" s="742">
        <v>0</v>
      </c>
      <c r="E27" s="742">
        <v>0</v>
      </c>
      <c r="F27" s="742">
        <v>0</v>
      </c>
      <c r="G27" s="742">
        <v>0</v>
      </c>
      <c r="H27" s="742">
        <v>0</v>
      </c>
      <c r="I27" s="742">
        <v>0</v>
      </c>
      <c r="J27" s="742">
        <v>0</v>
      </c>
      <c r="K27" s="742">
        <v>0</v>
      </c>
      <c r="L27" s="742">
        <v>0</v>
      </c>
      <c r="M27" s="742">
        <v>0</v>
      </c>
      <c r="N27" s="742">
        <v>0</v>
      </c>
      <c r="O27" s="742">
        <v>0</v>
      </c>
      <c r="P27" s="742">
        <v>0</v>
      </c>
      <c r="Q27" s="742">
        <v>0</v>
      </c>
      <c r="R27" s="742">
        <v>0</v>
      </c>
      <c r="S27" s="303" t="s">
        <v>218</v>
      </c>
      <c r="T27" s="47"/>
    </row>
    <row r="28" spans="1:21" s="38" customFormat="1" ht="20.45" customHeight="1">
      <c r="A28" s="302" t="s">
        <v>286</v>
      </c>
      <c r="B28" s="742">
        <v>0</v>
      </c>
      <c r="C28" s="742">
        <v>0</v>
      </c>
      <c r="D28" s="742">
        <v>0</v>
      </c>
      <c r="E28" s="742">
        <v>0</v>
      </c>
      <c r="F28" s="742">
        <v>0</v>
      </c>
      <c r="G28" s="742">
        <v>0</v>
      </c>
      <c r="H28" s="742">
        <v>0</v>
      </c>
      <c r="I28" s="742">
        <v>0</v>
      </c>
      <c r="J28" s="742">
        <v>0</v>
      </c>
      <c r="K28" s="742">
        <v>0</v>
      </c>
      <c r="L28" s="742">
        <v>0</v>
      </c>
      <c r="M28" s="742">
        <v>0</v>
      </c>
      <c r="N28" s="742">
        <v>0</v>
      </c>
      <c r="O28" s="742">
        <v>0</v>
      </c>
      <c r="P28" s="742">
        <v>0</v>
      </c>
      <c r="Q28" s="742">
        <v>0</v>
      </c>
      <c r="R28" s="742">
        <v>0</v>
      </c>
      <c r="S28" s="303" t="s">
        <v>420</v>
      </c>
      <c r="T28" s="47"/>
    </row>
    <row r="29" spans="1:21" s="38" customFormat="1" ht="27.95" customHeight="1">
      <c r="A29" s="302" t="s">
        <v>266</v>
      </c>
      <c r="B29" s="742">
        <v>0</v>
      </c>
      <c r="C29" s="742">
        <v>0</v>
      </c>
      <c r="D29" s="742">
        <v>0</v>
      </c>
      <c r="E29" s="742">
        <v>0</v>
      </c>
      <c r="F29" s="742">
        <v>0</v>
      </c>
      <c r="G29" s="742">
        <v>0</v>
      </c>
      <c r="H29" s="742">
        <v>0</v>
      </c>
      <c r="I29" s="742">
        <v>0</v>
      </c>
      <c r="J29" s="742">
        <v>0</v>
      </c>
      <c r="K29" s="742">
        <v>0</v>
      </c>
      <c r="L29" s="742">
        <v>0</v>
      </c>
      <c r="M29" s="742">
        <v>0</v>
      </c>
      <c r="N29" s="742">
        <v>0</v>
      </c>
      <c r="O29" s="742">
        <v>0</v>
      </c>
      <c r="P29" s="742">
        <v>0</v>
      </c>
      <c r="Q29" s="742">
        <v>0</v>
      </c>
      <c r="R29" s="742">
        <v>0</v>
      </c>
      <c r="S29" s="303" t="s">
        <v>386</v>
      </c>
      <c r="T29" s="47"/>
    </row>
    <row r="30" spans="1:21" s="38" customFormat="1" ht="20.45" customHeight="1">
      <c r="A30" s="302" t="s">
        <v>319</v>
      </c>
      <c r="B30" s="742">
        <v>0</v>
      </c>
      <c r="C30" s="742">
        <v>0</v>
      </c>
      <c r="D30" s="742">
        <v>0</v>
      </c>
      <c r="E30" s="742">
        <v>0</v>
      </c>
      <c r="F30" s="742">
        <v>0</v>
      </c>
      <c r="G30" s="742">
        <v>0</v>
      </c>
      <c r="H30" s="742">
        <v>0</v>
      </c>
      <c r="I30" s="742">
        <v>0</v>
      </c>
      <c r="J30" s="742">
        <v>0</v>
      </c>
      <c r="K30" s="742">
        <v>0</v>
      </c>
      <c r="L30" s="742">
        <v>0</v>
      </c>
      <c r="M30" s="742">
        <v>0</v>
      </c>
      <c r="N30" s="742">
        <v>0</v>
      </c>
      <c r="O30" s="742">
        <v>0</v>
      </c>
      <c r="P30" s="742">
        <v>0</v>
      </c>
      <c r="Q30" s="742">
        <v>0</v>
      </c>
      <c r="R30" s="742">
        <v>0</v>
      </c>
      <c r="S30" s="303" t="s">
        <v>470</v>
      </c>
      <c r="T30" s="47"/>
    </row>
    <row r="31" spans="1:21" s="38" customFormat="1" ht="20.45" customHeight="1">
      <c r="A31" s="302" t="s">
        <v>280</v>
      </c>
      <c r="B31" s="744">
        <v>1</v>
      </c>
      <c r="C31" s="741">
        <v>16</v>
      </c>
      <c r="D31" s="741">
        <v>435</v>
      </c>
      <c r="E31" s="741">
        <v>124</v>
      </c>
      <c r="F31" s="741">
        <v>311</v>
      </c>
      <c r="G31" s="741">
        <v>34</v>
      </c>
      <c r="H31" s="741">
        <v>18</v>
      </c>
      <c r="I31" s="741">
        <v>16</v>
      </c>
      <c r="J31" s="741">
        <v>4</v>
      </c>
      <c r="K31" s="741">
        <v>3</v>
      </c>
      <c r="L31" s="741">
        <v>1</v>
      </c>
      <c r="M31" s="741">
        <v>150</v>
      </c>
      <c r="N31" s="741">
        <v>160</v>
      </c>
      <c r="O31" s="741">
        <v>149</v>
      </c>
      <c r="P31" s="741">
        <v>15586</v>
      </c>
      <c r="Q31" s="741">
        <v>13</v>
      </c>
      <c r="R31" s="741">
        <v>25</v>
      </c>
      <c r="S31" s="303" t="s">
        <v>429</v>
      </c>
      <c r="T31" s="46"/>
      <c r="U31" s="46"/>
    </row>
    <row r="32" spans="1:21" s="38" customFormat="1" ht="21" customHeight="1">
      <c r="A32" s="302" t="s">
        <v>348</v>
      </c>
      <c r="B32" s="742">
        <v>0</v>
      </c>
      <c r="C32" s="742">
        <v>0</v>
      </c>
      <c r="D32" s="742">
        <v>0</v>
      </c>
      <c r="E32" s="742">
        <v>0</v>
      </c>
      <c r="F32" s="742">
        <v>0</v>
      </c>
      <c r="G32" s="742">
        <v>0</v>
      </c>
      <c r="H32" s="742">
        <v>0</v>
      </c>
      <c r="I32" s="742">
        <v>0</v>
      </c>
      <c r="J32" s="742">
        <v>0</v>
      </c>
      <c r="K32" s="742">
        <v>0</v>
      </c>
      <c r="L32" s="742">
        <v>0</v>
      </c>
      <c r="M32" s="742">
        <v>0</v>
      </c>
      <c r="N32" s="742">
        <v>0</v>
      </c>
      <c r="O32" s="742">
        <v>0</v>
      </c>
      <c r="P32" s="742">
        <v>0</v>
      </c>
      <c r="Q32" s="742">
        <v>0</v>
      </c>
      <c r="R32" s="742">
        <v>0</v>
      </c>
      <c r="S32" s="303" t="s">
        <v>207</v>
      </c>
      <c r="T32" s="47"/>
    </row>
    <row r="33" spans="1:20" s="38" customFormat="1" ht="27.95" customHeight="1">
      <c r="A33" s="302" t="s">
        <v>336</v>
      </c>
      <c r="B33" s="742">
        <v>0</v>
      </c>
      <c r="C33" s="742">
        <v>0</v>
      </c>
      <c r="D33" s="742">
        <v>0</v>
      </c>
      <c r="E33" s="742">
        <v>0</v>
      </c>
      <c r="F33" s="742">
        <v>0</v>
      </c>
      <c r="G33" s="742">
        <v>0</v>
      </c>
      <c r="H33" s="742">
        <v>0</v>
      </c>
      <c r="I33" s="742">
        <v>0</v>
      </c>
      <c r="J33" s="742">
        <v>0</v>
      </c>
      <c r="K33" s="742">
        <v>0</v>
      </c>
      <c r="L33" s="742">
        <v>0</v>
      </c>
      <c r="M33" s="742">
        <v>0</v>
      </c>
      <c r="N33" s="742">
        <v>0</v>
      </c>
      <c r="O33" s="742">
        <v>0</v>
      </c>
      <c r="P33" s="742">
        <v>0</v>
      </c>
      <c r="Q33" s="742">
        <v>0</v>
      </c>
      <c r="R33" s="742">
        <v>0</v>
      </c>
      <c r="S33" s="303" t="s">
        <v>230</v>
      </c>
      <c r="T33" s="47"/>
    </row>
    <row r="34" spans="1:20" s="38" customFormat="1" ht="20.45" customHeight="1">
      <c r="A34" s="302" t="s">
        <v>290</v>
      </c>
      <c r="B34" s="742">
        <v>0</v>
      </c>
      <c r="C34" s="742">
        <v>0</v>
      </c>
      <c r="D34" s="742">
        <v>0</v>
      </c>
      <c r="E34" s="742">
        <v>0</v>
      </c>
      <c r="F34" s="742">
        <v>0</v>
      </c>
      <c r="G34" s="742">
        <v>0</v>
      </c>
      <c r="H34" s="742">
        <v>0</v>
      </c>
      <c r="I34" s="742">
        <v>0</v>
      </c>
      <c r="J34" s="742">
        <v>0</v>
      </c>
      <c r="K34" s="742">
        <v>0</v>
      </c>
      <c r="L34" s="742">
        <v>0</v>
      </c>
      <c r="M34" s="742">
        <v>0</v>
      </c>
      <c r="N34" s="742">
        <v>0</v>
      </c>
      <c r="O34" s="742">
        <v>0</v>
      </c>
      <c r="P34" s="742">
        <v>0</v>
      </c>
      <c r="Q34" s="742">
        <v>0</v>
      </c>
      <c r="R34" s="742">
        <v>0</v>
      </c>
      <c r="S34" s="303" t="s">
        <v>216</v>
      </c>
      <c r="T34" s="47"/>
    </row>
    <row r="35" spans="1:20" s="38" customFormat="1" ht="20.45" customHeight="1">
      <c r="A35" s="302" t="s">
        <v>274</v>
      </c>
      <c r="B35" s="742">
        <v>0</v>
      </c>
      <c r="C35" s="742">
        <v>0</v>
      </c>
      <c r="D35" s="742">
        <v>0</v>
      </c>
      <c r="E35" s="742">
        <v>0</v>
      </c>
      <c r="F35" s="742">
        <v>0</v>
      </c>
      <c r="G35" s="742">
        <v>0</v>
      </c>
      <c r="H35" s="742">
        <v>0</v>
      </c>
      <c r="I35" s="742">
        <v>0</v>
      </c>
      <c r="J35" s="742">
        <v>0</v>
      </c>
      <c r="K35" s="742">
        <v>0</v>
      </c>
      <c r="L35" s="742">
        <v>0</v>
      </c>
      <c r="M35" s="742">
        <v>0</v>
      </c>
      <c r="N35" s="742">
        <v>0</v>
      </c>
      <c r="O35" s="742">
        <v>0</v>
      </c>
      <c r="P35" s="742">
        <v>0</v>
      </c>
      <c r="Q35" s="742">
        <v>0</v>
      </c>
      <c r="R35" s="742">
        <v>0</v>
      </c>
      <c r="S35" s="303" t="s">
        <v>487</v>
      </c>
      <c r="T35" s="47"/>
    </row>
    <row r="36" spans="1:20" s="38" customFormat="1" ht="20.45" customHeight="1">
      <c r="A36" s="302" t="s">
        <v>314</v>
      </c>
      <c r="B36" s="742">
        <v>0</v>
      </c>
      <c r="C36" s="742">
        <v>0</v>
      </c>
      <c r="D36" s="742">
        <v>0</v>
      </c>
      <c r="E36" s="742">
        <v>0</v>
      </c>
      <c r="F36" s="742">
        <v>0</v>
      </c>
      <c r="G36" s="742">
        <v>0</v>
      </c>
      <c r="H36" s="742">
        <v>0</v>
      </c>
      <c r="I36" s="742">
        <v>0</v>
      </c>
      <c r="J36" s="742">
        <v>0</v>
      </c>
      <c r="K36" s="742">
        <v>0</v>
      </c>
      <c r="L36" s="742">
        <v>0</v>
      </c>
      <c r="M36" s="742">
        <v>0</v>
      </c>
      <c r="N36" s="742">
        <v>0</v>
      </c>
      <c r="O36" s="742">
        <v>0</v>
      </c>
      <c r="P36" s="742">
        <v>0</v>
      </c>
      <c r="Q36" s="742">
        <v>0</v>
      </c>
      <c r="R36" s="742">
        <v>0</v>
      </c>
      <c r="S36" s="303" t="s">
        <v>398</v>
      </c>
      <c r="T36" s="47"/>
    </row>
    <row r="37" spans="1:20" s="38" customFormat="1" ht="20.45" customHeight="1">
      <c r="A37" s="302" t="s">
        <v>281</v>
      </c>
      <c r="B37" s="742">
        <v>0</v>
      </c>
      <c r="C37" s="742">
        <v>0</v>
      </c>
      <c r="D37" s="742">
        <v>0</v>
      </c>
      <c r="E37" s="742">
        <v>0</v>
      </c>
      <c r="F37" s="742">
        <v>0</v>
      </c>
      <c r="G37" s="742">
        <v>0</v>
      </c>
      <c r="H37" s="742">
        <v>0</v>
      </c>
      <c r="I37" s="742">
        <v>0</v>
      </c>
      <c r="J37" s="742">
        <v>0</v>
      </c>
      <c r="K37" s="742">
        <v>0</v>
      </c>
      <c r="L37" s="742">
        <v>0</v>
      </c>
      <c r="M37" s="742">
        <v>0</v>
      </c>
      <c r="N37" s="742">
        <v>0</v>
      </c>
      <c r="O37" s="742">
        <v>0</v>
      </c>
      <c r="P37" s="742">
        <v>0</v>
      </c>
      <c r="Q37" s="742">
        <v>0</v>
      </c>
      <c r="R37" s="742">
        <v>0</v>
      </c>
      <c r="S37" s="303" t="s">
        <v>371</v>
      </c>
      <c r="T37" s="47"/>
    </row>
    <row r="38" spans="1:20" s="134" customFormat="1" ht="6" customHeight="1">
      <c r="A38" s="304"/>
      <c r="B38" s="356"/>
      <c r="C38" s="306"/>
      <c r="D38" s="357"/>
      <c r="E38" s="306"/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58"/>
    </row>
    <row r="39" spans="1:20" s="10" customFormat="1" ht="15" customHeight="1">
      <c r="A39" s="311" t="s">
        <v>649</v>
      </c>
      <c r="B39" s="31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312" t="s">
        <v>650</v>
      </c>
    </row>
    <row r="40" spans="1:20" ht="12.75">
      <c r="A40" s="173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</row>
    <row r="41" spans="1:20"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</row>
  </sheetData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7" pageOrder="overThenDown" orientation="portrait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41"/>
  <sheetViews>
    <sheetView view="pageBreakPreview" zoomScale="85" zoomScaleNormal="100" zoomScaleSheetLayoutView="85" workbookViewId="0">
      <selection activeCell="A2" sqref="A2"/>
    </sheetView>
  </sheetViews>
  <sheetFormatPr defaultColWidth="8" defaultRowHeight="12"/>
  <cols>
    <col min="1" max="1" width="11.25" style="150" customWidth="1"/>
    <col min="2" max="6" width="7.125" style="150" customWidth="1"/>
    <col min="7" max="12" width="6.5" style="150" customWidth="1"/>
    <col min="13" max="18" width="11" style="150" customWidth="1"/>
    <col min="19" max="19" width="13.375" style="150" customWidth="1"/>
    <col min="20" max="16384" width="8" style="150"/>
  </cols>
  <sheetData>
    <row r="1" spans="1:19" s="55" customFormat="1" ht="24.95" customHeight="1">
      <c r="A1" s="55" t="s">
        <v>721</v>
      </c>
      <c r="B1" s="53"/>
      <c r="N1" s="56"/>
      <c r="O1" s="56"/>
      <c r="P1" s="56"/>
      <c r="Q1" s="56"/>
      <c r="R1" s="56"/>
      <c r="S1" s="56" t="s">
        <v>722</v>
      </c>
    </row>
    <row r="2" spans="1:19" s="57" customFormat="1" ht="24.95" customHeight="1">
      <c r="A2" s="82" t="s">
        <v>723</v>
      </c>
      <c r="B2" s="313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85" t="s">
        <v>724</v>
      </c>
      <c r="N2" s="331"/>
      <c r="O2" s="274"/>
      <c r="P2" s="274"/>
      <c r="Q2" s="274"/>
      <c r="R2" s="274"/>
      <c r="S2" s="274"/>
    </row>
    <row r="3" spans="1:19" s="58" customFormat="1" ht="23.1" customHeigh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1:19" s="60" customFormat="1" ht="15" customHeight="1" thickBot="1">
      <c r="A4" s="59" t="s">
        <v>655</v>
      </c>
      <c r="B4" s="59"/>
      <c r="S4" s="61" t="s">
        <v>656</v>
      </c>
    </row>
    <row r="5" spans="1:19" s="139" customFormat="1" ht="15" customHeight="1">
      <c r="A5" s="253" t="s">
        <v>46</v>
      </c>
      <c r="B5" s="360" t="s">
        <v>528</v>
      </c>
      <c r="C5" s="253" t="s">
        <v>359</v>
      </c>
      <c r="D5" s="254" t="s">
        <v>529</v>
      </c>
      <c r="E5" s="254"/>
      <c r="F5" s="255"/>
      <c r="G5" s="254" t="s">
        <v>526</v>
      </c>
      <c r="H5" s="254"/>
      <c r="I5" s="255"/>
      <c r="J5" s="254" t="s">
        <v>881</v>
      </c>
      <c r="K5" s="254"/>
      <c r="L5" s="254"/>
      <c r="M5" s="255" t="s">
        <v>117</v>
      </c>
      <c r="N5" s="254" t="s">
        <v>79</v>
      </c>
      <c r="O5" s="255"/>
      <c r="P5" s="253" t="s">
        <v>33</v>
      </c>
      <c r="Q5" s="253" t="s">
        <v>35</v>
      </c>
      <c r="R5" s="276" t="s">
        <v>25</v>
      </c>
      <c r="S5" s="277" t="s">
        <v>15</v>
      </c>
    </row>
    <row r="6" spans="1:19" s="139" customFormat="1" ht="15" customHeight="1">
      <c r="A6" s="62"/>
      <c r="B6" s="361"/>
      <c r="C6" s="170"/>
      <c r="D6" s="258" t="s">
        <v>453</v>
      </c>
      <c r="E6" s="90"/>
      <c r="F6" s="95"/>
      <c r="G6" s="258" t="s">
        <v>382</v>
      </c>
      <c r="H6" s="90"/>
      <c r="I6" s="95"/>
      <c r="J6" s="258" t="s">
        <v>100</v>
      </c>
      <c r="K6" s="90"/>
      <c r="L6" s="90"/>
      <c r="M6" s="95" t="s">
        <v>454</v>
      </c>
      <c r="N6" s="90" t="s">
        <v>435</v>
      </c>
      <c r="O6" s="95"/>
      <c r="P6" s="170"/>
      <c r="Q6" s="170"/>
      <c r="R6" s="152"/>
      <c r="S6" s="278"/>
    </row>
    <row r="7" spans="1:19" s="139" customFormat="1" ht="15" customHeight="1">
      <c r="A7" s="62"/>
      <c r="B7" s="63"/>
      <c r="C7" s="170"/>
      <c r="D7" s="63"/>
      <c r="E7" s="167" t="s">
        <v>346</v>
      </c>
      <c r="F7" s="167" t="s">
        <v>345</v>
      </c>
      <c r="G7" s="332"/>
      <c r="H7" s="167" t="s">
        <v>346</v>
      </c>
      <c r="I7" s="167" t="s">
        <v>345</v>
      </c>
      <c r="J7" s="332"/>
      <c r="K7" s="167" t="s">
        <v>346</v>
      </c>
      <c r="L7" s="171" t="s">
        <v>345</v>
      </c>
      <c r="M7" s="167" t="s">
        <v>69</v>
      </c>
      <c r="N7" s="167" t="s">
        <v>80</v>
      </c>
      <c r="O7" s="167" t="s">
        <v>95</v>
      </c>
      <c r="P7" s="170" t="s">
        <v>146</v>
      </c>
      <c r="Q7" s="170"/>
      <c r="R7" s="170"/>
      <c r="S7" s="278"/>
    </row>
    <row r="8" spans="1:19" s="139" customFormat="1" ht="15" customHeight="1">
      <c r="A8" s="62"/>
      <c r="B8" s="361" t="s">
        <v>77</v>
      </c>
      <c r="C8" s="170" t="s">
        <v>421</v>
      </c>
      <c r="D8" s="152"/>
      <c r="E8" s="170"/>
      <c r="F8" s="170"/>
      <c r="G8" s="152"/>
      <c r="H8" s="170"/>
      <c r="I8" s="170"/>
      <c r="J8" s="152"/>
      <c r="K8" s="170"/>
      <c r="L8" s="183"/>
      <c r="M8" s="170"/>
      <c r="N8" s="170" t="s">
        <v>457</v>
      </c>
      <c r="O8" s="170"/>
      <c r="P8" s="170" t="s">
        <v>81</v>
      </c>
      <c r="Q8" s="170" t="s">
        <v>380</v>
      </c>
      <c r="R8" s="152" t="s">
        <v>384</v>
      </c>
      <c r="S8" s="278"/>
    </row>
    <row r="9" spans="1:19" s="139" customFormat="1" ht="18.75" customHeight="1">
      <c r="A9" s="153" t="s">
        <v>343</v>
      </c>
      <c r="B9" s="140" t="s">
        <v>497</v>
      </c>
      <c r="C9" s="15" t="s">
        <v>405</v>
      </c>
      <c r="D9" s="140"/>
      <c r="E9" s="186" t="s">
        <v>13</v>
      </c>
      <c r="F9" s="186" t="s">
        <v>76</v>
      </c>
      <c r="G9" s="140"/>
      <c r="H9" s="186" t="s">
        <v>13</v>
      </c>
      <c r="I9" s="186" t="s">
        <v>76</v>
      </c>
      <c r="J9" s="140"/>
      <c r="K9" s="186" t="s">
        <v>13</v>
      </c>
      <c r="L9" s="168" t="s">
        <v>76</v>
      </c>
      <c r="M9" s="186" t="s">
        <v>417</v>
      </c>
      <c r="N9" s="186" t="s">
        <v>184</v>
      </c>
      <c r="O9" s="186" t="s">
        <v>464</v>
      </c>
      <c r="P9" s="186" t="s">
        <v>123</v>
      </c>
      <c r="Q9" s="186" t="s">
        <v>123</v>
      </c>
      <c r="R9" s="140" t="s">
        <v>440</v>
      </c>
      <c r="S9" s="185" t="s">
        <v>105</v>
      </c>
    </row>
    <row r="10" spans="1:19" s="139" customFormat="1" ht="21.95" customHeight="1">
      <c r="A10" s="135" t="s">
        <v>638</v>
      </c>
      <c r="B10" s="362">
        <v>36</v>
      </c>
      <c r="C10" s="127">
        <v>496</v>
      </c>
      <c r="D10" s="127">
        <v>9677</v>
      </c>
      <c r="E10" s="127">
        <v>6628</v>
      </c>
      <c r="F10" s="127">
        <v>3049</v>
      </c>
      <c r="G10" s="127">
        <v>1121</v>
      </c>
      <c r="H10" s="127">
        <v>614</v>
      </c>
      <c r="I10" s="127">
        <v>507</v>
      </c>
      <c r="J10" s="127">
        <v>163</v>
      </c>
      <c r="K10" s="127">
        <v>107</v>
      </c>
      <c r="L10" s="127">
        <v>56</v>
      </c>
      <c r="M10" s="127">
        <v>3345</v>
      </c>
      <c r="N10" s="127">
        <v>3662</v>
      </c>
      <c r="O10" s="127">
        <v>3057</v>
      </c>
      <c r="P10" s="127">
        <v>1093</v>
      </c>
      <c r="Q10" s="127">
        <v>389</v>
      </c>
      <c r="R10" s="363">
        <v>507</v>
      </c>
      <c r="S10" s="693" t="s">
        <v>568</v>
      </c>
    </row>
    <row r="11" spans="1:19" s="148" customFormat="1" ht="21.75" customHeight="1">
      <c r="A11" s="141" t="s">
        <v>639</v>
      </c>
      <c r="B11" s="362">
        <v>36</v>
      </c>
      <c r="C11" s="319">
        <v>492</v>
      </c>
      <c r="D11" s="319">
        <v>8766</v>
      </c>
      <c r="E11" s="319">
        <v>6034</v>
      </c>
      <c r="F11" s="319">
        <v>2732</v>
      </c>
      <c r="G11" s="319">
        <v>1129</v>
      </c>
      <c r="H11" s="319">
        <v>615</v>
      </c>
      <c r="I11" s="319">
        <v>514</v>
      </c>
      <c r="J11" s="319">
        <v>157</v>
      </c>
      <c r="K11" s="319">
        <v>99</v>
      </c>
      <c r="L11" s="319">
        <v>58</v>
      </c>
      <c r="M11" s="319">
        <v>3259</v>
      </c>
      <c r="N11" s="319">
        <v>3461</v>
      </c>
      <c r="O11" s="319">
        <v>2624</v>
      </c>
      <c r="P11" s="319">
        <v>1101</v>
      </c>
      <c r="Q11" s="319">
        <v>391</v>
      </c>
      <c r="R11" s="320">
        <v>499</v>
      </c>
      <c r="S11" s="693" t="s">
        <v>640</v>
      </c>
    </row>
    <row r="12" spans="1:19" s="148" customFormat="1" ht="22.5" customHeight="1">
      <c r="A12" s="141" t="s">
        <v>819</v>
      </c>
      <c r="B12" s="362">
        <v>35</v>
      </c>
      <c r="C12" s="319">
        <v>481</v>
      </c>
      <c r="D12" s="319">
        <v>7678</v>
      </c>
      <c r="E12" s="319">
        <v>5300</v>
      </c>
      <c r="F12" s="319">
        <v>2378</v>
      </c>
      <c r="G12" s="319">
        <v>1095</v>
      </c>
      <c r="H12" s="319">
        <v>574</v>
      </c>
      <c r="I12" s="319">
        <v>521</v>
      </c>
      <c r="J12" s="319">
        <v>162</v>
      </c>
      <c r="K12" s="319">
        <v>99</v>
      </c>
      <c r="L12" s="319">
        <v>63</v>
      </c>
      <c r="M12" s="319">
        <v>3169</v>
      </c>
      <c r="N12" s="319">
        <v>3073</v>
      </c>
      <c r="O12" s="319">
        <v>2435</v>
      </c>
      <c r="P12" s="319">
        <v>1084</v>
      </c>
      <c r="Q12" s="319">
        <v>396</v>
      </c>
      <c r="R12" s="320">
        <v>477</v>
      </c>
      <c r="S12" s="693" t="s">
        <v>658</v>
      </c>
    </row>
    <row r="13" spans="1:19" s="148" customFormat="1" ht="22.5" customHeight="1">
      <c r="A13" s="141" t="s">
        <v>825</v>
      </c>
      <c r="B13" s="362">
        <v>32</v>
      </c>
      <c r="C13" s="319">
        <v>455</v>
      </c>
      <c r="D13" s="319">
        <v>6852</v>
      </c>
      <c r="E13" s="319">
        <v>4610</v>
      </c>
      <c r="F13" s="319">
        <v>2242</v>
      </c>
      <c r="G13" s="319">
        <v>1036</v>
      </c>
      <c r="H13" s="319">
        <v>535</v>
      </c>
      <c r="I13" s="319">
        <v>501</v>
      </c>
      <c r="J13" s="319">
        <v>156</v>
      </c>
      <c r="K13" s="319">
        <v>96</v>
      </c>
      <c r="L13" s="319">
        <v>60</v>
      </c>
      <c r="M13" s="319">
        <v>2696</v>
      </c>
      <c r="N13" s="319">
        <v>2987</v>
      </c>
      <c r="O13" s="319">
        <v>2279</v>
      </c>
      <c r="P13" s="319">
        <v>1020</v>
      </c>
      <c r="Q13" s="319">
        <v>367</v>
      </c>
      <c r="R13" s="319">
        <v>446</v>
      </c>
      <c r="S13" s="694" t="s">
        <v>861</v>
      </c>
    </row>
    <row r="14" spans="1:19" s="148" customFormat="1" ht="22.5" customHeight="1">
      <c r="A14" s="141" t="s">
        <v>862</v>
      </c>
      <c r="B14" s="362">
        <v>32</v>
      </c>
      <c r="C14" s="319">
        <v>419</v>
      </c>
      <c r="D14" s="319">
        <v>6297</v>
      </c>
      <c r="E14" s="319">
        <v>4199</v>
      </c>
      <c r="F14" s="319">
        <v>2098</v>
      </c>
      <c r="G14" s="319">
        <v>1027</v>
      </c>
      <c r="H14" s="319">
        <v>523</v>
      </c>
      <c r="I14" s="319">
        <v>504</v>
      </c>
      <c r="J14" s="319">
        <v>147</v>
      </c>
      <c r="K14" s="319">
        <v>80</v>
      </c>
      <c r="L14" s="319">
        <v>67</v>
      </c>
      <c r="M14" s="319">
        <v>2295</v>
      </c>
      <c r="N14" s="319">
        <v>2467</v>
      </c>
      <c r="O14" s="319">
        <v>1964</v>
      </c>
      <c r="P14" s="319">
        <v>1028</v>
      </c>
      <c r="Q14" s="319">
        <v>381</v>
      </c>
      <c r="R14" s="319">
        <v>444</v>
      </c>
      <c r="S14" s="694" t="s">
        <v>863</v>
      </c>
    </row>
    <row r="15" spans="1:19" s="148" customFormat="1" ht="36.950000000000003" customHeight="1">
      <c r="A15" s="146" t="s">
        <v>867</v>
      </c>
      <c r="B15" s="749">
        <f>SUM(B16:B37)</f>
        <v>32</v>
      </c>
      <c r="C15" s="747">
        <f t="shared" ref="C15:R15" si="0">SUM(C16:C37)</f>
        <v>402</v>
      </c>
      <c r="D15" s="747">
        <f t="shared" si="0"/>
        <v>5789</v>
      </c>
      <c r="E15" s="747">
        <f t="shared" si="0"/>
        <v>3842</v>
      </c>
      <c r="F15" s="747">
        <f t="shared" si="0"/>
        <v>1947</v>
      </c>
      <c r="G15" s="747">
        <f t="shared" si="0"/>
        <v>991</v>
      </c>
      <c r="H15" s="747">
        <f t="shared" si="0"/>
        <v>489</v>
      </c>
      <c r="I15" s="747">
        <f t="shared" si="0"/>
        <v>502</v>
      </c>
      <c r="J15" s="747">
        <f t="shared" si="0"/>
        <v>146</v>
      </c>
      <c r="K15" s="747">
        <f t="shared" si="0"/>
        <v>73</v>
      </c>
      <c r="L15" s="747">
        <f t="shared" si="0"/>
        <v>73</v>
      </c>
      <c r="M15" s="747">
        <f t="shared" si="0"/>
        <v>2169</v>
      </c>
      <c r="N15" s="747">
        <f t="shared" si="0"/>
        <v>2487</v>
      </c>
      <c r="O15" s="747">
        <f t="shared" si="0"/>
        <v>1895</v>
      </c>
      <c r="P15" s="747">
        <f t="shared" si="0"/>
        <v>1031</v>
      </c>
      <c r="Q15" s="747">
        <f t="shared" si="0"/>
        <v>384</v>
      </c>
      <c r="R15" s="748">
        <f t="shared" si="0"/>
        <v>432</v>
      </c>
      <c r="S15" s="695" t="s">
        <v>865</v>
      </c>
    </row>
    <row r="16" spans="1:19" s="144" customFormat="1" ht="20.100000000000001" customHeight="1">
      <c r="A16" s="154" t="s">
        <v>308</v>
      </c>
      <c r="B16" s="750">
        <v>1</v>
      </c>
      <c r="C16" s="745">
        <v>31</v>
      </c>
      <c r="D16" s="745">
        <v>563</v>
      </c>
      <c r="E16" s="790">
        <v>502</v>
      </c>
      <c r="F16" s="790">
        <v>61</v>
      </c>
      <c r="G16" s="790">
        <v>71</v>
      </c>
      <c r="H16" s="790">
        <v>43</v>
      </c>
      <c r="I16" s="790">
        <v>28</v>
      </c>
      <c r="J16" s="790">
        <v>9</v>
      </c>
      <c r="K16" s="790">
        <v>5</v>
      </c>
      <c r="L16" s="790">
        <v>4</v>
      </c>
      <c r="M16" s="790">
        <v>239</v>
      </c>
      <c r="N16" s="790">
        <v>180</v>
      </c>
      <c r="O16" s="790">
        <v>184</v>
      </c>
      <c r="P16" s="790">
        <v>64</v>
      </c>
      <c r="Q16" s="790">
        <v>28</v>
      </c>
      <c r="R16" s="790">
        <v>34</v>
      </c>
      <c r="S16" s="64" t="s">
        <v>395</v>
      </c>
    </row>
    <row r="17" spans="1:19" s="144" customFormat="1" ht="20.100000000000001" customHeight="1">
      <c r="A17" s="154" t="s">
        <v>315</v>
      </c>
      <c r="B17" s="750">
        <v>1</v>
      </c>
      <c r="C17" s="745">
        <v>7</v>
      </c>
      <c r="D17" s="745">
        <v>75</v>
      </c>
      <c r="E17" s="790">
        <v>58</v>
      </c>
      <c r="F17" s="790">
        <v>17</v>
      </c>
      <c r="G17" s="790">
        <v>19</v>
      </c>
      <c r="H17" s="790">
        <v>8</v>
      </c>
      <c r="I17" s="790">
        <v>11</v>
      </c>
      <c r="J17" s="790">
        <v>5</v>
      </c>
      <c r="K17" s="790">
        <v>3</v>
      </c>
      <c r="L17" s="790">
        <v>2</v>
      </c>
      <c r="M17" s="790">
        <v>37</v>
      </c>
      <c r="N17" s="790">
        <v>60</v>
      </c>
      <c r="O17" s="790">
        <v>21</v>
      </c>
      <c r="P17" s="790">
        <v>23</v>
      </c>
      <c r="Q17" s="790">
        <v>9</v>
      </c>
      <c r="R17" s="790">
        <v>9</v>
      </c>
      <c r="S17" s="64" t="s">
        <v>439</v>
      </c>
    </row>
    <row r="18" spans="1:19" s="144" customFormat="1" ht="20.100000000000001" customHeight="1">
      <c r="A18" s="154" t="s">
        <v>256</v>
      </c>
      <c r="B18" s="750">
        <v>2</v>
      </c>
      <c r="C18" s="745">
        <v>57</v>
      </c>
      <c r="D18" s="745">
        <v>965</v>
      </c>
      <c r="E18" s="790">
        <v>884</v>
      </c>
      <c r="F18" s="790">
        <v>81</v>
      </c>
      <c r="G18" s="790">
        <v>130</v>
      </c>
      <c r="H18" s="790">
        <v>79</v>
      </c>
      <c r="I18" s="790">
        <v>51</v>
      </c>
      <c r="J18" s="790">
        <v>14</v>
      </c>
      <c r="K18" s="790">
        <v>8</v>
      </c>
      <c r="L18" s="790">
        <v>6</v>
      </c>
      <c r="M18" s="790">
        <v>367</v>
      </c>
      <c r="N18" s="790">
        <v>367</v>
      </c>
      <c r="O18" s="790">
        <v>312</v>
      </c>
      <c r="P18" s="790">
        <v>87</v>
      </c>
      <c r="Q18" s="790">
        <v>44</v>
      </c>
      <c r="R18" s="790">
        <v>56</v>
      </c>
      <c r="S18" s="64" t="s">
        <v>408</v>
      </c>
    </row>
    <row r="19" spans="1:19" s="144" customFormat="1" ht="20.100000000000001" customHeight="1">
      <c r="A19" s="154" t="s">
        <v>263</v>
      </c>
      <c r="B19" s="750">
        <v>3</v>
      </c>
      <c r="C19" s="745">
        <v>41</v>
      </c>
      <c r="D19" s="745">
        <v>632</v>
      </c>
      <c r="E19" s="790">
        <v>219</v>
      </c>
      <c r="F19" s="790">
        <v>413</v>
      </c>
      <c r="G19" s="790">
        <v>99</v>
      </c>
      <c r="H19" s="790">
        <v>29</v>
      </c>
      <c r="I19" s="790">
        <v>70</v>
      </c>
      <c r="J19" s="790">
        <v>11</v>
      </c>
      <c r="K19" s="790">
        <v>5</v>
      </c>
      <c r="L19" s="790">
        <v>6</v>
      </c>
      <c r="M19" s="790">
        <v>226</v>
      </c>
      <c r="N19" s="790">
        <v>250</v>
      </c>
      <c r="O19" s="790">
        <v>220</v>
      </c>
      <c r="P19" s="790">
        <v>96</v>
      </c>
      <c r="Q19" s="790">
        <v>31</v>
      </c>
      <c r="R19" s="790">
        <v>42</v>
      </c>
      <c r="S19" s="64" t="s">
        <v>72</v>
      </c>
    </row>
    <row r="20" spans="1:19" s="144" customFormat="1" ht="27.75" customHeight="1">
      <c r="A20" s="154" t="s">
        <v>316</v>
      </c>
      <c r="B20" s="750">
        <v>1</v>
      </c>
      <c r="C20" s="745">
        <v>23</v>
      </c>
      <c r="D20" s="745">
        <v>327</v>
      </c>
      <c r="E20" s="790">
        <v>233</v>
      </c>
      <c r="F20" s="790">
        <v>94</v>
      </c>
      <c r="G20" s="790">
        <v>50</v>
      </c>
      <c r="H20" s="790">
        <v>24</v>
      </c>
      <c r="I20" s="790">
        <v>26</v>
      </c>
      <c r="J20" s="790">
        <v>5</v>
      </c>
      <c r="K20" s="790">
        <v>2</v>
      </c>
      <c r="L20" s="790">
        <v>3</v>
      </c>
      <c r="M20" s="790">
        <v>121</v>
      </c>
      <c r="N20" s="790">
        <v>140</v>
      </c>
      <c r="O20" s="790">
        <v>113</v>
      </c>
      <c r="P20" s="790">
        <v>51</v>
      </c>
      <c r="Q20" s="790">
        <v>16</v>
      </c>
      <c r="R20" s="790">
        <v>23</v>
      </c>
      <c r="S20" s="64" t="s">
        <v>211</v>
      </c>
    </row>
    <row r="21" spans="1:19" s="144" customFormat="1" ht="20.100000000000001" customHeight="1">
      <c r="A21" s="154" t="s">
        <v>317</v>
      </c>
      <c r="B21" s="750">
        <v>1</v>
      </c>
      <c r="C21" s="745">
        <v>11</v>
      </c>
      <c r="D21" s="745">
        <v>143</v>
      </c>
      <c r="E21" s="790">
        <v>110</v>
      </c>
      <c r="F21" s="790">
        <v>33</v>
      </c>
      <c r="G21" s="790">
        <v>39</v>
      </c>
      <c r="H21" s="790">
        <v>23</v>
      </c>
      <c r="I21" s="790">
        <v>16</v>
      </c>
      <c r="J21" s="790">
        <v>7</v>
      </c>
      <c r="K21" s="790">
        <v>4</v>
      </c>
      <c r="L21" s="790">
        <v>3</v>
      </c>
      <c r="M21" s="790">
        <v>61</v>
      </c>
      <c r="N21" s="790">
        <v>60</v>
      </c>
      <c r="O21" s="790">
        <v>44</v>
      </c>
      <c r="P21" s="790">
        <v>72</v>
      </c>
      <c r="Q21" s="790">
        <v>25</v>
      </c>
      <c r="R21" s="790">
        <v>17</v>
      </c>
      <c r="S21" s="64" t="s">
        <v>444</v>
      </c>
    </row>
    <row r="22" spans="1:19" s="144" customFormat="1" ht="20.100000000000001" customHeight="1">
      <c r="A22" s="154" t="s">
        <v>361</v>
      </c>
      <c r="B22" s="750">
        <v>2</v>
      </c>
      <c r="C22" s="745">
        <v>18</v>
      </c>
      <c r="D22" s="745">
        <v>217</v>
      </c>
      <c r="E22" s="790">
        <v>120</v>
      </c>
      <c r="F22" s="790">
        <v>97</v>
      </c>
      <c r="G22" s="790">
        <v>47</v>
      </c>
      <c r="H22" s="790">
        <v>16</v>
      </c>
      <c r="I22" s="790">
        <v>31</v>
      </c>
      <c r="J22" s="790">
        <v>8</v>
      </c>
      <c r="K22" s="790">
        <v>3</v>
      </c>
      <c r="L22" s="790">
        <v>5</v>
      </c>
      <c r="M22" s="790">
        <v>73</v>
      </c>
      <c r="N22" s="790">
        <v>90</v>
      </c>
      <c r="O22" s="790">
        <v>78</v>
      </c>
      <c r="P22" s="790">
        <v>36</v>
      </c>
      <c r="Q22" s="790">
        <v>20</v>
      </c>
      <c r="R22" s="790">
        <v>17</v>
      </c>
      <c r="S22" s="64" t="s">
        <v>215</v>
      </c>
    </row>
    <row r="23" spans="1:19" s="144" customFormat="1" ht="20.100000000000001" customHeight="1">
      <c r="A23" s="154" t="s">
        <v>287</v>
      </c>
      <c r="B23" s="750">
        <v>1</v>
      </c>
      <c r="C23" s="745">
        <v>14</v>
      </c>
      <c r="D23" s="745">
        <v>143</v>
      </c>
      <c r="E23" s="790">
        <v>87</v>
      </c>
      <c r="F23" s="790">
        <v>56</v>
      </c>
      <c r="G23" s="790">
        <v>33</v>
      </c>
      <c r="H23" s="790">
        <v>17</v>
      </c>
      <c r="I23" s="790">
        <v>16</v>
      </c>
      <c r="J23" s="790">
        <v>4</v>
      </c>
      <c r="K23" s="790">
        <v>2</v>
      </c>
      <c r="L23" s="790">
        <v>2</v>
      </c>
      <c r="M23" s="790">
        <v>52</v>
      </c>
      <c r="N23" s="790">
        <v>80</v>
      </c>
      <c r="O23" s="790">
        <v>51</v>
      </c>
      <c r="P23" s="790">
        <v>37</v>
      </c>
      <c r="Q23" s="790">
        <v>11</v>
      </c>
      <c r="R23" s="790">
        <v>14</v>
      </c>
      <c r="S23" s="64" t="s">
        <v>455</v>
      </c>
    </row>
    <row r="24" spans="1:19" s="144" customFormat="1" ht="20.100000000000001" customHeight="1">
      <c r="A24" s="154" t="s">
        <v>260</v>
      </c>
      <c r="B24" s="750">
        <v>3</v>
      </c>
      <c r="C24" s="745">
        <v>22</v>
      </c>
      <c r="D24" s="745">
        <v>264</v>
      </c>
      <c r="E24" s="790">
        <v>171</v>
      </c>
      <c r="F24" s="790">
        <v>93</v>
      </c>
      <c r="G24" s="790">
        <v>57</v>
      </c>
      <c r="H24" s="790">
        <v>37</v>
      </c>
      <c r="I24" s="790">
        <v>20</v>
      </c>
      <c r="J24" s="790">
        <v>9</v>
      </c>
      <c r="K24" s="790">
        <v>3</v>
      </c>
      <c r="L24" s="790">
        <v>6</v>
      </c>
      <c r="M24" s="790">
        <v>132</v>
      </c>
      <c r="N24" s="790">
        <v>140</v>
      </c>
      <c r="O24" s="790">
        <v>84</v>
      </c>
      <c r="P24" s="790">
        <v>97</v>
      </c>
      <c r="Q24" s="790">
        <v>22</v>
      </c>
      <c r="R24" s="790">
        <v>24</v>
      </c>
      <c r="S24" s="64" t="s">
        <v>476</v>
      </c>
    </row>
    <row r="25" spans="1:19" s="144" customFormat="1" ht="30.75" customHeight="1">
      <c r="A25" s="154" t="s">
        <v>270</v>
      </c>
      <c r="B25" s="750">
        <v>2</v>
      </c>
      <c r="C25" s="745">
        <v>16</v>
      </c>
      <c r="D25" s="745">
        <v>200</v>
      </c>
      <c r="E25" s="790">
        <v>57</v>
      </c>
      <c r="F25" s="790">
        <v>143</v>
      </c>
      <c r="G25" s="790">
        <v>45</v>
      </c>
      <c r="H25" s="790">
        <v>15</v>
      </c>
      <c r="I25" s="790">
        <v>30</v>
      </c>
      <c r="J25" s="790">
        <v>9</v>
      </c>
      <c r="K25" s="790">
        <v>4</v>
      </c>
      <c r="L25" s="790">
        <v>5</v>
      </c>
      <c r="M25" s="790">
        <v>95</v>
      </c>
      <c r="N25" s="790">
        <v>100</v>
      </c>
      <c r="O25" s="790">
        <v>74</v>
      </c>
      <c r="P25" s="790">
        <v>62</v>
      </c>
      <c r="Q25" s="790">
        <v>24</v>
      </c>
      <c r="R25" s="790">
        <v>22</v>
      </c>
      <c r="S25" s="64" t="s">
        <v>456</v>
      </c>
    </row>
    <row r="26" spans="1:19" s="144" customFormat="1" ht="20.100000000000001" customHeight="1">
      <c r="A26" s="154" t="s">
        <v>307</v>
      </c>
      <c r="B26" s="750">
        <v>1</v>
      </c>
      <c r="C26" s="745">
        <v>23</v>
      </c>
      <c r="D26" s="745">
        <v>310</v>
      </c>
      <c r="E26" s="790">
        <v>201</v>
      </c>
      <c r="F26" s="790">
        <v>109</v>
      </c>
      <c r="G26" s="790">
        <v>49</v>
      </c>
      <c r="H26" s="790">
        <v>20</v>
      </c>
      <c r="I26" s="790">
        <v>29</v>
      </c>
      <c r="J26" s="790">
        <v>5</v>
      </c>
      <c r="K26" s="790">
        <v>4</v>
      </c>
      <c r="L26" s="790">
        <v>1</v>
      </c>
      <c r="M26" s="790">
        <v>121</v>
      </c>
      <c r="N26" s="790">
        <v>140</v>
      </c>
      <c r="O26" s="790">
        <v>98</v>
      </c>
      <c r="P26" s="790">
        <v>32</v>
      </c>
      <c r="Q26" s="790">
        <v>14</v>
      </c>
      <c r="R26" s="790">
        <v>23</v>
      </c>
      <c r="S26" s="64" t="s">
        <v>372</v>
      </c>
    </row>
    <row r="27" spans="1:19" s="144" customFormat="1" ht="20.100000000000001" customHeight="1">
      <c r="A27" s="154" t="s">
        <v>264</v>
      </c>
      <c r="B27" s="750">
        <v>2</v>
      </c>
      <c r="C27" s="745">
        <v>15</v>
      </c>
      <c r="D27" s="745">
        <v>175</v>
      </c>
      <c r="E27" s="790">
        <v>137</v>
      </c>
      <c r="F27" s="790">
        <v>38</v>
      </c>
      <c r="G27" s="790">
        <v>40</v>
      </c>
      <c r="H27" s="790">
        <v>20</v>
      </c>
      <c r="I27" s="790">
        <v>20</v>
      </c>
      <c r="J27" s="790">
        <v>9</v>
      </c>
      <c r="K27" s="790">
        <v>5</v>
      </c>
      <c r="L27" s="790">
        <v>4</v>
      </c>
      <c r="M27" s="790">
        <v>61</v>
      </c>
      <c r="N27" s="790">
        <v>96</v>
      </c>
      <c r="O27" s="790">
        <v>40</v>
      </c>
      <c r="P27" s="790">
        <v>45</v>
      </c>
      <c r="Q27" s="790">
        <v>16</v>
      </c>
      <c r="R27" s="790">
        <v>22</v>
      </c>
      <c r="S27" s="64" t="s">
        <v>218</v>
      </c>
    </row>
    <row r="28" spans="1:19" s="144" customFormat="1" ht="20.100000000000001" customHeight="1">
      <c r="A28" s="154" t="s">
        <v>286</v>
      </c>
      <c r="B28" s="750">
        <v>1</v>
      </c>
      <c r="C28" s="745">
        <v>3</v>
      </c>
      <c r="D28" s="745">
        <v>56</v>
      </c>
      <c r="E28" s="790">
        <v>24</v>
      </c>
      <c r="F28" s="790">
        <v>32</v>
      </c>
      <c r="G28" s="790">
        <v>16</v>
      </c>
      <c r="H28" s="790">
        <v>7</v>
      </c>
      <c r="I28" s="790">
        <v>9</v>
      </c>
      <c r="J28" s="790">
        <v>3</v>
      </c>
      <c r="K28" s="790">
        <v>3</v>
      </c>
      <c r="L28" s="790">
        <v>0</v>
      </c>
      <c r="M28" s="790">
        <v>22</v>
      </c>
      <c r="N28" s="790">
        <v>20</v>
      </c>
      <c r="O28" s="790">
        <v>15</v>
      </c>
      <c r="P28" s="790">
        <v>3</v>
      </c>
      <c r="Q28" s="790">
        <v>4</v>
      </c>
      <c r="R28" s="790">
        <v>3</v>
      </c>
      <c r="S28" s="64" t="s">
        <v>420</v>
      </c>
    </row>
    <row r="29" spans="1:19" s="144" customFormat="1" ht="30.95" customHeight="1">
      <c r="A29" s="154" t="s">
        <v>266</v>
      </c>
      <c r="B29" s="750">
        <v>1</v>
      </c>
      <c r="C29" s="745">
        <v>30</v>
      </c>
      <c r="D29" s="745">
        <v>419</v>
      </c>
      <c r="E29" s="790">
        <v>255</v>
      </c>
      <c r="F29" s="790">
        <v>164</v>
      </c>
      <c r="G29" s="790">
        <v>67</v>
      </c>
      <c r="H29" s="790">
        <v>41</v>
      </c>
      <c r="I29" s="790">
        <v>26</v>
      </c>
      <c r="J29" s="790">
        <v>6</v>
      </c>
      <c r="K29" s="790">
        <v>2</v>
      </c>
      <c r="L29" s="790">
        <v>4</v>
      </c>
      <c r="M29" s="790">
        <v>126</v>
      </c>
      <c r="N29" s="790">
        <v>180</v>
      </c>
      <c r="O29" s="790">
        <v>137</v>
      </c>
      <c r="P29" s="790">
        <v>30</v>
      </c>
      <c r="Q29" s="790">
        <v>25</v>
      </c>
      <c r="R29" s="790">
        <v>28</v>
      </c>
      <c r="S29" s="64" t="s">
        <v>386</v>
      </c>
    </row>
    <row r="30" spans="1:19" s="144" customFormat="1" ht="20.100000000000001" customHeight="1">
      <c r="A30" s="154" t="s">
        <v>319</v>
      </c>
      <c r="B30" s="750">
        <v>2</v>
      </c>
      <c r="C30" s="745">
        <v>16</v>
      </c>
      <c r="D30" s="745">
        <v>205</v>
      </c>
      <c r="E30" s="790">
        <v>166</v>
      </c>
      <c r="F30" s="790">
        <v>39</v>
      </c>
      <c r="G30" s="790">
        <v>39</v>
      </c>
      <c r="H30" s="790">
        <v>23</v>
      </c>
      <c r="I30" s="790">
        <v>16</v>
      </c>
      <c r="J30" s="790">
        <v>8</v>
      </c>
      <c r="K30" s="790">
        <v>2</v>
      </c>
      <c r="L30" s="790">
        <v>6</v>
      </c>
      <c r="M30" s="790">
        <v>65</v>
      </c>
      <c r="N30" s="790">
        <v>100</v>
      </c>
      <c r="O30" s="790">
        <v>78</v>
      </c>
      <c r="P30" s="790">
        <v>89</v>
      </c>
      <c r="Q30" s="790">
        <v>18</v>
      </c>
      <c r="R30" s="790">
        <v>18</v>
      </c>
      <c r="S30" s="64" t="s">
        <v>470</v>
      </c>
    </row>
    <row r="31" spans="1:19" s="144" customFormat="1" ht="20.100000000000001" customHeight="1">
      <c r="A31" s="154" t="s">
        <v>280</v>
      </c>
      <c r="B31" s="746"/>
      <c r="C31" s="746"/>
      <c r="D31" s="745"/>
      <c r="E31" s="791"/>
      <c r="F31" s="791"/>
      <c r="G31" s="791"/>
      <c r="H31" s="791"/>
      <c r="I31" s="791"/>
      <c r="J31" s="791"/>
      <c r="K31" s="791"/>
      <c r="L31" s="791"/>
      <c r="M31" s="791"/>
      <c r="N31" s="791"/>
      <c r="O31" s="791"/>
      <c r="P31" s="791"/>
      <c r="Q31" s="791"/>
      <c r="R31" s="791"/>
      <c r="S31" s="64" t="s">
        <v>429</v>
      </c>
    </row>
    <row r="32" spans="1:19" s="144" customFormat="1" ht="20.100000000000001" customHeight="1">
      <c r="A32" s="154" t="s">
        <v>348</v>
      </c>
      <c r="B32" s="750">
        <v>1</v>
      </c>
      <c r="C32" s="745">
        <v>9</v>
      </c>
      <c r="D32" s="745">
        <v>168</v>
      </c>
      <c r="E32" s="790">
        <v>47</v>
      </c>
      <c r="F32" s="790">
        <v>121</v>
      </c>
      <c r="G32" s="790">
        <v>24</v>
      </c>
      <c r="H32" s="790">
        <v>5</v>
      </c>
      <c r="I32" s="790">
        <v>19</v>
      </c>
      <c r="J32" s="790">
        <v>3</v>
      </c>
      <c r="K32" s="790">
        <v>2</v>
      </c>
      <c r="L32" s="790">
        <v>1</v>
      </c>
      <c r="M32" s="790">
        <v>53</v>
      </c>
      <c r="N32" s="790">
        <v>60</v>
      </c>
      <c r="O32" s="790">
        <v>58</v>
      </c>
      <c r="P32" s="790">
        <v>16</v>
      </c>
      <c r="Q32" s="790">
        <v>9</v>
      </c>
      <c r="R32" s="790">
        <v>9</v>
      </c>
      <c r="S32" s="64" t="s">
        <v>207</v>
      </c>
    </row>
    <row r="33" spans="1:19" s="144" customFormat="1" ht="30.95" customHeight="1">
      <c r="A33" s="154" t="s">
        <v>336</v>
      </c>
      <c r="B33" s="750">
        <v>3</v>
      </c>
      <c r="C33" s="745">
        <v>29</v>
      </c>
      <c r="D33" s="745">
        <v>371</v>
      </c>
      <c r="E33" s="790">
        <v>226</v>
      </c>
      <c r="F33" s="790">
        <v>145</v>
      </c>
      <c r="G33" s="790">
        <v>73</v>
      </c>
      <c r="H33" s="790">
        <v>33</v>
      </c>
      <c r="I33" s="790">
        <v>40</v>
      </c>
      <c r="J33" s="790">
        <v>11</v>
      </c>
      <c r="K33" s="790">
        <v>7</v>
      </c>
      <c r="L33" s="790">
        <v>4</v>
      </c>
      <c r="M33" s="790">
        <v>128</v>
      </c>
      <c r="N33" s="790">
        <v>180</v>
      </c>
      <c r="O33" s="790">
        <v>109</v>
      </c>
      <c r="P33" s="790">
        <v>79</v>
      </c>
      <c r="Q33" s="790">
        <v>30</v>
      </c>
      <c r="R33" s="790">
        <v>32</v>
      </c>
      <c r="S33" s="64" t="s">
        <v>230</v>
      </c>
    </row>
    <row r="34" spans="1:19" s="144" customFormat="1" ht="20.100000000000001" customHeight="1">
      <c r="A34" s="154" t="s">
        <v>290</v>
      </c>
      <c r="B34" s="750">
        <v>2</v>
      </c>
      <c r="C34" s="745">
        <v>18</v>
      </c>
      <c r="D34" s="745">
        <v>291</v>
      </c>
      <c r="E34" s="790">
        <v>171</v>
      </c>
      <c r="F34" s="790">
        <v>120</v>
      </c>
      <c r="G34" s="790">
        <v>45</v>
      </c>
      <c r="H34" s="790">
        <v>23</v>
      </c>
      <c r="I34" s="790">
        <v>22</v>
      </c>
      <c r="J34" s="790">
        <v>8</v>
      </c>
      <c r="K34" s="790">
        <v>5</v>
      </c>
      <c r="L34" s="790">
        <v>3</v>
      </c>
      <c r="M34" s="790">
        <v>95</v>
      </c>
      <c r="N34" s="790">
        <v>124</v>
      </c>
      <c r="O34" s="790">
        <v>87</v>
      </c>
      <c r="P34" s="790">
        <v>60</v>
      </c>
      <c r="Q34" s="790">
        <v>19</v>
      </c>
      <c r="R34" s="790">
        <v>19</v>
      </c>
      <c r="S34" s="64" t="s">
        <v>216</v>
      </c>
    </row>
    <row r="35" spans="1:19" s="144" customFormat="1" ht="20.100000000000001" customHeight="1">
      <c r="A35" s="154" t="s">
        <v>274</v>
      </c>
      <c r="B35" s="746"/>
      <c r="C35" s="746"/>
      <c r="D35" s="745"/>
      <c r="E35" s="791"/>
      <c r="F35" s="791"/>
      <c r="G35" s="791"/>
      <c r="H35" s="791"/>
      <c r="I35" s="791"/>
      <c r="J35" s="791"/>
      <c r="K35" s="791"/>
      <c r="L35" s="791"/>
      <c r="M35" s="791"/>
      <c r="N35" s="791"/>
      <c r="O35" s="791"/>
      <c r="P35" s="791"/>
      <c r="Q35" s="791"/>
      <c r="R35" s="791"/>
      <c r="S35" s="64" t="s">
        <v>487</v>
      </c>
    </row>
    <row r="36" spans="1:19" s="144" customFormat="1" ht="20.100000000000001" customHeight="1">
      <c r="A36" s="154" t="s">
        <v>314</v>
      </c>
      <c r="B36" s="750">
        <v>1</v>
      </c>
      <c r="C36" s="745">
        <v>12</v>
      </c>
      <c r="D36" s="745">
        <v>165</v>
      </c>
      <c r="E36" s="790">
        <v>110</v>
      </c>
      <c r="F36" s="790">
        <v>55</v>
      </c>
      <c r="G36" s="790">
        <v>29</v>
      </c>
      <c r="H36" s="790">
        <v>17</v>
      </c>
      <c r="I36" s="790">
        <v>12</v>
      </c>
      <c r="J36" s="790">
        <v>7</v>
      </c>
      <c r="K36" s="790">
        <v>1</v>
      </c>
      <c r="L36" s="790">
        <v>6</v>
      </c>
      <c r="M36" s="790">
        <v>53</v>
      </c>
      <c r="N36" s="790">
        <v>80</v>
      </c>
      <c r="O36" s="790">
        <v>52</v>
      </c>
      <c r="P36" s="790">
        <v>31</v>
      </c>
      <c r="Q36" s="790">
        <v>12</v>
      </c>
      <c r="R36" s="790">
        <v>13</v>
      </c>
      <c r="S36" s="64" t="s">
        <v>398</v>
      </c>
    </row>
    <row r="37" spans="1:19" s="144" customFormat="1" ht="20.100000000000001" customHeight="1">
      <c r="A37" s="154" t="s">
        <v>281</v>
      </c>
      <c r="B37" s="750">
        <v>1</v>
      </c>
      <c r="C37" s="745">
        <v>7</v>
      </c>
      <c r="D37" s="745">
        <v>100</v>
      </c>
      <c r="E37" s="790">
        <v>64</v>
      </c>
      <c r="F37" s="790">
        <v>36</v>
      </c>
      <c r="G37" s="790">
        <v>19</v>
      </c>
      <c r="H37" s="790">
        <v>9</v>
      </c>
      <c r="I37" s="790">
        <v>10</v>
      </c>
      <c r="J37" s="790">
        <v>5</v>
      </c>
      <c r="K37" s="790">
        <v>3</v>
      </c>
      <c r="L37" s="790">
        <v>2</v>
      </c>
      <c r="M37" s="790">
        <v>42</v>
      </c>
      <c r="N37" s="790">
        <v>40</v>
      </c>
      <c r="O37" s="790">
        <v>40</v>
      </c>
      <c r="P37" s="790">
        <v>21</v>
      </c>
      <c r="Q37" s="790">
        <v>7</v>
      </c>
      <c r="R37" s="790">
        <v>7</v>
      </c>
      <c r="S37" s="64" t="s">
        <v>371</v>
      </c>
    </row>
    <row r="38" spans="1:19" s="143" customFormat="1" ht="6" customHeight="1">
      <c r="A38" s="364"/>
      <c r="B38" s="365"/>
      <c r="C38" s="324"/>
      <c r="D38" s="341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149"/>
    </row>
    <row r="39" spans="1:19" s="100" customFormat="1" ht="15" customHeight="1">
      <c r="A39" s="98" t="s">
        <v>649</v>
      </c>
      <c r="B39" s="9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9" t="s">
        <v>650</v>
      </c>
    </row>
    <row r="40" spans="1:19" ht="12.75">
      <c r="A40" s="172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</row>
    <row r="41" spans="1:19"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</row>
  </sheetData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7" pageOrder="overThenDown" orientation="portrait" blackAndWhite="1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U41"/>
  <sheetViews>
    <sheetView view="pageBreakPreview" zoomScale="85" zoomScaleNormal="100" zoomScaleSheetLayoutView="85" workbookViewId="0">
      <selection activeCell="A2" sqref="A2"/>
    </sheetView>
  </sheetViews>
  <sheetFormatPr defaultColWidth="8" defaultRowHeight="12"/>
  <cols>
    <col min="1" max="1" width="11.25" style="150" customWidth="1"/>
    <col min="2" max="6" width="7.125" style="150" customWidth="1"/>
    <col min="7" max="12" width="6.5" style="150" customWidth="1"/>
    <col min="13" max="18" width="11" style="150" customWidth="1"/>
    <col min="19" max="19" width="12.875" style="150" customWidth="1"/>
    <col min="20" max="16384" width="8" style="150"/>
  </cols>
  <sheetData>
    <row r="1" spans="1:21" s="55" customFormat="1" ht="24.95" customHeight="1">
      <c r="A1" s="55" t="s">
        <v>725</v>
      </c>
      <c r="B1" s="53"/>
      <c r="N1" s="56"/>
      <c r="O1" s="56"/>
      <c r="P1" s="56"/>
      <c r="Q1" s="56"/>
      <c r="R1" s="56"/>
      <c r="S1" s="56" t="s">
        <v>726</v>
      </c>
    </row>
    <row r="2" spans="1:21" s="57" customFormat="1" ht="24.95" customHeight="1">
      <c r="A2" s="82" t="s">
        <v>727</v>
      </c>
      <c r="B2" s="313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85" t="s">
        <v>728</v>
      </c>
      <c r="N2" s="331"/>
      <c r="O2" s="274"/>
      <c r="P2" s="274"/>
      <c r="Q2" s="274"/>
      <c r="R2" s="274"/>
      <c r="S2" s="274"/>
    </row>
    <row r="3" spans="1:21" s="58" customFormat="1" ht="23.1" customHeigh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1:21" s="60" customFormat="1" ht="15" customHeight="1" thickBot="1">
      <c r="A4" s="59" t="s">
        <v>655</v>
      </c>
      <c r="B4" s="59"/>
      <c r="S4" s="61" t="s">
        <v>656</v>
      </c>
    </row>
    <row r="5" spans="1:21" s="139" customFormat="1" ht="15" customHeight="1">
      <c r="A5" s="253" t="s">
        <v>46</v>
      </c>
      <c r="B5" s="360" t="s">
        <v>528</v>
      </c>
      <c r="C5" s="253" t="s">
        <v>359</v>
      </c>
      <c r="D5" s="254" t="s">
        <v>529</v>
      </c>
      <c r="E5" s="254"/>
      <c r="F5" s="255"/>
      <c r="G5" s="254" t="s">
        <v>526</v>
      </c>
      <c r="H5" s="254"/>
      <c r="I5" s="255"/>
      <c r="J5" s="254" t="s">
        <v>881</v>
      </c>
      <c r="K5" s="254"/>
      <c r="L5" s="254"/>
      <c r="M5" s="255" t="s">
        <v>117</v>
      </c>
      <c r="N5" s="254" t="s">
        <v>79</v>
      </c>
      <c r="O5" s="255"/>
      <c r="P5" s="253" t="s">
        <v>33</v>
      </c>
      <c r="Q5" s="253" t="s">
        <v>35</v>
      </c>
      <c r="R5" s="276" t="s">
        <v>25</v>
      </c>
      <c r="S5" s="277" t="s">
        <v>15</v>
      </c>
    </row>
    <row r="6" spans="1:21" s="139" customFormat="1" ht="15" customHeight="1">
      <c r="A6" s="62"/>
      <c r="B6" s="361"/>
      <c r="C6" s="170"/>
      <c r="D6" s="258" t="s">
        <v>453</v>
      </c>
      <c r="E6" s="90"/>
      <c r="F6" s="95"/>
      <c r="G6" s="258" t="s">
        <v>382</v>
      </c>
      <c r="H6" s="90"/>
      <c r="I6" s="95"/>
      <c r="J6" s="258" t="s">
        <v>100</v>
      </c>
      <c r="K6" s="90"/>
      <c r="L6" s="90"/>
      <c r="M6" s="95" t="s">
        <v>454</v>
      </c>
      <c r="N6" s="90" t="s">
        <v>435</v>
      </c>
      <c r="O6" s="95"/>
      <c r="P6" s="170"/>
      <c r="Q6" s="170"/>
      <c r="R6" s="152"/>
      <c r="S6" s="278"/>
    </row>
    <row r="7" spans="1:21" s="139" customFormat="1" ht="15" customHeight="1">
      <c r="A7" s="62"/>
      <c r="B7" s="63"/>
      <c r="C7" s="170"/>
      <c r="D7" s="63"/>
      <c r="E7" s="167" t="s">
        <v>346</v>
      </c>
      <c r="F7" s="167" t="s">
        <v>345</v>
      </c>
      <c r="G7" s="332"/>
      <c r="H7" s="167" t="s">
        <v>346</v>
      </c>
      <c r="I7" s="167" t="s">
        <v>345</v>
      </c>
      <c r="J7" s="332"/>
      <c r="K7" s="167" t="s">
        <v>346</v>
      </c>
      <c r="L7" s="155" t="s">
        <v>345</v>
      </c>
      <c r="M7" s="167" t="s">
        <v>69</v>
      </c>
      <c r="N7" s="167" t="s">
        <v>80</v>
      </c>
      <c r="O7" s="167" t="s">
        <v>95</v>
      </c>
      <c r="P7" s="170" t="s">
        <v>146</v>
      </c>
      <c r="Q7" s="170"/>
      <c r="R7" s="170"/>
      <c r="S7" s="278"/>
    </row>
    <row r="8" spans="1:21" s="139" customFormat="1" ht="15" customHeight="1">
      <c r="A8" s="62"/>
      <c r="B8" s="361" t="s">
        <v>77</v>
      </c>
      <c r="C8" s="170" t="s">
        <v>421</v>
      </c>
      <c r="D8" s="152"/>
      <c r="E8" s="170"/>
      <c r="F8" s="170"/>
      <c r="G8" s="152"/>
      <c r="H8" s="170"/>
      <c r="I8" s="170"/>
      <c r="J8" s="152"/>
      <c r="K8" s="170"/>
      <c r="L8" s="169"/>
      <c r="M8" s="170"/>
      <c r="N8" s="170" t="s">
        <v>457</v>
      </c>
      <c r="O8" s="170"/>
      <c r="P8" s="170" t="s">
        <v>81</v>
      </c>
      <c r="Q8" s="170" t="s">
        <v>380</v>
      </c>
      <c r="R8" s="152" t="s">
        <v>384</v>
      </c>
      <c r="S8" s="278"/>
    </row>
    <row r="9" spans="1:21" s="139" customFormat="1" ht="18.75" customHeight="1">
      <c r="A9" s="153" t="s">
        <v>343</v>
      </c>
      <c r="B9" s="140" t="s">
        <v>497</v>
      </c>
      <c r="C9" s="15" t="s">
        <v>405</v>
      </c>
      <c r="D9" s="140"/>
      <c r="E9" s="186" t="s">
        <v>13</v>
      </c>
      <c r="F9" s="186" t="s">
        <v>76</v>
      </c>
      <c r="G9" s="140"/>
      <c r="H9" s="186" t="s">
        <v>13</v>
      </c>
      <c r="I9" s="186" t="s">
        <v>76</v>
      </c>
      <c r="J9" s="140"/>
      <c r="K9" s="186" t="s">
        <v>13</v>
      </c>
      <c r="L9" s="185" t="s">
        <v>76</v>
      </c>
      <c r="M9" s="186" t="s">
        <v>417</v>
      </c>
      <c r="N9" s="186" t="s">
        <v>184</v>
      </c>
      <c r="O9" s="186" t="s">
        <v>464</v>
      </c>
      <c r="P9" s="186" t="s">
        <v>123</v>
      </c>
      <c r="Q9" s="186" t="s">
        <v>123</v>
      </c>
      <c r="R9" s="140" t="s">
        <v>440</v>
      </c>
      <c r="S9" s="185" t="s">
        <v>105</v>
      </c>
    </row>
    <row r="10" spans="1:21" s="139" customFormat="1" ht="21.95" customHeight="1">
      <c r="A10" s="135" t="s">
        <v>638</v>
      </c>
      <c r="B10" s="362">
        <v>11</v>
      </c>
      <c r="C10" s="127">
        <v>262</v>
      </c>
      <c r="D10" s="127">
        <v>6344</v>
      </c>
      <c r="E10" s="127">
        <v>2759</v>
      </c>
      <c r="F10" s="127">
        <v>3585</v>
      </c>
      <c r="G10" s="127">
        <v>577</v>
      </c>
      <c r="H10" s="127">
        <v>340</v>
      </c>
      <c r="I10" s="127">
        <v>237</v>
      </c>
      <c r="J10" s="127">
        <v>59</v>
      </c>
      <c r="K10" s="127">
        <v>44</v>
      </c>
      <c r="L10" s="127">
        <v>15</v>
      </c>
      <c r="M10" s="127">
        <v>2293</v>
      </c>
      <c r="N10" s="127">
        <v>2090</v>
      </c>
      <c r="O10" s="127">
        <v>2015</v>
      </c>
      <c r="P10" s="127">
        <v>298</v>
      </c>
      <c r="Q10" s="127">
        <v>120</v>
      </c>
      <c r="R10" s="363">
        <v>265</v>
      </c>
      <c r="S10" s="321" t="s">
        <v>568</v>
      </c>
    </row>
    <row r="11" spans="1:21" s="148" customFormat="1" ht="21.95" customHeight="1">
      <c r="A11" s="141" t="s">
        <v>639</v>
      </c>
      <c r="B11" s="362">
        <v>11</v>
      </c>
      <c r="C11" s="319">
        <v>256</v>
      </c>
      <c r="D11" s="319">
        <v>5843</v>
      </c>
      <c r="E11" s="319">
        <v>2539</v>
      </c>
      <c r="F11" s="319">
        <v>3304</v>
      </c>
      <c r="G11" s="319">
        <v>570</v>
      </c>
      <c r="H11" s="319">
        <v>334</v>
      </c>
      <c r="I11" s="319">
        <v>236</v>
      </c>
      <c r="J11" s="319">
        <v>58</v>
      </c>
      <c r="K11" s="319">
        <v>43</v>
      </c>
      <c r="L11" s="319">
        <v>15</v>
      </c>
      <c r="M11" s="319">
        <v>2161</v>
      </c>
      <c r="N11" s="319">
        <v>2008</v>
      </c>
      <c r="O11" s="319">
        <v>1794</v>
      </c>
      <c r="P11" s="319">
        <v>299</v>
      </c>
      <c r="Q11" s="319">
        <v>121</v>
      </c>
      <c r="R11" s="320">
        <v>262</v>
      </c>
      <c r="S11" s="142" t="s">
        <v>640</v>
      </c>
    </row>
    <row r="12" spans="1:21" s="148" customFormat="1" ht="21.95" customHeight="1">
      <c r="A12" s="141" t="s">
        <v>819</v>
      </c>
      <c r="B12" s="362">
        <v>11</v>
      </c>
      <c r="C12" s="319">
        <v>254</v>
      </c>
      <c r="D12" s="319">
        <v>5385</v>
      </c>
      <c r="E12" s="319">
        <v>2302</v>
      </c>
      <c r="F12" s="319">
        <v>3083</v>
      </c>
      <c r="G12" s="319">
        <v>553</v>
      </c>
      <c r="H12" s="319">
        <v>316</v>
      </c>
      <c r="I12" s="319">
        <v>237</v>
      </c>
      <c r="J12" s="319">
        <v>53</v>
      </c>
      <c r="K12" s="319">
        <v>40</v>
      </c>
      <c r="L12" s="319">
        <v>13</v>
      </c>
      <c r="M12" s="319">
        <v>2087</v>
      </c>
      <c r="N12" s="319">
        <v>2001</v>
      </c>
      <c r="O12" s="319">
        <v>1735</v>
      </c>
      <c r="P12" s="319">
        <v>301</v>
      </c>
      <c r="Q12" s="319">
        <v>126</v>
      </c>
      <c r="R12" s="320">
        <v>257</v>
      </c>
      <c r="S12" s="142" t="s">
        <v>658</v>
      </c>
    </row>
    <row r="13" spans="1:21" s="148" customFormat="1" ht="21.95" customHeight="1">
      <c r="A13" s="141" t="s">
        <v>825</v>
      </c>
      <c r="B13" s="362">
        <v>11</v>
      </c>
      <c r="C13" s="319">
        <v>251</v>
      </c>
      <c r="D13" s="319">
        <v>5014</v>
      </c>
      <c r="E13" s="319">
        <v>2125</v>
      </c>
      <c r="F13" s="319">
        <v>2889</v>
      </c>
      <c r="G13" s="319">
        <v>543</v>
      </c>
      <c r="H13" s="319">
        <v>301</v>
      </c>
      <c r="I13" s="319">
        <v>242</v>
      </c>
      <c r="J13" s="319">
        <v>52</v>
      </c>
      <c r="K13" s="319">
        <v>39</v>
      </c>
      <c r="L13" s="319">
        <v>13</v>
      </c>
      <c r="M13" s="319">
        <v>1889</v>
      </c>
      <c r="N13" s="319">
        <v>1844</v>
      </c>
      <c r="O13" s="319">
        <v>1625</v>
      </c>
      <c r="P13" s="319">
        <v>295</v>
      </c>
      <c r="Q13" s="319">
        <v>123</v>
      </c>
      <c r="R13" s="319">
        <v>257</v>
      </c>
      <c r="S13" s="142" t="s">
        <v>827</v>
      </c>
    </row>
    <row r="14" spans="1:21" s="148" customFormat="1" ht="21.95" customHeight="1">
      <c r="A14" s="141" t="s">
        <v>862</v>
      </c>
      <c r="B14" s="362">
        <v>11</v>
      </c>
      <c r="C14" s="319">
        <v>241</v>
      </c>
      <c r="D14" s="319">
        <v>4673</v>
      </c>
      <c r="E14" s="319">
        <v>1966</v>
      </c>
      <c r="F14" s="319">
        <v>2707</v>
      </c>
      <c r="G14" s="319">
        <v>541</v>
      </c>
      <c r="H14" s="319">
        <v>284</v>
      </c>
      <c r="I14" s="319">
        <v>257</v>
      </c>
      <c r="J14" s="319">
        <v>50</v>
      </c>
      <c r="K14" s="319">
        <v>38</v>
      </c>
      <c r="L14" s="319">
        <v>12</v>
      </c>
      <c r="M14" s="319">
        <v>1668</v>
      </c>
      <c r="N14" s="319">
        <v>1550</v>
      </c>
      <c r="O14" s="319">
        <v>1397</v>
      </c>
      <c r="P14" s="319">
        <v>298.26899999999995</v>
      </c>
      <c r="Q14" s="319">
        <v>125.607</v>
      </c>
      <c r="R14" s="319">
        <v>252</v>
      </c>
      <c r="S14" s="142" t="s">
        <v>868</v>
      </c>
    </row>
    <row r="15" spans="1:21" s="148" customFormat="1" ht="39.950000000000003" customHeight="1">
      <c r="A15" s="146" t="s">
        <v>867</v>
      </c>
      <c r="B15" s="755">
        <f>SUM(B16:B37)</f>
        <v>11</v>
      </c>
      <c r="C15" s="753">
        <f t="shared" ref="C15:R15" si="0">SUM(C16:C37)</f>
        <v>237</v>
      </c>
      <c r="D15" s="753">
        <f t="shared" si="0"/>
        <v>4383</v>
      </c>
      <c r="E15" s="753">
        <f t="shared" si="0"/>
        <v>1877</v>
      </c>
      <c r="F15" s="753">
        <f t="shared" si="0"/>
        <v>2506</v>
      </c>
      <c r="G15" s="753">
        <f t="shared" si="0"/>
        <v>523</v>
      </c>
      <c r="H15" s="753">
        <f t="shared" si="0"/>
        <v>267</v>
      </c>
      <c r="I15" s="753">
        <f t="shared" si="0"/>
        <v>256</v>
      </c>
      <c r="J15" s="753">
        <f t="shared" si="0"/>
        <v>55</v>
      </c>
      <c r="K15" s="753">
        <f t="shared" si="0"/>
        <v>42</v>
      </c>
      <c r="L15" s="753">
        <f t="shared" si="0"/>
        <v>13</v>
      </c>
      <c r="M15" s="753">
        <f t="shared" si="0"/>
        <v>1684</v>
      </c>
      <c r="N15" s="753">
        <f t="shared" si="0"/>
        <v>1530</v>
      </c>
      <c r="O15" s="753">
        <f t="shared" si="0"/>
        <v>1470</v>
      </c>
      <c r="P15" s="847">
        <f t="shared" si="0"/>
        <v>299</v>
      </c>
      <c r="Q15" s="753">
        <f t="shared" si="0"/>
        <v>126</v>
      </c>
      <c r="R15" s="754">
        <f t="shared" si="0"/>
        <v>246</v>
      </c>
      <c r="S15" s="147" t="s">
        <v>869</v>
      </c>
    </row>
    <row r="16" spans="1:21" s="144" customFormat="1" ht="20.100000000000001" customHeight="1">
      <c r="A16" s="154" t="s">
        <v>308</v>
      </c>
      <c r="B16" s="756">
        <v>3</v>
      </c>
      <c r="C16" s="751">
        <v>57</v>
      </c>
      <c r="D16" s="751">
        <v>938</v>
      </c>
      <c r="E16" s="794">
        <v>262</v>
      </c>
      <c r="F16" s="794">
        <v>676</v>
      </c>
      <c r="G16" s="794">
        <v>134</v>
      </c>
      <c r="H16" s="794">
        <v>72</v>
      </c>
      <c r="I16" s="794">
        <v>62</v>
      </c>
      <c r="J16" s="794">
        <v>13</v>
      </c>
      <c r="K16" s="794">
        <v>11</v>
      </c>
      <c r="L16" s="751">
        <v>2</v>
      </c>
      <c r="M16" s="751">
        <v>333</v>
      </c>
      <c r="N16" s="751">
        <v>360</v>
      </c>
      <c r="O16" s="751">
        <v>336</v>
      </c>
      <c r="P16" s="751">
        <v>69</v>
      </c>
      <c r="Q16" s="751">
        <v>30</v>
      </c>
      <c r="R16" s="751">
        <v>66</v>
      </c>
      <c r="S16" s="64" t="s">
        <v>395</v>
      </c>
      <c r="T16" s="108"/>
      <c r="U16" s="108"/>
    </row>
    <row r="17" spans="1:21" s="144" customFormat="1" ht="20.100000000000001" customHeight="1">
      <c r="A17" s="154" t="s">
        <v>315</v>
      </c>
      <c r="B17" s="756">
        <v>3</v>
      </c>
      <c r="C17" s="751">
        <v>95</v>
      </c>
      <c r="D17" s="751">
        <v>1748</v>
      </c>
      <c r="E17" s="794">
        <v>937</v>
      </c>
      <c r="F17" s="794">
        <v>811</v>
      </c>
      <c r="G17" s="794">
        <v>198</v>
      </c>
      <c r="H17" s="794">
        <v>94</v>
      </c>
      <c r="I17" s="794">
        <v>104</v>
      </c>
      <c r="J17" s="794">
        <v>18</v>
      </c>
      <c r="K17" s="794">
        <v>9</v>
      </c>
      <c r="L17" s="751">
        <v>9</v>
      </c>
      <c r="M17" s="751">
        <v>662</v>
      </c>
      <c r="N17" s="751">
        <v>620</v>
      </c>
      <c r="O17" s="751">
        <v>585</v>
      </c>
      <c r="P17" s="751">
        <v>108</v>
      </c>
      <c r="Q17" s="751">
        <v>39</v>
      </c>
      <c r="R17" s="751">
        <v>95</v>
      </c>
      <c r="S17" s="64" t="s">
        <v>439</v>
      </c>
      <c r="T17" s="857"/>
      <c r="U17" s="108"/>
    </row>
    <row r="18" spans="1:21" s="144" customFormat="1" ht="20.100000000000001" customHeight="1">
      <c r="A18" s="154" t="s">
        <v>256</v>
      </c>
      <c r="B18" s="756">
        <v>2</v>
      </c>
      <c r="C18" s="751">
        <v>52</v>
      </c>
      <c r="D18" s="751">
        <v>1086</v>
      </c>
      <c r="E18" s="794">
        <v>208</v>
      </c>
      <c r="F18" s="794">
        <v>878</v>
      </c>
      <c r="G18" s="794">
        <v>113</v>
      </c>
      <c r="H18" s="794">
        <v>49</v>
      </c>
      <c r="I18" s="794">
        <v>64</v>
      </c>
      <c r="J18" s="794">
        <v>9</v>
      </c>
      <c r="K18" s="794">
        <v>9</v>
      </c>
      <c r="L18" s="752">
        <v>0</v>
      </c>
      <c r="M18" s="751">
        <v>472</v>
      </c>
      <c r="N18" s="751">
        <v>340</v>
      </c>
      <c r="O18" s="751">
        <v>343</v>
      </c>
      <c r="P18" s="751">
        <v>56</v>
      </c>
      <c r="Q18" s="751">
        <v>29</v>
      </c>
      <c r="R18" s="751">
        <v>52</v>
      </c>
      <c r="S18" s="64" t="s">
        <v>408</v>
      </c>
      <c r="T18" s="108"/>
      <c r="U18" s="108"/>
    </row>
    <row r="19" spans="1:21" s="144" customFormat="1" ht="20.100000000000001" customHeight="1">
      <c r="A19" s="154" t="s">
        <v>263</v>
      </c>
      <c r="B19" s="756">
        <v>1</v>
      </c>
      <c r="C19" s="751">
        <v>18</v>
      </c>
      <c r="D19" s="751">
        <v>373</v>
      </c>
      <c r="E19" s="794">
        <v>346</v>
      </c>
      <c r="F19" s="794">
        <v>27</v>
      </c>
      <c r="G19" s="794">
        <v>40</v>
      </c>
      <c r="H19" s="794">
        <v>30</v>
      </c>
      <c r="I19" s="794">
        <v>10</v>
      </c>
      <c r="J19" s="794">
        <v>6</v>
      </c>
      <c r="K19" s="794">
        <v>6</v>
      </c>
      <c r="L19" s="752">
        <v>0</v>
      </c>
      <c r="M19" s="751">
        <v>132</v>
      </c>
      <c r="N19" s="751">
        <v>120</v>
      </c>
      <c r="O19" s="751">
        <v>120</v>
      </c>
      <c r="P19" s="751">
        <v>36</v>
      </c>
      <c r="Q19" s="751">
        <v>14</v>
      </c>
      <c r="R19" s="751">
        <v>18</v>
      </c>
      <c r="S19" s="64" t="s">
        <v>72</v>
      </c>
      <c r="T19" s="108"/>
      <c r="U19" s="108"/>
    </row>
    <row r="20" spans="1:21" s="144" customFormat="1" ht="29.1" customHeight="1">
      <c r="A20" s="154" t="s">
        <v>316</v>
      </c>
      <c r="B20" s="752">
        <v>0</v>
      </c>
      <c r="C20" s="752">
        <v>0</v>
      </c>
      <c r="D20" s="752">
        <v>0</v>
      </c>
      <c r="E20" s="795">
        <v>0</v>
      </c>
      <c r="F20" s="795">
        <v>0</v>
      </c>
      <c r="G20" s="795">
        <v>0</v>
      </c>
      <c r="H20" s="795">
        <v>0</v>
      </c>
      <c r="I20" s="795">
        <v>0</v>
      </c>
      <c r="J20" s="795">
        <v>0</v>
      </c>
      <c r="K20" s="795">
        <v>0</v>
      </c>
      <c r="L20" s="752">
        <v>0</v>
      </c>
      <c r="M20" s="752">
        <v>0</v>
      </c>
      <c r="N20" s="752">
        <v>0</v>
      </c>
      <c r="O20" s="752">
        <v>0</v>
      </c>
      <c r="P20" s="752">
        <v>0</v>
      </c>
      <c r="Q20" s="752">
        <v>0</v>
      </c>
      <c r="R20" s="752">
        <v>0</v>
      </c>
      <c r="S20" s="64" t="s">
        <v>211</v>
      </c>
      <c r="T20" s="108"/>
      <c r="U20" s="108"/>
    </row>
    <row r="21" spans="1:21" s="144" customFormat="1" ht="20.100000000000001" customHeight="1">
      <c r="A21" s="154" t="s">
        <v>317</v>
      </c>
      <c r="B21" s="756">
        <v>1</v>
      </c>
      <c r="C21" s="751">
        <v>9</v>
      </c>
      <c r="D21" s="751">
        <v>180</v>
      </c>
      <c r="E21" s="794">
        <v>79</v>
      </c>
      <c r="F21" s="794">
        <v>101</v>
      </c>
      <c r="G21" s="794">
        <v>23</v>
      </c>
      <c r="H21" s="794">
        <v>13</v>
      </c>
      <c r="I21" s="794">
        <v>10</v>
      </c>
      <c r="J21" s="794">
        <v>5</v>
      </c>
      <c r="K21" s="794">
        <v>4</v>
      </c>
      <c r="L21" s="751">
        <v>1</v>
      </c>
      <c r="M21" s="751">
        <v>61</v>
      </c>
      <c r="N21" s="751">
        <v>60</v>
      </c>
      <c r="O21" s="751">
        <v>60</v>
      </c>
      <c r="P21" s="751">
        <v>17</v>
      </c>
      <c r="Q21" s="751">
        <v>8</v>
      </c>
      <c r="R21" s="751">
        <v>9</v>
      </c>
      <c r="S21" s="64" t="s">
        <v>444</v>
      </c>
      <c r="T21" s="108"/>
      <c r="U21" s="108"/>
    </row>
    <row r="22" spans="1:21" s="144" customFormat="1" ht="20.100000000000001" customHeight="1">
      <c r="A22" s="154" t="s">
        <v>361</v>
      </c>
      <c r="B22" s="752">
        <v>0</v>
      </c>
      <c r="C22" s="752">
        <v>0</v>
      </c>
      <c r="D22" s="752">
        <v>0</v>
      </c>
      <c r="E22" s="795">
        <v>0</v>
      </c>
      <c r="F22" s="795">
        <v>0</v>
      </c>
      <c r="G22" s="795">
        <v>0</v>
      </c>
      <c r="H22" s="795">
        <v>0</v>
      </c>
      <c r="I22" s="795">
        <v>0</v>
      </c>
      <c r="J22" s="795">
        <v>0</v>
      </c>
      <c r="K22" s="795">
        <v>0</v>
      </c>
      <c r="L22" s="752">
        <v>0</v>
      </c>
      <c r="M22" s="752">
        <v>0</v>
      </c>
      <c r="N22" s="752">
        <v>0</v>
      </c>
      <c r="O22" s="752">
        <v>0</v>
      </c>
      <c r="P22" s="752">
        <v>0</v>
      </c>
      <c r="Q22" s="752">
        <v>0</v>
      </c>
      <c r="R22" s="752">
        <v>0</v>
      </c>
      <c r="S22" s="64" t="s">
        <v>215</v>
      </c>
      <c r="T22" s="108"/>
      <c r="U22" s="108"/>
    </row>
    <row r="23" spans="1:21" s="144" customFormat="1" ht="20.100000000000001" customHeight="1">
      <c r="A23" s="154" t="s">
        <v>287</v>
      </c>
      <c r="B23" s="752">
        <v>0</v>
      </c>
      <c r="C23" s="752">
        <v>0</v>
      </c>
      <c r="D23" s="752">
        <v>0</v>
      </c>
      <c r="E23" s="795">
        <v>0</v>
      </c>
      <c r="F23" s="795">
        <v>0</v>
      </c>
      <c r="G23" s="795">
        <v>0</v>
      </c>
      <c r="H23" s="795">
        <v>0</v>
      </c>
      <c r="I23" s="795">
        <v>0</v>
      </c>
      <c r="J23" s="795">
        <v>0</v>
      </c>
      <c r="K23" s="795">
        <v>0</v>
      </c>
      <c r="L23" s="752">
        <v>0</v>
      </c>
      <c r="M23" s="752">
        <v>0</v>
      </c>
      <c r="N23" s="752">
        <v>0</v>
      </c>
      <c r="O23" s="752">
        <v>0</v>
      </c>
      <c r="P23" s="752">
        <v>0</v>
      </c>
      <c r="Q23" s="752">
        <v>0</v>
      </c>
      <c r="R23" s="752">
        <v>0</v>
      </c>
      <c r="S23" s="64" t="s">
        <v>455</v>
      </c>
      <c r="T23" s="108"/>
      <c r="U23" s="108"/>
    </row>
    <row r="24" spans="1:21" s="144" customFormat="1" ht="20.100000000000001" customHeight="1">
      <c r="A24" s="154" t="s">
        <v>260</v>
      </c>
      <c r="B24" s="752">
        <v>0</v>
      </c>
      <c r="C24" s="752">
        <v>0</v>
      </c>
      <c r="D24" s="752">
        <v>0</v>
      </c>
      <c r="E24" s="795">
        <v>0</v>
      </c>
      <c r="F24" s="795">
        <v>0</v>
      </c>
      <c r="G24" s="795">
        <v>0</v>
      </c>
      <c r="H24" s="795">
        <v>0</v>
      </c>
      <c r="I24" s="795">
        <v>0</v>
      </c>
      <c r="J24" s="795">
        <v>0</v>
      </c>
      <c r="K24" s="795">
        <v>0</v>
      </c>
      <c r="L24" s="752">
        <v>0</v>
      </c>
      <c r="M24" s="752">
        <v>0</v>
      </c>
      <c r="N24" s="752">
        <v>0</v>
      </c>
      <c r="O24" s="752">
        <v>0</v>
      </c>
      <c r="P24" s="752">
        <v>0</v>
      </c>
      <c r="Q24" s="752">
        <v>0</v>
      </c>
      <c r="R24" s="752">
        <v>0</v>
      </c>
      <c r="S24" s="64" t="s">
        <v>476</v>
      </c>
      <c r="T24" s="108"/>
      <c r="U24" s="108"/>
    </row>
    <row r="25" spans="1:21" s="144" customFormat="1" ht="29.1" customHeight="1">
      <c r="A25" s="154" t="s">
        <v>270</v>
      </c>
      <c r="B25" s="752">
        <v>0</v>
      </c>
      <c r="C25" s="752">
        <v>0</v>
      </c>
      <c r="D25" s="752">
        <v>0</v>
      </c>
      <c r="E25" s="795">
        <v>0</v>
      </c>
      <c r="F25" s="795">
        <v>0</v>
      </c>
      <c r="G25" s="795">
        <v>0</v>
      </c>
      <c r="H25" s="795">
        <v>0</v>
      </c>
      <c r="I25" s="795">
        <v>0</v>
      </c>
      <c r="J25" s="795">
        <v>0</v>
      </c>
      <c r="K25" s="795">
        <v>0</v>
      </c>
      <c r="L25" s="752">
        <v>0</v>
      </c>
      <c r="M25" s="752">
        <v>0</v>
      </c>
      <c r="N25" s="752">
        <v>0</v>
      </c>
      <c r="O25" s="752">
        <v>0</v>
      </c>
      <c r="P25" s="752">
        <v>0</v>
      </c>
      <c r="Q25" s="752">
        <v>0</v>
      </c>
      <c r="R25" s="752">
        <v>0</v>
      </c>
      <c r="S25" s="64" t="s">
        <v>456</v>
      </c>
      <c r="T25" s="108"/>
      <c r="U25" s="108"/>
    </row>
    <row r="26" spans="1:21" s="144" customFormat="1" ht="20.100000000000001" customHeight="1">
      <c r="A26" s="154" t="s">
        <v>307</v>
      </c>
      <c r="B26" s="752">
        <v>0</v>
      </c>
      <c r="C26" s="752">
        <v>0</v>
      </c>
      <c r="D26" s="752">
        <v>0</v>
      </c>
      <c r="E26" s="795">
        <v>0</v>
      </c>
      <c r="F26" s="795">
        <v>0</v>
      </c>
      <c r="G26" s="795">
        <v>0</v>
      </c>
      <c r="H26" s="795">
        <v>0</v>
      </c>
      <c r="I26" s="795">
        <v>0</v>
      </c>
      <c r="J26" s="795">
        <v>0</v>
      </c>
      <c r="K26" s="795">
        <v>0</v>
      </c>
      <c r="L26" s="752">
        <v>0</v>
      </c>
      <c r="M26" s="752">
        <v>0</v>
      </c>
      <c r="N26" s="752">
        <v>0</v>
      </c>
      <c r="O26" s="752">
        <v>0</v>
      </c>
      <c r="P26" s="752">
        <v>0</v>
      </c>
      <c r="Q26" s="752">
        <v>0</v>
      </c>
      <c r="R26" s="752">
        <v>0</v>
      </c>
      <c r="S26" s="64" t="s">
        <v>372</v>
      </c>
      <c r="T26" s="108"/>
      <c r="U26" s="108"/>
    </row>
    <row r="27" spans="1:21" s="144" customFormat="1" ht="20.100000000000001" customHeight="1">
      <c r="A27" s="154" t="s">
        <v>264</v>
      </c>
      <c r="B27" s="752">
        <v>0</v>
      </c>
      <c r="C27" s="752">
        <v>0</v>
      </c>
      <c r="D27" s="752">
        <v>0</v>
      </c>
      <c r="E27" s="795">
        <v>0</v>
      </c>
      <c r="F27" s="795">
        <v>0</v>
      </c>
      <c r="G27" s="795">
        <v>0</v>
      </c>
      <c r="H27" s="795">
        <v>0</v>
      </c>
      <c r="I27" s="795">
        <v>0</v>
      </c>
      <c r="J27" s="795">
        <v>0</v>
      </c>
      <c r="K27" s="795">
        <v>0</v>
      </c>
      <c r="L27" s="752">
        <v>0</v>
      </c>
      <c r="M27" s="752">
        <v>0</v>
      </c>
      <c r="N27" s="752">
        <v>0</v>
      </c>
      <c r="O27" s="752">
        <v>0</v>
      </c>
      <c r="P27" s="752">
        <v>0</v>
      </c>
      <c r="Q27" s="752">
        <v>0</v>
      </c>
      <c r="R27" s="752">
        <v>0</v>
      </c>
      <c r="S27" s="64" t="s">
        <v>218</v>
      </c>
      <c r="T27" s="108"/>
      <c r="U27" s="108"/>
    </row>
    <row r="28" spans="1:21" s="144" customFormat="1" ht="20.100000000000001" customHeight="1">
      <c r="A28" s="154" t="s">
        <v>286</v>
      </c>
      <c r="B28" s="752">
        <v>0</v>
      </c>
      <c r="C28" s="752">
        <v>0</v>
      </c>
      <c r="D28" s="752">
        <v>0</v>
      </c>
      <c r="E28" s="795">
        <v>0</v>
      </c>
      <c r="F28" s="795">
        <v>0</v>
      </c>
      <c r="G28" s="795">
        <v>0</v>
      </c>
      <c r="H28" s="795">
        <v>0</v>
      </c>
      <c r="I28" s="795">
        <v>0</v>
      </c>
      <c r="J28" s="795">
        <v>0</v>
      </c>
      <c r="K28" s="795">
        <v>0</v>
      </c>
      <c r="L28" s="752">
        <v>0</v>
      </c>
      <c r="M28" s="752">
        <v>0</v>
      </c>
      <c r="N28" s="752">
        <v>0</v>
      </c>
      <c r="O28" s="752">
        <v>0</v>
      </c>
      <c r="P28" s="752">
        <v>0</v>
      </c>
      <c r="Q28" s="752">
        <v>0</v>
      </c>
      <c r="R28" s="752">
        <v>0</v>
      </c>
      <c r="S28" s="64" t="s">
        <v>420</v>
      </c>
      <c r="T28" s="108"/>
      <c r="U28" s="108"/>
    </row>
    <row r="29" spans="1:21" s="144" customFormat="1" ht="29.1" customHeight="1">
      <c r="A29" s="154" t="s">
        <v>266</v>
      </c>
      <c r="B29" s="752">
        <v>0</v>
      </c>
      <c r="C29" s="752">
        <v>0</v>
      </c>
      <c r="D29" s="752">
        <v>0</v>
      </c>
      <c r="E29" s="795">
        <v>0</v>
      </c>
      <c r="F29" s="795">
        <v>0</v>
      </c>
      <c r="G29" s="795">
        <v>0</v>
      </c>
      <c r="H29" s="795">
        <v>0</v>
      </c>
      <c r="I29" s="795">
        <v>0</v>
      </c>
      <c r="J29" s="795">
        <v>0</v>
      </c>
      <c r="K29" s="795">
        <v>0</v>
      </c>
      <c r="L29" s="752">
        <v>0</v>
      </c>
      <c r="M29" s="752">
        <v>0</v>
      </c>
      <c r="N29" s="752">
        <v>0</v>
      </c>
      <c r="O29" s="752">
        <v>0</v>
      </c>
      <c r="P29" s="752">
        <v>0</v>
      </c>
      <c r="Q29" s="752">
        <v>0</v>
      </c>
      <c r="R29" s="752">
        <v>0</v>
      </c>
      <c r="S29" s="64" t="s">
        <v>386</v>
      </c>
      <c r="T29" s="108"/>
      <c r="U29" s="108"/>
    </row>
    <row r="30" spans="1:21" s="144" customFormat="1" ht="20.100000000000001" customHeight="1">
      <c r="A30" s="154" t="s">
        <v>319</v>
      </c>
      <c r="B30" s="752">
        <v>0</v>
      </c>
      <c r="C30" s="752">
        <v>0</v>
      </c>
      <c r="D30" s="752">
        <v>0</v>
      </c>
      <c r="E30" s="795">
        <v>0</v>
      </c>
      <c r="F30" s="795">
        <v>0</v>
      </c>
      <c r="G30" s="795">
        <v>0</v>
      </c>
      <c r="H30" s="795">
        <v>0</v>
      </c>
      <c r="I30" s="795">
        <v>0</v>
      </c>
      <c r="J30" s="795">
        <v>0</v>
      </c>
      <c r="K30" s="795">
        <v>0</v>
      </c>
      <c r="L30" s="752">
        <v>0</v>
      </c>
      <c r="M30" s="752">
        <v>0</v>
      </c>
      <c r="N30" s="752">
        <v>0</v>
      </c>
      <c r="O30" s="752">
        <v>0</v>
      </c>
      <c r="P30" s="752">
        <v>0</v>
      </c>
      <c r="Q30" s="752">
        <v>0</v>
      </c>
      <c r="R30" s="752">
        <v>0</v>
      </c>
      <c r="S30" s="64" t="s">
        <v>470</v>
      </c>
      <c r="T30" s="108"/>
      <c r="U30" s="108"/>
    </row>
    <row r="31" spans="1:21" s="144" customFormat="1" ht="20.100000000000001" customHeight="1">
      <c r="A31" s="154" t="s">
        <v>280</v>
      </c>
      <c r="B31" s="752">
        <v>0</v>
      </c>
      <c r="C31" s="752">
        <v>0</v>
      </c>
      <c r="D31" s="752">
        <v>0</v>
      </c>
      <c r="E31" s="795">
        <v>0</v>
      </c>
      <c r="F31" s="795">
        <v>0</v>
      </c>
      <c r="G31" s="795">
        <v>0</v>
      </c>
      <c r="H31" s="795">
        <v>0</v>
      </c>
      <c r="I31" s="795">
        <v>0</v>
      </c>
      <c r="J31" s="795">
        <v>0</v>
      </c>
      <c r="K31" s="795">
        <v>0</v>
      </c>
      <c r="L31" s="752">
        <v>0</v>
      </c>
      <c r="M31" s="752">
        <v>0</v>
      </c>
      <c r="N31" s="752">
        <v>0</v>
      </c>
      <c r="O31" s="752">
        <v>0</v>
      </c>
      <c r="P31" s="752">
        <v>0</v>
      </c>
      <c r="Q31" s="752">
        <v>0</v>
      </c>
      <c r="R31" s="752">
        <v>0</v>
      </c>
      <c r="S31" s="64" t="s">
        <v>429</v>
      </c>
      <c r="T31" s="108"/>
      <c r="U31" s="108"/>
    </row>
    <row r="32" spans="1:21" s="144" customFormat="1" ht="20.100000000000001" customHeight="1">
      <c r="A32" s="154" t="s">
        <v>348</v>
      </c>
      <c r="B32" s="752">
        <v>0</v>
      </c>
      <c r="C32" s="752">
        <v>0</v>
      </c>
      <c r="D32" s="752">
        <v>0</v>
      </c>
      <c r="E32" s="795">
        <v>0</v>
      </c>
      <c r="F32" s="795">
        <v>0</v>
      </c>
      <c r="G32" s="795">
        <v>0</v>
      </c>
      <c r="H32" s="795">
        <v>0</v>
      </c>
      <c r="I32" s="795">
        <v>0</v>
      </c>
      <c r="J32" s="795">
        <v>0</v>
      </c>
      <c r="K32" s="795">
        <v>0</v>
      </c>
      <c r="L32" s="752">
        <v>0</v>
      </c>
      <c r="M32" s="752">
        <v>0</v>
      </c>
      <c r="N32" s="752">
        <v>0</v>
      </c>
      <c r="O32" s="752">
        <v>0</v>
      </c>
      <c r="P32" s="752">
        <v>0</v>
      </c>
      <c r="Q32" s="752">
        <v>0</v>
      </c>
      <c r="R32" s="752">
        <v>0</v>
      </c>
      <c r="S32" s="64" t="s">
        <v>207</v>
      </c>
      <c r="T32" s="108"/>
      <c r="U32" s="108"/>
    </row>
    <row r="33" spans="1:21" s="144" customFormat="1" ht="29.1" customHeight="1">
      <c r="A33" s="154" t="s">
        <v>336</v>
      </c>
      <c r="B33" s="756">
        <v>1</v>
      </c>
      <c r="C33" s="751">
        <v>6</v>
      </c>
      <c r="D33" s="751">
        <v>58</v>
      </c>
      <c r="E33" s="794">
        <v>45</v>
      </c>
      <c r="F33" s="794">
        <v>13</v>
      </c>
      <c r="G33" s="794">
        <v>15</v>
      </c>
      <c r="H33" s="794">
        <v>9</v>
      </c>
      <c r="I33" s="794">
        <v>6</v>
      </c>
      <c r="J33" s="794">
        <v>4</v>
      </c>
      <c r="K33" s="794">
        <v>3</v>
      </c>
      <c r="L33" s="751">
        <v>1</v>
      </c>
      <c r="M33" s="751">
        <v>24</v>
      </c>
      <c r="N33" s="751">
        <v>30</v>
      </c>
      <c r="O33" s="751">
        <v>26</v>
      </c>
      <c r="P33" s="751">
        <v>13</v>
      </c>
      <c r="Q33" s="751">
        <v>6</v>
      </c>
      <c r="R33" s="751">
        <v>6</v>
      </c>
      <c r="S33" s="64" t="s">
        <v>230</v>
      </c>
      <c r="T33" s="108"/>
      <c r="U33" s="108"/>
    </row>
    <row r="34" spans="1:21" s="144" customFormat="1" ht="20.100000000000001" customHeight="1">
      <c r="A34" s="154" t="s">
        <v>290</v>
      </c>
      <c r="B34" s="752">
        <v>0</v>
      </c>
      <c r="C34" s="752">
        <v>0</v>
      </c>
      <c r="D34" s="752">
        <v>0</v>
      </c>
      <c r="E34" s="795">
        <v>0</v>
      </c>
      <c r="F34" s="795">
        <v>0</v>
      </c>
      <c r="G34" s="795">
        <v>0</v>
      </c>
      <c r="H34" s="795">
        <v>0</v>
      </c>
      <c r="I34" s="795">
        <v>0</v>
      </c>
      <c r="J34" s="795">
        <v>0</v>
      </c>
      <c r="K34" s="795">
        <v>0</v>
      </c>
      <c r="L34" s="752">
        <v>0</v>
      </c>
      <c r="M34" s="752">
        <v>0</v>
      </c>
      <c r="N34" s="752">
        <v>0</v>
      </c>
      <c r="O34" s="752">
        <v>0</v>
      </c>
      <c r="P34" s="752">
        <v>0</v>
      </c>
      <c r="Q34" s="752">
        <v>0</v>
      </c>
      <c r="R34" s="752">
        <v>0</v>
      </c>
      <c r="S34" s="64" t="s">
        <v>216</v>
      </c>
      <c r="T34" s="108"/>
      <c r="U34" s="108"/>
    </row>
    <row r="35" spans="1:21" s="144" customFormat="1" ht="20.100000000000001" customHeight="1">
      <c r="A35" s="154" t="s">
        <v>274</v>
      </c>
      <c r="B35" s="752">
        <v>0</v>
      </c>
      <c r="C35" s="752">
        <v>0</v>
      </c>
      <c r="D35" s="752">
        <v>0</v>
      </c>
      <c r="E35" s="795">
        <v>0</v>
      </c>
      <c r="F35" s="795">
        <v>0</v>
      </c>
      <c r="G35" s="795">
        <v>0</v>
      </c>
      <c r="H35" s="795">
        <v>0</v>
      </c>
      <c r="I35" s="795">
        <v>0</v>
      </c>
      <c r="J35" s="795">
        <v>0</v>
      </c>
      <c r="K35" s="795">
        <v>0</v>
      </c>
      <c r="L35" s="752">
        <v>0</v>
      </c>
      <c r="M35" s="752">
        <v>0</v>
      </c>
      <c r="N35" s="752">
        <v>0</v>
      </c>
      <c r="O35" s="752">
        <v>0</v>
      </c>
      <c r="P35" s="752">
        <v>0</v>
      </c>
      <c r="Q35" s="752">
        <v>0</v>
      </c>
      <c r="R35" s="752">
        <v>0</v>
      </c>
      <c r="S35" s="64" t="s">
        <v>487</v>
      </c>
      <c r="T35" s="108"/>
      <c r="U35" s="108"/>
    </row>
    <row r="36" spans="1:21" s="144" customFormat="1" ht="20.100000000000001" customHeight="1">
      <c r="A36" s="154" t="s">
        <v>314</v>
      </c>
      <c r="B36" s="752">
        <v>0</v>
      </c>
      <c r="C36" s="752">
        <v>0</v>
      </c>
      <c r="D36" s="752">
        <v>0</v>
      </c>
      <c r="E36" s="795">
        <v>0</v>
      </c>
      <c r="F36" s="795">
        <v>0</v>
      </c>
      <c r="G36" s="795">
        <v>0</v>
      </c>
      <c r="H36" s="795">
        <v>0</v>
      </c>
      <c r="I36" s="795">
        <v>0</v>
      </c>
      <c r="J36" s="795">
        <v>0</v>
      </c>
      <c r="K36" s="795">
        <v>0</v>
      </c>
      <c r="L36" s="752">
        <v>0</v>
      </c>
      <c r="M36" s="752">
        <v>0</v>
      </c>
      <c r="N36" s="752">
        <v>0</v>
      </c>
      <c r="O36" s="752">
        <v>0</v>
      </c>
      <c r="P36" s="752">
        <v>0</v>
      </c>
      <c r="Q36" s="752">
        <v>0</v>
      </c>
      <c r="R36" s="752">
        <v>0</v>
      </c>
      <c r="S36" s="64" t="s">
        <v>398</v>
      </c>
      <c r="T36" s="108"/>
      <c r="U36" s="108"/>
    </row>
    <row r="37" spans="1:21" s="144" customFormat="1" ht="20.100000000000001" customHeight="1">
      <c r="A37" s="154" t="s">
        <v>281</v>
      </c>
      <c r="B37" s="752">
        <v>0</v>
      </c>
      <c r="C37" s="752">
        <v>0</v>
      </c>
      <c r="D37" s="752">
        <v>0</v>
      </c>
      <c r="E37" s="795">
        <v>0</v>
      </c>
      <c r="F37" s="795">
        <v>0</v>
      </c>
      <c r="G37" s="795">
        <v>0</v>
      </c>
      <c r="H37" s="795">
        <v>0</v>
      </c>
      <c r="I37" s="795">
        <v>0</v>
      </c>
      <c r="J37" s="795">
        <v>0</v>
      </c>
      <c r="K37" s="795">
        <v>0</v>
      </c>
      <c r="L37" s="752">
        <v>0</v>
      </c>
      <c r="M37" s="752">
        <v>0</v>
      </c>
      <c r="N37" s="752">
        <v>0</v>
      </c>
      <c r="O37" s="752">
        <v>0</v>
      </c>
      <c r="P37" s="752">
        <v>0</v>
      </c>
      <c r="Q37" s="752">
        <v>0</v>
      </c>
      <c r="R37" s="752">
        <v>0</v>
      </c>
      <c r="S37" s="64" t="s">
        <v>371</v>
      </c>
      <c r="T37" s="108"/>
      <c r="U37" s="108"/>
    </row>
    <row r="38" spans="1:21" s="143" customFormat="1" ht="6" customHeight="1">
      <c r="A38" s="364"/>
      <c r="B38" s="365"/>
      <c r="C38" s="324"/>
      <c r="D38" s="341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149"/>
    </row>
    <row r="39" spans="1:21" s="100" customFormat="1" ht="15" customHeight="1">
      <c r="A39" s="98" t="s">
        <v>649</v>
      </c>
      <c r="B39" s="9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9" t="s">
        <v>650</v>
      </c>
    </row>
    <row r="40" spans="1:21" ht="12.75">
      <c r="A40" s="172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</row>
    <row r="41" spans="1:21"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</row>
  </sheetData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7" pageOrder="overThenDown" orientation="portrait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41"/>
  <sheetViews>
    <sheetView view="pageBreakPreview" zoomScale="85" zoomScaleNormal="100" zoomScaleSheetLayoutView="85" workbookViewId="0">
      <selection activeCell="A2" sqref="A2"/>
    </sheetView>
  </sheetViews>
  <sheetFormatPr defaultColWidth="8" defaultRowHeight="12"/>
  <cols>
    <col min="1" max="1" width="11.25" style="150" customWidth="1"/>
    <col min="2" max="6" width="7.125" style="150" customWidth="1"/>
    <col min="7" max="12" width="6.5" style="150" customWidth="1"/>
    <col min="13" max="18" width="11" style="150" customWidth="1"/>
    <col min="19" max="19" width="13.375" style="150" customWidth="1"/>
    <col min="20" max="16384" width="8" style="150"/>
  </cols>
  <sheetData>
    <row r="1" spans="1:19" s="55" customFormat="1" ht="24.95" customHeight="1">
      <c r="A1" s="55" t="s">
        <v>729</v>
      </c>
      <c r="B1" s="53"/>
      <c r="N1" s="56"/>
      <c r="O1" s="56"/>
      <c r="P1" s="56"/>
      <c r="Q1" s="56"/>
      <c r="R1" s="56"/>
      <c r="S1" s="56" t="s">
        <v>730</v>
      </c>
    </row>
    <row r="2" spans="1:19" s="57" customFormat="1" ht="24.95" customHeight="1">
      <c r="A2" s="82" t="s">
        <v>731</v>
      </c>
      <c r="B2" s="313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85" t="s">
        <v>732</v>
      </c>
      <c r="N2" s="331"/>
      <c r="O2" s="274"/>
      <c r="P2" s="274"/>
      <c r="Q2" s="274"/>
      <c r="R2" s="274"/>
      <c r="S2" s="274"/>
    </row>
    <row r="3" spans="1:19" s="58" customFormat="1" ht="23.1" customHeigh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1:19" s="60" customFormat="1" ht="15" customHeight="1" thickBot="1">
      <c r="A4" s="59" t="s">
        <v>655</v>
      </c>
      <c r="B4" s="59"/>
      <c r="S4" s="61" t="s">
        <v>656</v>
      </c>
    </row>
    <row r="5" spans="1:19" s="139" customFormat="1" ht="15" customHeight="1">
      <c r="A5" s="196" t="s">
        <v>46</v>
      </c>
      <c r="B5" s="360" t="s">
        <v>528</v>
      </c>
      <c r="C5" s="253" t="s">
        <v>359</v>
      </c>
      <c r="D5" s="254" t="s">
        <v>529</v>
      </c>
      <c r="E5" s="254"/>
      <c r="F5" s="255"/>
      <c r="G5" s="254" t="s">
        <v>526</v>
      </c>
      <c r="H5" s="254"/>
      <c r="I5" s="255"/>
      <c r="J5" s="254" t="s">
        <v>881</v>
      </c>
      <c r="K5" s="254"/>
      <c r="L5" s="254"/>
      <c r="M5" s="255" t="s">
        <v>117</v>
      </c>
      <c r="N5" s="254" t="s">
        <v>79</v>
      </c>
      <c r="O5" s="255"/>
      <c r="P5" s="253" t="s">
        <v>33</v>
      </c>
      <c r="Q5" s="253" t="s">
        <v>35</v>
      </c>
      <c r="R5" s="276" t="s">
        <v>25</v>
      </c>
      <c r="S5" s="277" t="s">
        <v>15</v>
      </c>
    </row>
    <row r="6" spans="1:19" s="139" customFormat="1" ht="15" customHeight="1">
      <c r="A6" s="366"/>
      <c r="B6" s="361"/>
      <c r="C6" s="170"/>
      <c r="D6" s="258" t="s">
        <v>453</v>
      </c>
      <c r="E6" s="90"/>
      <c r="F6" s="95"/>
      <c r="G6" s="258" t="s">
        <v>382</v>
      </c>
      <c r="H6" s="90"/>
      <c r="I6" s="95"/>
      <c r="J6" s="258" t="s">
        <v>100</v>
      </c>
      <c r="K6" s="90"/>
      <c r="L6" s="90"/>
      <c r="M6" s="95" t="s">
        <v>454</v>
      </c>
      <c r="N6" s="90" t="s">
        <v>435</v>
      </c>
      <c r="O6" s="95"/>
      <c r="P6" s="170"/>
      <c r="Q6" s="170"/>
      <c r="R6" s="152"/>
      <c r="S6" s="278"/>
    </row>
    <row r="7" spans="1:19" s="139" customFormat="1" ht="15" customHeight="1">
      <c r="A7" s="366"/>
      <c r="B7" s="63"/>
      <c r="C7" s="170"/>
      <c r="D7" s="63"/>
      <c r="E7" s="167" t="s">
        <v>346</v>
      </c>
      <c r="F7" s="167" t="s">
        <v>345</v>
      </c>
      <c r="G7" s="332"/>
      <c r="H7" s="167" t="s">
        <v>346</v>
      </c>
      <c r="I7" s="167" t="s">
        <v>345</v>
      </c>
      <c r="J7" s="332"/>
      <c r="K7" s="167" t="s">
        <v>346</v>
      </c>
      <c r="L7" s="155" t="s">
        <v>345</v>
      </c>
      <c r="M7" s="167" t="s">
        <v>69</v>
      </c>
      <c r="N7" s="167" t="s">
        <v>80</v>
      </c>
      <c r="O7" s="167" t="s">
        <v>95</v>
      </c>
      <c r="P7" s="170" t="s">
        <v>146</v>
      </c>
      <c r="Q7" s="170"/>
      <c r="R7" s="170"/>
      <c r="S7" s="278"/>
    </row>
    <row r="8" spans="1:19" s="139" customFormat="1" ht="15" customHeight="1">
      <c r="A8" s="366"/>
      <c r="B8" s="361" t="s">
        <v>77</v>
      </c>
      <c r="C8" s="170" t="s">
        <v>421</v>
      </c>
      <c r="D8" s="152"/>
      <c r="E8" s="170"/>
      <c r="F8" s="170"/>
      <c r="G8" s="152"/>
      <c r="H8" s="170"/>
      <c r="I8" s="170"/>
      <c r="J8" s="152"/>
      <c r="K8" s="170"/>
      <c r="L8" s="169"/>
      <c r="M8" s="170"/>
      <c r="N8" s="170" t="s">
        <v>457</v>
      </c>
      <c r="O8" s="170"/>
      <c r="P8" s="170" t="s">
        <v>81</v>
      </c>
      <c r="Q8" s="170" t="s">
        <v>380</v>
      </c>
      <c r="R8" s="152" t="s">
        <v>384</v>
      </c>
      <c r="S8" s="278"/>
    </row>
    <row r="9" spans="1:19" s="139" customFormat="1" ht="18.75" customHeight="1">
      <c r="A9" s="213" t="s">
        <v>733</v>
      </c>
      <c r="B9" s="140" t="s">
        <v>497</v>
      </c>
      <c r="C9" s="15" t="s">
        <v>405</v>
      </c>
      <c r="D9" s="140"/>
      <c r="E9" s="186" t="s">
        <v>13</v>
      </c>
      <c r="F9" s="186" t="s">
        <v>76</v>
      </c>
      <c r="G9" s="140"/>
      <c r="H9" s="186" t="s">
        <v>13</v>
      </c>
      <c r="I9" s="186" t="s">
        <v>76</v>
      </c>
      <c r="J9" s="140"/>
      <c r="K9" s="186" t="s">
        <v>13</v>
      </c>
      <c r="L9" s="185" t="s">
        <v>76</v>
      </c>
      <c r="M9" s="186" t="s">
        <v>417</v>
      </c>
      <c r="N9" s="186" t="s">
        <v>184</v>
      </c>
      <c r="O9" s="186" t="s">
        <v>464</v>
      </c>
      <c r="P9" s="186" t="s">
        <v>123</v>
      </c>
      <c r="Q9" s="186" t="s">
        <v>123</v>
      </c>
      <c r="R9" s="140" t="s">
        <v>440</v>
      </c>
      <c r="S9" s="185" t="s">
        <v>105</v>
      </c>
    </row>
    <row r="10" spans="1:19" s="139" customFormat="1" ht="21.95" customHeight="1">
      <c r="A10" s="135" t="s">
        <v>638</v>
      </c>
      <c r="B10" s="367">
        <v>7</v>
      </c>
      <c r="C10" s="368">
        <v>179</v>
      </c>
      <c r="D10" s="368">
        <v>5204</v>
      </c>
      <c r="E10" s="368">
        <v>4121</v>
      </c>
      <c r="F10" s="368">
        <v>1083</v>
      </c>
      <c r="G10" s="368">
        <v>408</v>
      </c>
      <c r="H10" s="368">
        <v>211</v>
      </c>
      <c r="I10" s="368">
        <v>197</v>
      </c>
      <c r="J10" s="368">
        <v>32</v>
      </c>
      <c r="K10" s="368">
        <v>18</v>
      </c>
      <c r="L10" s="368">
        <v>14</v>
      </c>
      <c r="M10" s="368">
        <v>1859</v>
      </c>
      <c r="N10" s="368">
        <v>1591</v>
      </c>
      <c r="O10" s="368">
        <v>1561</v>
      </c>
      <c r="P10" s="368">
        <v>230</v>
      </c>
      <c r="Q10" s="368">
        <v>113</v>
      </c>
      <c r="R10" s="369">
        <v>156</v>
      </c>
      <c r="S10" s="321" t="s">
        <v>641</v>
      </c>
    </row>
    <row r="11" spans="1:19" s="139" customFormat="1" ht="21.95" customHeight="1">
      <c r="A11" s="135" t="s">
        <v>639</v>
      </c>
      <c r="B11" s="367">
        <v>7</v>
      </c>
      <c r="C11" s="368">
        <v>176</v>
      </c>
      <c r="D11" s="368">
        <v>4768</v>
      </c>
      <c r="E11" s="368">
        <v>3752</v>
      </c>
      <c r="F11" s="368">
        <v>1016</v>
      </c>
      <c r="G11" s="368">
        <v>414</v>
      </c>
      <c r="H11" s="368">
        <v>204</v>
      </c>
      <c r="I11" s="368">
        <v>210</v>
      </c>
      <c r="J11" s="368">
        <v>35</v>
      </c>
      <c r="K11" s="368">
        <v>23</v>
      </c>
      <c r="L11" s="368">
        <v>12</v>
      </c>
      <c r="M11" s="368">
        <v>1799</v>
      </c>
      <c r="N11" s="368">
        <v>1438</v>
      </c>
      <c r="O11" s="368">
        <v>1401</v>
      </c>
      <c r="P11" s="368">
        <v>230</v>
      </c>
      <c r="Q11" s="368">
        <v>112</v>
      </c>
      <c r="R11" s="369">
        <v>156</v>
      </c>
      <c r="S11" s="321" t="s">
        <v>642</v>
      </c>
    </row>
    <row r="12" spans="1:19" s="139" customFormat="1" ht="21.95" customHeight="1">
      <c r="A12" s="135" t="s">
        <v>819</v>
      </c>
      <c r="B12" s="367">
        <v>7</v>
      </c>
      <c r="C12" s="368">
        <v>173</v>
      </c>
      <c r="D12" s="368">
        <v>4320</v>
      </c>
      <c r="E12" s="368">
        <v>3339</v>
      </c>
      <c r="F12" s="368">
        <v>981</v>
      </c>
      <c r="G12" s="368">
        <v>403</v>
      </c>
      <c r="H12" s="368">
        <v>193</v>
      </c>
      <c r="I12" s="368">
        <v>210</v>
      </c>
      <c r="J12" s="368">
        <v>35</v>
      </c>
      <c r="K12" s="368">
        <v>26</v>
      </c>
      <c r="L12" s="368">
        <v>9</v>
      </c>
      <c r="M12" s="368">
        <v>1825</v>
      </c>
      <c r="N12" s="368">
        <v>1423</v>
      </c>
      <c r="O12" s="368">
        <v>1406</v>
      </c>
      <c r="P12" s="368">
        <v>234</v>
      </c>
      <c r="Q12" s="368">
        <v>116</v>
      </c>
      <c r="R12" s="369">
        <v>156</v>
      </c>
      <c r="S12" s="321" t="s">
        <v>734</v>
      </c>
    </row>
    <row r="13" spans="1:19" s="139" customFormat="1" ht="21.95" customHeight="1">
      <c r="A13" s="135" t="s">
        <v>825</v>
      </c>
      <c r="B13" s="367">
        <v>7</v>
      </c>
      <c r="C13" s="368">
        <v>172</v>
      </c>
      <c r="D13" s="368">
        <v>4099</v>
      </c>
      <c r="E13" s="368">
        <v>3165</v>
      </c>
      <c r="F13" s="368">
        <v>934</v>
      </c>
      <c r="G13" s="368">
        <v>411</v>
      </c>
      <c r="H13" s="368">
        <v>188</v>
      </c>
      <c r="I13" s="368">
        <v>223</v>
      </c>
      <c r="J13" s="368">
        <v>33</v>
      </c>
      <c r="K13" s="368">
        <v>22</v>
      </c>
      <c r="L13" s="368">
        <v>11</v>
      </c>
      <c r="M13" s="368">
        <v>1519</v>
      </c>
      <c r="N13" s="368">
        <v>1378</v>
      </c>
      <c r="O13" s="368">
        <v>1325</v>
      </c>
      <c r="P13" s="368">
        <v>227</v>
      </c>
      <c r="Q13" s="368">
        <v>110</v>
      </c>
      <c r="R13" s="369">
        <v>156</v>
      </c>
      <c r="S13" s="321" t="s">
        <v>827</v>
      </c>
    </row>
    <row r="14" spans="1:19" s="139" customFormat="1" ht="21.95" customHeight="1">
      <c r="A14" s="135" t="s">
        <v>862</v>
      </c>
      <c r="B14" s="367">
        <v>7</v>
      </c>
      <c r="C14" s="368">
        <v>171</v>
      </c>
      <c r="D14" s="368">
        <v>3945</v>
      </c>
      <c r="E14" s="368">
        <v>3051</v>
      </c>
      <c r="F14" s="368">
        <v>894</v>
      </c>
      <c r="G14" s="368">
        <v>422</v>
      </c>
      <c r="H14" s="368">
        <v>192</v>
      </c>
      <c r="I14" s="368">
        <v>230</v>
      </c>
      <c r="J14" s="368">
        <v>34</v>
      </c>
      <c r="K14" s="368">
        <v>15</v>
      </c>
      <c r="L14" s="368">
        <v>19</v>
      </c>
      <c r="M14" s="368">
        <v>1369</v>
      </c>
      <c r="N14" s="368">
        <v>1253</v>
      </c>
      <c r="O14" s="368">
        <v>1248</v>
      </c>
      <c r="P14" s="368">
        <v>230.01799999999997</v>
      </c>
      <c r="Q14" s="368">
        <v>112.86800000000001</v>
      </c>
      <c r="R14" s="369">
        <v>157</v>
      </c>
      <c r="S14" s="321" t="s">
        <v>868</v>
      </c>
    </row>
    <row r="15" spans="1:19" s="148" customFormat="1" ht="39.950000000000003" customHeight="1">
      <c r="A15" s="136" t="s">
        <v>870</v>
      </c>
      <c r="B15" s="760">
        <f>SUM(B16:B37)</f>
        <v>7</v>
      </c>
      <c r="C15" s="758">
        <f t="shared" ref="C15:R15" si="0">SUM(C16:C37)</f>
        <v>171</v>
      </c>
      <c r="D15" s="758">
        <f t="shared" si="0"/>
        <v>3794</v>
      </c>
      <c r="E15" s="758">
        <f t="shared" si="0"/>
        <v>2931</v>
      </c>
      <c r="F15" s="758">
        <f t="shared" si="0"/>
        <v>863</v>
      </c>
      <c r="G15" s="758">
        <f t="shared" si="0"/>
        <v>415</v>
      </c>
      <c r="H15" s="758">
        <f t="shared" si="0"/>
        <v>191</v>
      </c>
      <c r="I15" s="758">
        <f t="shared" si="0"/>
        <v>224</v>
      </c>
      <c r="J15" s="758">
        <f t="shared" si="0"/>
        <v>35</v>
      </c>
      <c r="K15" s="758">
        <f t="shared" si="0"/>
        <v>19</v>
      </c>
      <c r="L15" s="758">
        <f t="shared" si="0"/>
        <v>16</v>
      </c>
      <c r="M15" s="758">
        <f t="shared" si="0"/>
        <v>1391</v>
      </c>
      <c r="N15" s="758">
        <f t="shared" si="0"/>
        <v>1261</v>
      </c>
      <c r="O15" s="758">
        <f t="shared" si="0"/>
        <v>1260</v>
      </c>
      <c r="P15" s="758">
        <f t="shared" si="0"/>
        <v>229</v>
      </c>
      <c r="Q15" s="758">
        <f t="shared" si="0"/>
        <v>113</v>
      </c>
      <c r="R15" s="759">
        <f t="shared" si="0"/>
        <v>157</v>
      </c>
      <c r="S15" s="147" t="s">
        <v>869</v>
      </c>
    </row>
    <row r="16" spans="1:19" s="144" customFormat="1" ht="20.100000000000001" customHeight="1">
      <c r="A16" s="154" t="s">
        <v>308</v>
      </c>
      <c r="B16" s="761">
        <v>1</v>
      </c>
      <c r="C16" s="757">
        <v>22</v>
      </c>
      <c r="D16" s="757">
        <v>480</v>
      </c>
      <c r="E16" s="757">
        <v>480</v>
      </c>
      <c r="F16" s="757">
        <v>0</v>
      </c>
      <c r="G16" s="757">
        <v>55</v>
      </c>
      <c r="H16" s="757">
        <v>27</v>
      </c>
      <c r="I16" s="757">
        <v>28</v>
      </c>
      <c r="J16" s="757">
        <v>6</v>
      </c>
      <c r="K16" s="757">
        <v>4</v>
      </c>
      <c r="L16" s="757">
        <v>2</v>
      </c>
      <c r="M16" s="757">
        <v>181</v>
      </c>
      <c r="N16" s="757">
        <v>161</v>
      </c>
      <c r="O16" s="757">
        <v>164</v>
      </c>
      <c r="P16" s="757">
        <v>38</v>
      </c>
      <c r="Q16" s="757">
        <v>15</v>
      </c>
      <c r="R16" s="757">
        <v>22</v>
      </c>
      <c r="S16" s="370" t="s">
        <v>395</v>
      </c>
    </row>
    <row r="17" spans="1:19" s="144" customFormat="1" ht="20.100000000000001" customHeight="1">
      <c r="A17" s="154" t="s">
        <v>315</v>
      </c>
      <c r="B17" s="761">
        <v>1</v>
      </c>
      <c r="C17" s="757">
        <v>25</v>
      </c>
      <c r="D17" s="757">
        <v>573</v>
      </c>
      <c r="E17" s="757">
        <v>573</v>
      </c>
      <c r="F17" s="757">
        <v>0</v>
      </c>
      <c r="G17" s="757">
        <v>60</v>
      </c>
      <c r="H17" s="757">
        <v>29</v>
      </c>
      <c r="I17" s="757">
        <v>31</v>
      </c>
      <c r="J17" s="757">
        <v>4</v>
      </c>
      <c r="K17" s="757">
        <v>2</v>
      </c>
      <c r="L17" s="757">
        <v>2</v>
      </c>
      <c r="M17" s="757">
        <v>216</v>
      </c>
      <c r="N17" s="757">
        <v>186</v>
      </c>
      <c r="O17" s="757">
        <v>189</v>
      </c>
      <c r="P17" s="757">
        <v>37</v>
      </c>
      <c r="Q17" s="757">
        <v>14</v>
      </c>
      <c r="R17" s="757">
        <v>28</v>
      </c>
      <c r="S17" s="370" t="s">
        <v>439</v>
      </c>
    </row>
    <row r="18" spans="1:19" s="144" customFormat="1" ht="20.100000000000001" customHeight="1">
      <c r="A18" s="154" t="s">
        <v>256</v>
      </c>
      <c r="B18" s="761">
        <v>1</v>
      </c>
      <c r="C18" s="757">
        <v>30</v>
      </c>
      <c r="D18" s="757">
        <v>718</v>
      </c>
      <c r="E18" s="757">
        <v>718</v>
      </c>
      <c r="F18" s="757">
        <v>0</v>
      </c>
      <c r="G18" s="757">
        <v>72</v>
      </c>
      <c r="H18" s="757">
        <v>39</v>
      </c>
      <c r="I18" s="757">
        <v>33</v>
      </c>
      <c r="J18" s="757">
        <v>6</v>
      </c>
      <c r="K18" s="757">
        <v>5</v>
      </c>
      <c r="L18" s="757">
        <v>1</v>
      </c>
      <c r="M18" s="757">
        <v>255</v>
      </c>
      <c r="N18" s="757">
        <v>240</v>
      </c>
      <c r="O18" s="757">
        <v>230</v>
      </c>
      <c r="P18" s="757">
        <v>51</v>
      </c>
      <c r="Q18" s="757">
        <v>17</v>
      </c>
      <c r="R18" s="757">
        <v>36</v>
      </c>
      <c r="S18" s="370" t="s">
        <v>408</v>
      </c>
    </row>
    <row r="19" spans="1:19" s="144" customFormat="1" ht="20.100000000000001" customHeight="1">
      <c r="A19" s="154" t="s">
        <v>263</v>
      </c>
      <c r="B19" s="761">
        <v>1</v>
      </c>
      <c r="C19" s="757">
        <v>18</v>
      </c>
      <c r="D19" s="757">
        <v>356</v>
      </c>
      <c r="E19" s="757">
        <v>134</v>
      </c>
      <c r="F19" s="757">
        <v>222</v>
      </c>
      <c r="G19" s="757">
        <v>45</v>
      </c>
      <c r="H19" s="757">
        <v>18</v>
      </c>
      <c r="I19" s="757">
        <v>27</v>
      </c>
      <c r="J19" s="757">
        <v>3</v>
      </c>
      <c r="K19" s="757">
        <v>1</v>
      </c>
      <c r="L19" s="757">
        <v>2</v>
      </c>
      <c r="M19" s="757">
        <v>148</v>
      </c>
      <c r="N19" s="757">
        <v>120</v>
      </c>
      <c r="O19" s="757">
        <v>121</v>
      </c>
      <c r="P19" s="757">
        <v>34</v>
      </c>
      <c r="Q19" s="757">
        <v>18</v>
      </c>
      <c r="R19" s="757">
        <v>18</v>
      </c>
      <c r="S19" s="370" t="s">
        <v>72</v>
      </c>
    </row>
    <row r="20" spans="1:19" s="144" customFormat="1" ht="20.100000000000001" customHeight="1">
      <c r="A20" s="154" t="s">
        <v>316</v>
      </c>
      <c r="B20" s="761">
        <v>1</v>
      </c>
      <c r="C20" s="757">
        <v>23</v>
      </c>
      <c r="D20" s="757">
        <v>481</v>
      </c>
      <c r="E20" s="757">
        <v>481</v>
      </c>
      <c r="F20" s="757">
        <v>0</v>
      </c>
      <c r="G20" s="757">
        <v>55</v>
      </c>
      <c r="H20" s="757">
        <v>25</v>
      </c>
      <c r="I20" s="757">
        <v>30</v>
      </c>
      <c r="J20" s="757">
        <v>4</v>
      </c>
      <c r="K20" s="757">
        <v>1</v>
      </c>
      <c r="L20" s="757">
        <v>3</v>
      </c>
      <c r="M20" s="757">
        <v>187</v>
      </c>
      <c r="N20" s="757">
        <v>160</v>
      </c>
      <c r="O20" s="757">
        <v>158</v>
      </c>
      <c r="P20" s="757">
        <v>32</v>
      </c>
      <c r="Q20" s="757">
        <v>13</v>
      </c>
      <c r="R20" s="757">
        <v>0</v>
      </c>
      <c r="S20" s="370" t="s">
        <v>211</v>
      </c>
    </row>
    <row r="21" spans="1:19" s="144" customFormat="1" ht="29.1" customHeight="1">
      <c r="A21" s="154" t="s">
        <v>317</v>
      </c>
      <c r="B21" s="757">
        <v>0</v>
      </c>
      <c r="C21" s="757">
        <v>0</v>
      </c>
      <c r="D21" s="757">
        <v>0</v>
      </c>
      <c r="E21" s="757">
        <v>0</v>
      </c>
      <c r="F21" s="757">
        <v>0</v>
      </c>
      <c r="G21" s="757">
        <v>0</v>
      </c>
      <c r="H21" s="757">
        <v>0</v>
      </c>
      <c r="I21" s="757">
        <v>0</v>
      </c>
      <c r="J21" s="757">
        <v>0</v>
      </c>
      <c r="K21" s="757">
        <v>0</v>
      </c>
      <c r="L21" s="757">
        <v>0</v>
      </c>
      <c r="M21" s="757">
        <v>0</v>
      </c>
      <c r="N21" s="757">
        <v>0</v>
      </c>
      <c r="O21" s="757">
        <v>0</v>
      </c>
      <c r="P21" s="757">
        <v>0</v>
      </c>
      <c r="Q21" s="757">
        <v>0</v>
      </c>
      <c r="R21" s="757">
        <v>0</v>
      </c>
      <c r="S21" s="370" t="s">
        <v>444</v>
      </c>
    </row>
    <row r="22" spans="1:19" s="144" customFormat="1" ht="20.100000000000001" customHeight="1">
      <c r="A22" s="154" t="s">
        <v>361</v>
      </c>
      <c r="B22" s="757">
        <v>0</v>
      </c>
      <c r="C22" s="757">
        <v>0</v>
      </c>
      <c r="D22" s="757">
        <v>0</v>
      </c>
      <c r="E22" s="757">
        <v>0</v>
      </c>
      <c r="F22" s="757">
        <v>0</v>
      </c>
      <c r="G22" s="757">
        <v>0</v>
      </c>
      <c r="H22" s="757">
        <v>0</v>
      </c>
      <c r="I22" s="757">
        <v>0</v>
      </c>
      <c r="J22" s="757">
        <v>0</v>
      </c>
      <c r="K22" s="757">
        <v>0</v>
      </c>
      <c r="L22" s="757">
        <v>0</v>
      </c>
      <c r="M22" s="757">
        <v>0</v>
      </c>
      <c r="N22" s="757">
        <v>0</v>
      </c>
      <c r="O22" s="757">
        <v>0</v>
      </c>
      <c r="P22" s="757">
        <v>0</v>
      </c>
      <c r="Q22" s="757">
        <v>0</v>
      </c>
      <c r="R22" s="757">
        <v>0</v>
      </c>
      <c r="S22" s="370" t="s">
        <v>215</v>
      </c>
    </row>
    <row r="23" spans="1:19" s="144" customFormat="1" ht="20.100000000000001" customHeight="1">
      <c r="A23" s="154" t="s">
        <v>287</v>
      </c>
      <c r="B23" s="757">
        <v>0</v>
      </c>
      <c r="C23" s="757">
        <v>0</v>
      </c>
      <c r="D23" s="757">
        <v>0</v>
      </c>
      <c r="E23" s="757">
        <v>0</v>
      </c>
      <c r="F23" s="757">
        <v>0</v>
      </c>
      <c r="G23" s="757">
        <v>0</v>
      </c>
      <c r="H23" s="757">
        <v>0</v>
      </c>
      <c r="I23" s="757">
        <v>0</v>
      </c>
      <c r="J23" s="757">
        <v>0</v>
      </c>
      <c r="K23" s="757">
        <v>0</v>
      </c>
      <c r="L23" s="757">
        <v>0</v>
      </c>
      <c r="M23" s="757">
        <v>0</v>
      </c>
      <c r="N23" s="757">
        <v>0</v>
      </c>
      <c r="O23" s="757">
        <v>0</v>
      </c>
      <c r="P23" s="757">
        <v>0</v>
      </c>
      <c r="Q23" s="757">
        <v>0</v>
      </c>
      <c r="R23" s="757">
        <v>0</v>
      </c>
      <c r="S23" s="370" t="s">
        <v>455</v>
      </c>
    </row>
    <row r="24" spans="1:19" s="144" customFormat="1" ht="20.100000000000001" customHeight="1">
      <c r="A24" s="154" t="s">
        <v>260</v>
      </c>
      <c r="B24" s="757">
        <v>0</v>
      </c>
      <c r="C24" s="757">
        <v>0</v>
      </c>
      <c r="D24" s="757">
        <v>0</v>
      </c>
      <c r="E24" s="757">
        <v>0</v>
      </c>
      <c r="F24" s="757">
        <v>0</v>
      </c>
      <c r="G24" s="757">
        <v>0</v>
      </c>
      <c r="H24" s="757">
        <v>0</v>
      </c>
      <c r="I24" s="757">
        <v>0</v>
      </c>
      <c r="J24" s="757">
        <v>0</v>
      </c>
      <c r="K24" s="757">
        <v>0</v>
      </c>
      <c r="L24" s="757">
        <v>0</v>
      </c>
      <c r="M24" s="757">
        <v>0</v>
      </c>
      <c r="N24" s="757">
        <v>0</v>
      </c>
      <c r="O24" s="757">
        <v>0</v>
      </c>
      <c r="P24" s="757">
        <v>0</v>
      </c>
      <c r="Q24" s="757">
        <v>0</v>
      </c>
      <c r="R24" s="757">
        <v>0</v>
      </c>
      <c r="S24" s="370" t="s">
        <v>476</v>
      </c>
    </row>
    <row r="25" spans="1:19" s="144" customFormat="1" ht="29.1" customHeight="1">
      <c r="A25" s="154" t="s">
        <v>270</v>
      </c>
      <c r="B25" s="757">
        <v>0</v>
      </c>
      <c r="C25" s="757">
        <v>0</v>
      </c>
      <c r="D25" s="757">
        <v>0</v>
      </c>
      <c r="E25" s="757">
        <v>0</v>
      </c>
      <c r="F25" s="757">
        <v>0</v>
      </c>
      <c r="G25" s="757">
        <v>0</v>
      </c>
      <c r="H25" s="757">
        <v>0</v>
      </c>
      <c r="I25" s="757">
        <v>0</v>
      </c>
      <c r="J25" s="757">
        <v>0</v>
      </c>
      <c r="K25" s="757">
        <v>0</v>
      </c>
      <c r="L25" s="757">
        <v>0</v>
      </c>
      <c r="M25" s="757">
        <v>0</v>
      </c>
      <c r="N25" s="757">
        <v>0</v>
      </c>
      <c r="O25" s="757">
        <v>0</v>
      </c>
      <c r="P25" s="757">
        <v>0</v>
      </c>
      <c r="Q25" s="757">
        <v>0</v>
      </c>
      <c r="R25" s="757">
        <v>0</v>
      </c>
      <c r="S25" s="370" t="s">
        <v>456</v>
      </c>
    </row>
    <row r="26" spans="1:19" s="144" customFormat="1" ht="20.100000000000001" customHeight="1">
      <c r="A26" s="154" t="s">
        <v>307</v>
      </c>
      <c r="B26" s="757">
        <v>0</v>
      </c>
      <c r="C26" s="757">
        <v>0</v>
      </c>
      <c r="D26" s="757">
        <v>0</v>
      </c>
      <c r="E26" s="757">
        <v>0</v>
      </c>
      <c r="F26" s="757">
        <v>0</v>
      </c>
      <c r="G26" s="757">
        <v>0</v>
      </c>
      <c r="H26" s="757">
        <v>0</v>
      </c>
      <c r="I26" s="757">
        <v>0</v>
      </c>
      <c r="J26" s="757">
        <v>0</v>
      </c>
      <c r="K26" s="757">
        <v>0</v>
      </c>
      <c r="L26" s="757">
        <v>0</v>
      </c>
      <c r="M26" s="757">
        <v>0</v>
      </c>
      <c r="N26" s="757">
        <v>0</v>
      </c>
      <c r="O26" s="757">
        <v>0</v>
      </c>
      <c r="P26" s="757">
        <v>0</v>
      </c>
      <c r="Q26" s="757">
        <v>0</v>
      </c>
      <c r="R26" s="757">
        <v>0</v>
      </c>
      <c r="S26" s="370" t="s">
        <v>372</v>
      </c>
    </row>
    <row r="27" spans="1:19" s="144" customFormat="1" ht="20.100000000000001" customHeight="1">
      <c r="A27" s="154" t="s">
        <v>264</v>
      </c>
      <c r="B27" s="757">
        <v>0</v>
      </c>
      <c r="C27" s="757">
        <v>0</v>
      </c>
      <c r="D27" s="757">
        <v>0</v>
      </c>
      <c r="E27" s="757">
        <v>0</v>
      </c>
      <c r="F27" s="757">
        <v>0</v>
      </c>
      <c r="G27" s="757">
        <v>0</v>
      </c>
      <c r="H27" s="757">
        <v>0</v>
      </c>
      <c r="I27" s="757">
        <v>0</v>
      </c>
      <c r="J27" s="757">
        <v>0</v>
      </c>
      <c r="K27" s="757">
        <v>0</v>
      </c>
      <c r="L27" s="757">
        <v>0</v>
      </c>
      <c r="M27" s="757">
        <v>0</v>
      </c>
      <c r="N27" s="757">
        <v>0</v>
      </c>
      <c r="O27" s="757">
        <v>0</v>
      </c>
      <c r="P27" s="757">
        <v>0</v>
      </c>
      <c r="Q27" s="757">
        <v>0</v>
      </c>
      <c r="R27" s="757">
        <v>0</v>
      </c>
      <c r="S27" s="370" t="s">
        <v>218</v>
      </c>
    </row>
    <row r="28" spans="1:19" s="144" customFormat="1" ht="20.100000000000001" customHeight="1">
      <c r="A28" s="154" t="s">
        <v>286</v>
      </c>
      <c r="B28" s="757">
        <v>0</v>
      </c>
      <c r="C28" s="757">
        <v>0</v>
      </c>
      <c r="D28" s="757">
        <v>0</v>
      </c>
      <c r="E28" s="757">
        <v>0</v>
      </c>
      <c r="F28" s="757">
        <v>0</v>
      </c>
      <c r="G28" s="757">
        <v>0</v>
      </c>
      <c r="H28" s="757">
        <v>0</v>
      </c>
      <c r="I28" s="757">
        <v>0</v>
      </c>
      <c r="J28" s="757">
        <v>0</v>
      </c>
      <c r="K28" s="757">
        <v>0</v>
      </c>
      <c r="L28" s="757">
        <v>0</v>
      </c>
      <c r="M28" s="757">
        <v>0</v>
      </c>
      <c r="N28" s="757">
        <v>0</v>
      </c>
      <c r="O28" s="757">
        <v>0</v>
      </c>
      <c r="P28" s="757">
        <v>0</v>
      </c>
      <c r="Q28" s="757">
        <v>0</v>
      </c>
      <c r="R28" s="757">
        <v>0</v>
      </c>
      <c r="S28" s="370" t="s">
        <v>420</v>
      </c>
    </row>
    <row r="29" spans="1:19" s="144" customFormat="1" ht="29.1" customHeight="1">
      <c r="A29" s="154" t="s">
        <v>266</v>
      </c>
      <c r="B29" s="761">
        <v>1</v>
      </c>
      <c r="C29" s="757">
        <v>27</v>
      </c>
      <c r="D29" s="757">
        <v>554</v>
      </c>
      <c r="E29" s="757">
        <v>255</v>
      </c>
      <c r="F29" s="757">
        <v>299</v>
      </c>
      <c r="G29" s="757">
        <v>61</v>
      </c>
      <c r="H29" s="757">
        <v>30</v>
      </c>
      <c r="I29" s="757">
        <v>31</v>
      </c>
      <c r="J29" s="757">
        <v>6</v>
      </c>
      <c r="K29" s="757">
        <v>3</v>
      </c>
      <c r="L29" s="757">
        <v>3</v>
      </c>
      <c r="M29" s="757">
        <v>194</v>
      </c>
      <c r="N29" s="757">
        <v>180</v>
      </c>
      <c r="O29" s="757">
        <v>183</v>
      </c>
      <c r="P29" s="757">
        <v>25</v>
      </c>
      <c r="Q29" s="757">
        <v>25</v>
      </c>
      <c r="R29" s="757">
        <v>27</v>
      </c>
      <c r="S29" s="370" t="s">
        <v>386</v>
      </c>
    </row>
    <row r="30" spans="1:19" s="144" customFormat="1" ht="20.100000000000001" customHeight="1">
      <c r="A30" s="154" t="s">
        <v>319</v>
      </c>
      <c r="B30" s="757">
        <v>0</v>
      </c>
      <c r="C30" s="757">
        <v>0</v>
      </c>
      <c r="D30" s="757">
        <v>0</v>
      </c>
      <c r="E30" s="757">
        <v>0</v>
      </c>
      <c r="F30" s="757">
        <v>0</v>
      </c>
      <c r="G30" s="757">
        <v>0</v>
      </c>
      <c r="H30" s="757">
        <v>0</v>
      </c>
      <c r="I30" s="757">
        <v>0</v>
      </c>
      <c r="J30" s="757">
        <v>0</v>
      </c>
      <c r="K30" s="757">
        <v>0</v>
      </c>
      <c r="L30" s="757">
        <v>0</v>
      </c>
      <c r="M30" s="757">
        <v>0</v>
      </c>
      <c r="N30" s="757">
        <v>0</v>
      </c>
      <c r="O30" s="757">
        <v>0</v>
      </c>
      <c r="P30" s="757">
        <v>0</v>
      </c>
      <c r="Q30" s="757">
        <v>0</v>
      </c>
      <c r="R30" s="757">
        <v>0</v>
      </c>
      <c r="S30" s="370" t="s">
        <v>470</v>
      </c>
    </row>
    <row r="31" spans="1:19" s="144" customFormat="1" ht="20.100000000000001" customHeight="1">
      <c r="A31" s="154" t="s">
        <v>280</v>
      </c>
      <c r="B31" s="761">
        <v>1</v>
      </c>
      <c r="C31" s="757">
        <v>26</v>
      </c>
      <c r="D31" s="757">
        <v>632</v>
      </c>
      <c r="E31" s="757">
        <v>290</v>
      </c>
      <c r="F31" s="757">
        <v>342</v>
      </c>
      <c r="G31" s="757">
        <v>67</v>
      </c>
      <c r="H31" s="757">
        <v>23</v>
      </c>
      <c r="I31" s="757">
        <v>44</v>
      </c>
      <c r="J31" s="757">
        <v>6</v>
      </c>
      <c r="K31" s="757">
        <v>3</v>
      </c>
      <c r="L31" s="757">
        <v>3</v>
      </c>
      <c r="M31" s="757">
        <v>210</v>
      </c>
      <c r="N31" s="757">
        <v>214</v>
      </c>
      <c r="O31" s="757">
        <v>215</v>
      </c>
      <c r="P31" s="757">
        <v>12</v>
      </c>
      <c r="Q31" s="757">
        <v>11</v>
      </c>
      <c r="R31" s="757">
        <v>26</v>
      </c>
      <c r="S31" s="370" t="s">
        <v>429</v>
      </c>
    </row>
    <row r="32" spans="1:19" s="144" customFormat="1" ht="20.100000000000001" customHeight="1">
      <c r="A32" s="154" t="s">
        <v>348</v>
      </c>
      <c r="B32" s="757">
        <v>0</v>
      </c>
      <c r="C32" s="757">
        <v>0</v>
      </c>
      <c r="D32" s="757">
        <v>0</v>
      </c>
      <c r="E32" s="757">
        <v>0</v>
      </c>
      <c r="F32" s="757">
        <v>0</v>
      </c>
      <c r="G32" s="757">
        <v>0</v>
      </c>
      <c r="H32" s="757">
        <v>0</v>
      </c>
      <c r="I32" s="757">
        <v>0</v>
      </c>
      <c r="J32" s="757">
        <v>0</v>
      </c>
      <c r="K32" s="757">
        <v>0</v>
      </c>
      <c r="L32" s="757">
        <v>0</v>
      </c>
      <c r="M32" s="757">
        <v>0</v>
      </c>
      <c r="N32" s="757">
        <v>0</v>
      </c>
      <c r="O32" s="757">
        <v>0</v>
      </c>
      <c r="P32" s="757">
        <v>0</v>
      </c>
      <c r="Q32" s="757">
        <v>0</v>
      </c>
      <c r="R32" s="757">
        <v>0</v>
      </c>
      <c r="S32" s="370" t="s">
        <v>207</v>
      </c>
    </row>
    <row r="33" spans="1:19" s="144" customFormat="1" ht="29.1" customHeight="1">
      <c r="A33" s="154" t="s">
        <v>336</v>
      </c>
      <c r="B33" s="757">
        <v>0</v>
      </c>
      <c r="C33" s="757">
        <v>0</v>
      </c>
      <c r="D33" s="757">
        <v>0</v>
      </c>
      <c r="E33" s="757">
        <v>0</v>
      </c>
      <c r="F33" s="757">
        <v>0</v>
      </c>
      <c r="G33" s="757">
        <v>0</v>
      </c>
      <c r="H33" s="757">
        <v>0</v>
      </c>
      <c r="I33" s="757">
        <v>0</v>
      </c>
      <c r="J33" s="757">
        <v>0</v>
      </c>
      <c r="K33" s="757">
        <v>0</v>
      </c>
      <c r="L33" s="757">
        <v>0</v>
      </c>
      <c r="M33" s="757">
        <v>0</v>
      </c>
      <c r="N33" s="757">
        <v>0</v>
      </c>
      <c r="O33" s="757">
        <v>0</v>
      </c>
      <c r="P33" s="757">
        <v>0</v>
      </c>
      <c r="Q33" s="757">
        <v>0</v>
      </c>
      <c r="R33" s="757">
        <v>0</v>
      </c>
      <c r="S33" s="370" t="s">
        <v>230</v>
      </c>
    </row>
    <row r="34" spans="1:19" s="144" customFormat="1" ht="20.100000000000001" customHeight="1">
      <c r="A34" s="154" t="s">
        <v>290</v>
      </c>
      <c r="B34" s="757">
        <v>0</v>
      </c>
      <c r="C34" s="757">
        <v>0</v>
      </c>
      <c r="D34" s="757">
        <v>0</v>
      </c>
      <c r="E34" s="757">
        <v>0</v>
      </c>
      <c r="F34" s="757">
        <v>0</v>
      </c>
      <c r="G34" s="757">
        <v>0</v>
      </c>
      <c r="H34" s="757">
        <v>0</v>
      </c>
      <c r="I34" s="757">
        <v>0</v>
      </c>
      <c r="J34" s="757">
        <v>0</v>
      </c>
      <c r="K34" s="757">
        <v>0</v>
      </c>
      <c r="L34" s="757">
        <v>0</v>
      </c>
      <c r="M34" s="757">
        <v>0</v>
      </c>
      <c r="N34" s="757">
        <v>0</v>
      </c>
      <c r="O34" s="757">
        <v>0</v>
      </c>
      <c r="P34" s="757">
        <v>0</v>
      </c>
      <c r="Q34" s="757">
        <v>0</v>
      </c>
      <c r="R34" s="757">
        <v>0</v>
      </c>
      <c r="S34" s="370" t="s">
        <v>216</v>
      </c>
    </row>
    <row r="35" spans="1:19" s="144" customFormat="1" ht="20.100000000000001" customHeight="1">
      <c r="A35" s="154" t="s">
        <v>274</v>
      </c>
      <c r="B35" s="757">
        <v>0</v>
      </c>
      <c r="C35" s="757">
        <v>0</v>
      </c>
      <c r="D35" s="757">
        <v>0</v>
      </c>
      <c r="E35" s="757">
        <v>0</v>
      </c>
      <c r="F35" s="757">
        <v>0</v>
      </c>
      <c r="G35" s="757">
        <v>0</v>
      </c>
      <c r="H35" s="757">
        <v>0</v>
      </c>
      <c r="I35" s="757">
        <v>0</v>
      </c>
      <c r="J35" s="757">
        <v>0</v>
      </c>
      <c r="K35" s="757">
        <v>0</v>
      </c>
      <c r="L35" s="757">
        <v>0</v>
      </c>
      <c r="M35" s="757">
        <v>0</v>
      </c>
      <c r="N35" s="757">
        <v>0</v>
      </c>
      <c r="O35" s="757">
        <v>0</v>
      </c>
      <c r="P35" s="757">
        <v>0</v>
      </c>
      <c r="Q35" s="757">
        <v>0</v>
      </c>
      <c r="R35" s="757">
        <v>0</v>
      </c>
      <c r="S35" s="370" t="s">
        <v>487</v>
      </c>
    </row>
    <row r="36" spans="1:19" s="144" customFormat="1" ht="20.100000000000001" customHeight="1">
      <c r="A36" s="154" t="s">
        <v>314</v>
      </c>
      <c r="B36" s="757">
        <v>0</v>
      </c>
      <c r="C36" s="757">
        <v>0</v>
      </c>
      <c r="D36" s="757">
        <v>0</v>
      </c>
      <c r="E36" s="757">
        <v>0</v>
      </c>
      <c r="F36" s="757">
        <v>0</v>
      </c>
      <c r="G36" s="757">
        <v>0</v>
      </c>
      <c r="H36" s="757">
        <v>0</v>
      </c>
      <c r="I36" s="757">
        <v>0</v>
      </c>
      <c r="J36" s="757">
        <v>0</v>
      </c>
      <c r="K36" s="757">
        <v>0</v>
      </c>
      <c r="L36" s="757">
        <v>0</v>
      </c>
      <c r="M36" s="757">
        <v>0</v>
      </c>
      <c r="N36" s="757">
        <v>0</v>
      </c>
      <c r="O36" s="757">
        <v>0</v>
      </c>
      <c r="P36" s="757">
        <v>0</v>
      </c>
      <c r="Q36" s="757">
        <v>0</v>
      </c>
      <c r="R36" s="757">
        <v>0</v>
      </c>
      <c r="S36" s="370" t="s">
        <v>398</v>
      </c>
    </row>
    <row r="37" spans="1:19" s="144" customFormat="1" ht="20.100000000000001" customHeight="1">
      <c r="A37" s="154" t="s">
        <v>281</v>
      </c>
      <c r="B37" s="757">
        <v>0</v>
      </c>
      <c r="C37" s="757">
        <v>0</v>
      </c>
      <c r="D37" s="757">
        <v>0</v>
      </c>
      <c r="E37" s="757">
        <v>0</v>
      </c>
      <c r="F37" s="757">
        <v>0</v>
      </c>
      <c r="G37" s="757">
        <v>0</v>
      </c>
      <c r="H37" s="757">
        <v>0</v>
      </c>
      <c r="I37" s="757">
        <v>0</v>
      </c>
      <c r="J37" s="757">
        <v>0</v>
      </c>
      <c r="K37" s="757">
        <v>0</v>
      </c>
      <c r="L37" s="757">
        <v>0</v>
      </c>
      <c r="M37" s="757">
        <v>0</v>
      </c>
      <c r="N37" s="757">
        <v>0</v>
      </c>
      <c r="O37" s="757">
        <v>0</v>
      </c>
      <c r="P37" s="757">
        <v>0</v>
      </c>
      <c r="Q37" s="757">
        <v>0</v>
      </c>
      <c r="R37" s="757">
        <v>0</v>
      </c>
      <c r="S37" s="370" t="s">
        <v>371</v>
      </c>
    </row>
    <row r="38" spans="1:19" s="143" customFormat="1" ht="6" customHeight="1">
      <c r="A38" s="364"/>
      <c r="B38" s="365"/>
      <c r="C38" s="324"/>
      <c r="D38" s="341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149"/>
    </row>
    <row r="39" spans="1:19" s="100" customFormat="1" ht="15" customHeight="1">
      <c r="A39" s="98" t="s">
        <v>649</v>
      </c>
      <c r="B39" s="9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9" t="s">
        <v>650</v>
      </c>
    </row>
    <row r="40" spans="1:19" ht="12.75">
      <c r="A40" s="172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</row>
    <row r="41" spans="1:19"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</row>
  </sheetData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7" pageOrder="overThenDown" orientation="portrait" blackAndWhite="1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41"/>
  <sheetViews>
    <sheetView view="pageBreakPreview" zoomScale="85" zoomScaleNormal="73" zoomScaleSheetLayoutView="85" workbookViewId="0">
      <selection activeCell="A2" sqref="A2"/>
    </sheetView>
  </sheetViews>
  <sheetFormatPr defaultColWidth="8" defaultRowHeight="12"/>
  <cols>
    <col min="1" max="1" width="11.25" style="150" customWidth="1"/>
    <col min="2" max="6" width="7.125" style="150" customWidth="1"/>
    <col min="7" max="12" width="6.5" style="150" customWidth="1"/>
    <col min="13" max="18" width="11" style="150" customWidth="1"/>
    <col min="19" max="19" width="13.375" style="150" customWidth="1"/>
    <col min="20" max="16384" width="8" style="150"/>
  </cols>
  <sheetData>
    <row r="1" spans="1:19" s="55" customFormat="1" ht="24.95" customHeight="1">
      <c r="A1" s="55" t="s">
        <v>735</v>
      </c>
      <c r="B1" s="53"/>
      <c r="N1" s="56"/>
      <c r="O1" s="56"/>
      <c r="P1" s="56"/>
      <c r="Q1" s="56"/>
      <c r="R1" s="56"/>
      <c r="S1" s="56" t="s">
        <v>736</v>
      </c>
    </row>
    <row r="2" spans="1:19" s="57" customFormat="1" ht="24.95" customHeight="1">
      <c r="A2" s="82" t="s">
        <v>737</v>
      </c>
      <c r="B2" s="313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85" t="s">
        <v>738</v>
      </c>
      <c r="N2" s="331"/>
      <c r="O2" s="274"/>
      <c r="P2" s="274"/>
      <c r="Q2" s="274"/>
      <c r="R2" s="274"/>
      <c r="S2" s="274"/>
    </row>
    <row r="3" spans="1:19" s="58" customFormat="1" ht="23.1" customHeigh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1:19" s="60" customFormat="1" ht="15" customHeight="1" thickBot="1">
      <c r="A4" s="59" t="s">
        <v>655</v>
      </c>
      <c r="B4" s="59"/>
      <c r="S4" s="61" t="s">
        <v>656</v>
      </c>
    </row>
    <row r="5" spans="1:19" s="139" customFormat="1" ht="15" customHeight="1">
      <c r="A5" s="253" t="s">
        <v>46</v>
      </c>
      <c r="B5" s="360" t="s">
        <v>528</v>
      </c>
      <c r="C5" s="253" t="s">
        <v>359</v>
      </c>
      <c r="D5" s="254" t="s">
        <v>529</v>
      </c>
      <c r="E5" s="254"/>
      <c r="F5" s="255"/>
      <c r="G5" s="254" t="s">
        <v>526</v>
      </c>
      <c r="H5" s="254"/>
      <c r="I5" s="255"/>
      <c r="J5" s="254" t="s">
        <v>527</v>
      </c>
      <c r="K5" s="254"/>
      <c r="L5" s="254"/>
      <c r="M5" s="255" t="s">
        <v>117</v>
      </c>
      <c r="N5" s="254" t="s">
        <v>79</v>
      </c>
      <c r="O5" s="255"/>
      <c r="P5" s="253" t="s">
        <v>33</v>
      </c>
      <c r="Q5" s="253" t="s">
        <v>35</v>
      </c>
      <c r="R5" s="276" t="s">
        <v>25</v>
      </c>
      <c r="S5" s="277" t="s">
        <v>15</v>
      </c>
    </row>
    <row r="6" spans="1:19" s="139" customFormat="1" ht="15" customHeight="1">
      <c r="A6" s="62"/>
      <c r="B6" s="361"/>
      <c r="C6" s="170"/>
      <c r="D6" s="258" t="s">
        <v>453</v>
      </c>
      <c r="E6" s="90"/>
      <c r="F6" s="95"/>
      <c r="G6" s="258" t="s">
        <v>382</v>
      </c>
      <c r="H6" s="90"/>
      <c r="I6" s="95"/>
      <c r="J6" s="258" t="s">
        <v>100</v>
      </c>
      <c r="K6" s="90"/>
      <c r="L6" s="90"/>
      <c r="M6" s="95" t="s">
        <v>454</v>
      </c>
      <c r="N6" s="90" t="s">
        <v>435</v>
      </c>
      <c r="O6" s="95"/>
      <c r="P6" s="170"/>
      <c r="Q6" s="170"/>
      <c r="R6" s="152"/>
      <c r="S6" s="278"/>
    </row>
    <row r="7" spans="1:19" s="139" customFormat="1" ht="15" customHeight="1">
      <c r="A7" s="62"/>
      <c r="B7" s="63"/>
      <c r="C7" s="170"/>
      <c r="D7" s="63"/>
      <c r="E7" s="167" t="s">
        <v>346</v>
      </c>
      <c r="F7" s="167" t="s">
        <v>345</v>
      </c>
      <c r="G7" s="332"/>
      <c r="H7" s="167" t="s">
        <v>346</v>
      </c>
      <c r="I7" s="167" t="s">
        <v>345</v>
      </c>
      <c r="J7" s="332"/>
      <c r="K7" s="167" t="s">
        <v>346</v>
      </c>
      <c r="L7" s="171" t="s">
        <v>345</v>
      </c>
      <c r="M7" s="625" t="s">
        <v>69</v>
      </c>
      <c r="N7" s="167" t="s">
        <v>80</v>
      </c>
      <c r="O7" s="167" t="s">
        <v>95</v>
      </c>
      <c r="P7" s="170" t="s">
        <v>146</v>
      </c>
      <c r="Q7" s="170"/>
      <c r="R7" s="170"/>
      <c r="S7" s="278"/>
    </row>
    <row r="8" spans="1:19" s="139" customFormat="1" ht="15" customHeight="1">
      <c r="A8" s="62"/>
      <c r="B8" s="361" t="s">
        <v>159</v>
      </c>
      <c r="C8" s="170" t="s">
        <v>421</v>
      </c>
      <c r="D8" s="152"/>
      <c r="E8" s="170"/>
      <c r="F8" s="170"/>
      <c r="G8" s="152"/>
      <c r="H8" s="170"/>
      <c r="I8" s="170"/>
      <c r="J8" s="152"/>
      <c r="K8" s="170"/>
      <c r="L8" s="183"/>
      <c r="M8" s="170"/>
      <c r="N8" s="170" t="s">
        <v>457</v>
      </c>
      <c r="O8" s="170"/>
      <c r="P8" s="170" t="s">
        <v>81</v>
      </c>
      <c r="Q8" s="170" t="s">
        <v>380</v>
      </c>
      <c r="R8" s="152" t="s">
        <v>384</v>
      </c>
      <c r="S8" s="278"/>
    </row>
    <row r="9" spans="1:19" s="139" customFormat="1" ht="18.75" customHeight="1">
      <c r="A9" s="153" t="s">
        <v>343</v>
      </c>
      <c r="B9" s="140" t="s">
        <v>497</v>
      </c>
      <c r="C9" s="15" t="s">
        <v>405</v>
      </c>
      <c r="D9" s="140"/>
      <c r="E9" s="186" t="s">
        <v>13</v>
      </c>
      <c r="F9" s="186" t="s">
        <v>76</v>
      </c>
      <c r="G9" s="140"/>
      <c r="H9" s="186" t="s">
        <v>13</v>
      </c>
      <c r="I9" s="186" t="s">
        <v>76</v>
      </c>
      <c r="J9" s="140"/>
      <c r="K9" s="186" t="s">
        <v>13</v>
      </c>
      <c r="L9" s="168" t="s">
        <v>76</v>
      </c>
      <c r="M9" s="186" t="s">
        <v>417</v>
      </c>
      <c r="N9" s="186" t="s">
        <v>184</v>
      </c>
      <c r="O9" s="186" t="s">
        <v>464</v>
      </c>
      <c r="P9" s="186" t="s">
        <v>123</v>
      </c>
      <c r="Q9" s="186" t="s">
        <v>123</v>
      </c>
      <c r="R9" s="140" t="s">
        <v>440</v>
      </c>
      <c r="S9" s="185" t="s">
        <v>105</v>
      </c>
    </row>
    <row r="10" spans="1:19" s="139" customFormat="1" ht="24.95" customHeight="1">
      <c r="A10" s="135" t="s">
        <v>643</v>
      </c>
      <c r="B10" s="367">
        <v>1</v>
      </c>
      <c r="C10" s="368">
        <v>33</v>
      </c>
      <c r="D10" s="368">
        <v>1087</v>
      </c>
      <c r="E10" s="368">
        <v>540</v>
      </c>
      <c r="F10" s="368">
        <v>547</v>
      </c>
      <c r="G10" s="368">
        <v>71</v>
      </c>
      <c r="H10" s="368">
        <v>43</v>
      </c>
      <c r="I10" s="368">
        <v>28</v>
      </c>
      <c r="J10" s="368">
        <v>6</v>
      </c>
      <c r="K10" s="368">
        <v>5</v>
      </c>
      <c r="L10" s="368">
        <v>1</v>
      </c>
      <c r="M10" s="368">
        <v>383</v>
      </c>
      <c r="N10" s="368">
        <v>352</v>
      </c>
      <c r="O10" s="368">
        <v>355</v>
      </c>
      <c r="P10" s="368">
        <v>32</v>
      </c>
      <c r="Q10" s="368">
        <v>20</v>
      </c>
      <c r="R10" s="369">
        <v>33</v>
      </c>
      <c r="S10" s="321" t="s">
        <v>641</v>
      </c>
    </row>
    <row r="11" spans="1:19" s="139" customFormat="1" ht="24.95" customHeight="1">
      <c r="A11" s="135" t="s">
        <v>644</v>
      </c>
      <c r="B11" s="367">
        <v>1</v>
      </c>
      <c r="C11" s="368">
        <v>32</v>
      </c>
      <c r="D11" s="368">
        <v>994</v>
      </c>
      <c r="E11" s="368">
        <v>474</v>
      </c>
      <c r="F11" s="368">
        <v>520</v>
      </c>
      <c r="G11" s="368">
        <v>69</v>
      </c>
      <c r="H11" s="368">
        <v>40</v>
      </c>
      <c r="I11" s="368">
        <v>29</v>
      </c>
      <c r="J11" s="368">
        <v>6</v>
      </c>
      <c r="K11" s="368">
        <v>5</v>
      </c>
      <c r="L11" s="368">
        <v>1</v>
      </c>
      <c r="M11" s="368">
        <v>366</v>
      </c>
      <c r="N11" s="368">
        <v>300</v>
      </c>
      <c r="O11" s="368">
        <v>300</v>
      </c>
      <c r="P11" s="368">
        <v>32</v>
      </c>
      <c r="Q11" s="368">
        <v>20</v>
      </c>
      <c r="R11" s="369">
        <v>33</v>
      </c>
      <c r="S11" s="321" t="s">
        <v>642</v>
      </c>
    </row>
    <row r="12" spans="1:19" s="139" customFormat="1" ht="24.95" customHeight="1">
      <c r="A12" s="135" t="s">
        <v>821</v>
      </c>
      <c r="B12" s="367">
        <v>1</v>
      </c>
      <c r="C12" s="368">
        <v>31</v>
      </c>
      <c r="D12" s="368">
        <v>896</v>
      </c>
      <c r="E12" s="368">
        <v>408</v>
      </c>
      <c r="F12" s="368">
        <v>488</v>
      </c>
      <c r="G12" s="368">
        <v>73</v>
      </c>
      <c r="H12" s="368">
        <v>36</v>
      </c>
      <c r="I12" s="368">
        <v>37</v>
      </c>
      <c r="J12" s="368">
        <v>5</v>
      </c>
      <c r="K12" s="368">
        <v>4</v>
      </c>
      <c r="L12" s="368">
        <v>1</v>
      </c>
      <c r="M12" s="368">
        <v>359</v>
      </c>
      <c r="N12" s="368">
        <v>280</v>
      </c>
      <c r="O12" s="368">
        <v>282</v>
      </c>
      <c r="P12" s="368">
        <v>32</v>
      </c>
      <c r="Q12" s="368">
        <v>20</v>
      </c>
      <c r="R12" s="369">
        <v>33</v>
      </c>
      <c r="S12" s="321" t="s">
        <v>734</v>
      </c>
    </row>
    <row r="13" spans="1:19" s="139" customFormat="1" ht="24.95" customHeight="1">
      <c r="A13" s="135" t="s">
        <v>833</v>
      </c>
      <c r="B13" s="368">
        <v>1</v>
      </c>
      <c r="C13" s="368">
        <v>28</v>
      </c>
      <c r="D13" s="368">
        <v>770</v>
      </c>
      <c r="E13" s="368">
        <v>335</v>
      </c>
      <c r="F13" s="368">
        <v>435</v>
      </c>
      <c r="G13" s="368">
        <v>66</v>
      </c>
      <c r="H13" s="368">
        <v>33</v>
      </c>
      <c r="I13" s="368">
        <v>33</v>
      </c>
      <c r="J13" s="368">
        <v>5</v>
      </c>
      <c r="K13" s="368">
        <v>4</v>
      </c>
      <c r="L13" s="368">
        <v>1</v>
      </c>
      <c r="M13" s="368">
        <v>325</v>
      </c>
      <c r="N13" s="368">
        <v>224</v>
      </c>
      <c r="O13" s="368">
        <v>216</v>
      </c>
      <c r="P13" s="368">
        <v>32</v>
      </c>
      <c r="Q13" s="368">
        <v>19</v>
      </c>
      <c r="R13" s="369">
        <v>28</v>
      </c>
      <c r="S13" s="321" t="s">
        <v>827</v>
      </c>
    </row>
    <row r="14" spans="1:19" s="139" customFormat="1" ht="24.95" customHeight="1">
      <c r="A14" s="135" t="s">
        <v>871</v>
      </c>
      <c r="B14" s="368">
        <v>1</v>
      </c>
      <c r="C14" s="368">
        <v>26</v>
      </c>
      <c r="D14" s="368">
        <v>685</v>
      </c>
      <c r="E14" s="368">
        <v>325</v>
      </c>
      <c r="F14" s="368">
        <v>360</v>
      </c>
      <c r="G14" s="368">
        <v>60</v>
      </c>
      <c r="H14" s="368">
        <v>27</v>
      </c>
      <c r="I14" s="368">
        <v>33</v>
      </c>
      <c r="J14" s="368">
        <v>3</v>
      </c>
      <c r="K14" s="368">
        <v>2</v>
      </c>
      <c r="L14" s="368">
        <v>1</v>
      </c>
      <c r="M14" s="368">
        <v>284</v>
      </c>
      <c r="N14" s="368">
        <v>224</v>
      </c>
      <c r="O14" s="368">
        <v>213</v>
      </c>
      <c r="P14" s="368">
        <v>32</v>
      </c>
      <c r="Q14" s="368">
        <v>21</v>
      </c>
      <c r="R14" s="369">
        <v>26</v>
      </c>
      <c r="S14" s="321" t="s">
        <v>868</v>
      </c>
    </row>
    <row r="15" spans="1:19" s="148" customFormat="1" ht="39.950000000000003" customHeight="1">
      <c r="A15" s="136" t="s">
        <v>872</v>
      </c>
      <c r="B15" s="371">
        <f>SUM(B16:B37)</f>
        <v>1</v>
      </c>
      <c r="C15" s="766">
        <f t="shared" ref="C15:R15" si="0">SUM(C16:C37)</f>
        <v>24</v>
      </c>
      <c r="D15" s="766">
        <f t="shared" si="0"/>
        <v>613</v>
      </c>
      <c r="E15" s="766">
        <f t="shared" si="0"/>
        <v>307</v>
      </c>
      <c r="F15" s="766">
        <f t="shared" si="0"/>
        <v>306</v>
      </c>
      <c r="G15" s="766">
        <f t="shared" si="0"/>
        <v>55</v>
      </c>
      <c r="H15" s="766">
        <f t="shared" si="0"/>
        <v>25</v>
      </c>
      <c r="I15" s="766">
        <f t="shared" si="0"/>
        <v>30</v>
      </c>
      <c r="J15" s="766">
        <f t="shared" si="0"/>
        <v>4</v>
      </c>
      <c r="K15" s="766">
        <f t="shared" si="0"/>
        <v>3</v>
      </c>
      <c r="L15" s="766">
        <f t="shared" si="0"/>
        <v>1</v>
      </c>
      <c r="M15" s="766">
        <f t="shared" si="0"/>
        <v>260</v>
      </c>
      <c r="N15" s="766">
        <f t="shared" si="0"/>
        <v>224</v>
      </c>
      <c r="O15" s="766">
        <f t="shared" si="0"/>
        <v>216</v>
      </c>
      <c r="P15" s="766">
        <f t="shared" si="0"/>
        <v>32</v>
      </c>
      <c r="Q15" s="766">
        <f t="shared" si="0"/>
        <v>21</v>
      </c>
      <c r="R15" s="766">
        <f t="shared" si="0"/>
        <v>26</v>
      </c>
      <c r="S15" s="147" t="s">
        <v>869</v>
      </c>
    </row>
    <row r="16" spans="1:19" s="144" customFormat="1" ht="20.100000000000001" customHeight="1">
      <c r="A16" s="154" t="s">
        <v>308</v>
      </c>
      <c r="B16" s="765">
        <v>0</v>
      </c>
      <c r="C16" s="765">
        <v>0</v>
      </c>
      <c r="D16" s="765">
        <v>0</v>
      </c>
      <c r="E16" s="765">
        <v>0</v>
      </c>
      <c r="F16" s="765">
        <v>0</v>
      </c>
      <c r="G16" s="765">
        <v>0</v>
      </c>
      <c r="H16" s="765">
        <v>0</v>
      </c>
      <c r="I16" s="765">
        <v>0</v>
      </c>
      <c r="J16" s="765">
        <v>0</v>
      </c>
      <c r="K16" s="765">
        <v>0</v>
      </c>
      <c r="L16" s="765">
        <v>0</v>
      </c>
      <c r="M16" s="765">
        <v>0</v>
      </c>
      <c r="N16" s="765">
        <v>0</v>
      </c>
      <c r="O16" s="765">
        <v>0</v>
      </c>
      <c r="P16" s="765">
        <v>0</v>
      </c>
      <c r="Q16" s="765">
        <v>0</v>
      </c>
      <c r="R16" s="765">
        <v>0</v>
      </c>
      <c r="S16" s="64" t="s">
        <v>395</v>
      </c>
    </row>
    <row r="17" spans="1:19" s="144" customFormat="1" ht="20.100000000000001" customHeight="1">
      <c r="A17" s="154" t="s">
        <v>315</v>
      </c>
      <c r="B17" s="765">
        <v>0</v>
      </c>
      <c r="C17" s="765">
        <v>0</v>
      </c>
      <c r="D17" s="765">
        <v>0</v>
      </c>
      <c r="E17" s="765">
        <v>0</v>
      </c>
      <c r="F17" s="765">
        <v>0</v>
      </c>
      <c r="G17" s="765">
        <v>0</v>
      </c>
      <c r="H17" s="765">
        <v>0</v>
      </c>
      <c r="I17" s="765">
        <v>0</v>
      </c>
      <c r="J17" s="765">
        <v>0</v>
      </c>
      <c r="K17" s="765">
        <v>0</v>
      </c>
      <c r="L17" s="765">
        <v>0</v>
      </c>
      <c r="M17" s="765">
        <v>0</v>
      </c>
      <c r="N17" s="765">
        <v>0</v>
      </c>
      <c r="O17" s="765">
        <v>0</v>
      </c>
      <c r="P17" s="765">
        <v>0</v>
      </c>
      <c r="Q17" s="765">
        <v>0</v>
      </c>
      <c r="R17" s="765">
        <v>0</v>
      </c>
      <c r="S17" s="64" t="s">
        <v>439</v>
      </c>
    </row>
    <row r="18" spans="1:19" s="144" customFormat="1" ht="20.100000000000001" customHeight="1">
      <c r="A18" s="154" t="s">
        <v>256</v>
      </c>
      <c r="B18" s="765">
        <v>0</v>
      </c>
      <c r="C18" s="765">
        <v>0</v>
      </c>
      <c r="D18" s="765">
        <v>0</v>
      </c>
      <c r="E18" s="765">
        <v>0</v>
      </c>
      <c r="F18" s="765">
        <v>0</v>
      </c>
      <c r="G18" s="765">
        <v>0</v>
      </c>
      <c r="H18" s="765">
        <v>0</v>
      </c>
      <c r="I18" s="765">
        <v>0</v>
      </c>
      <c r="J18" s="765">
        <v>0</v>
      </c>
      <c r="K18" s="765">
        <v>0</v>
      </c>
      <c r="L18" s="765">
        <v>0</v>
      </c>
      <c r="M18" s="765">
        <v>0</v>
      </c>
      <c r="N18" s="765">
        <v>0</v>
      </c>
      <c r="O18" s="765">
        <v>0</v>
      </c>
      <c r="P18" s="765">
        <v>0</v>
      </c>
      <c r="Q18" s="765">
        <v>0</v>
      </c>
      <c r="R18" s="765">
        <v>0</v>
      </c>
      <c r="S18" s="64" t="s">
        <v>408</v>
      </c>
    </row>
    <row r="19" spans="1:19" s="144" customFormat="1" ht="20.100000000000001" customHeight="1">
      <c r="A19" s="154" t="s">
        <v>263</v>
      </c>
      <c r="B19" s="765">
        <v>0</v>
      </c>
      <c r="C19" s="765">
        <v>0</v>
      </c>
      <c r="D19" s="765">
        <v>0</v>
      </c>
      <c r="E19" s="765">
        <v>0</v>
      </c>
      <c r="F19" s="765">
        <v>0</v>
      </c>
      <c r="G19" s="765">
        <v>0</v>
      </c>
      <c r="H19" s="765">
        <v>0</v>
      </c>
      <c r="I19" s="765">
        <v>0</v>
      </c>
      <c r="J19" s="765">
        <v>0</v>
      </c>
      <c r="K19" s="765">
        <v>0</v>
      </c>
      <c r="L19" s="765">
        <v>0</v>
      </c>
      <c r="M19" s="765">
        <v>0</v>
      </c>
      <c r="N19" s="765">
        <v>0</v>
      </c>
      <c r="O19" s="765">
        <v>0</v>
      </c>
      <c r="P19" s="765">
        <v>0</v>
      </c>
      <c r="Q19" s="765">
        <v>0</v>
      </c>
      <c r="R19" s="765">
        <v>0</v>
      </c>
      <c r="S19" s="64" t="s">
        <v>72</v>
      </c>
    </row>
    <row r="20" spans="1:19" s="144" customFormat="1" ht="20.100000000000001" customHeight="1">
      <c r="A20" s="154" t="s">
        <v>316</v>
      </c>
      <c r="B20" s="768">
        <v>1</v>
      </c>
      <c r="C20" s="764">
        <v>24</v>
      </c>
      <c r="D20" s="764">
        <v>613</v>
      </c>
      <c r="E20" s="764">
        <v>307</v>
      </c>
      <c r="F20" s="764">
        <v>306</v>
      </c>
      <c r="G20" s="764">
        <v>55</v>
      </c>
      <c r="H20" s="764">
        <v>25</v>
      </c>
      <c r="I20" s="764">
        <v>30</v>
      </c>
      <c r="J20" s="764">
        <v>4</v>
      </c>
      <c r="K20" s="764">
        <v>3</v>
      </c>
      <c r="L20" s="764">
        <v>1</v>
      </c>
      <c r="M20" s="764">
        <v>260</v>
      </c>
      <c r="N20" s="764">
        <v>224</v>
      </c>
      <c r="O20" s="764">
        <v>216</v>
      </c>
      <c r="P20" s="764">
        <v>32</v>
      </c>
      <c r="Q20" s="764">
        <v>21</v>
      </c>
      <c r="R20" s="764">
        <v>26</v>
      </c>
      <c r="S20" s="64" t="s">
        <v>211</v>
      </c>
    </row>
    <row r="21" spans="1:19" s="144" customFormat="1" ht="29.1" customHeight="1">
      <c r="A21" s="154" t="s">
        <v>317</v>
      </c>
      <c r="B21" s="765">
        <v>0</v>
      </c>
      <c r="C21" s="765">
        <v>0</v>
      </c>
      <c r="D21" s="765">
        <v>0</v>
      </c>
      <c r="E21" s="765">
        <v>0</v>
      </c>
      <c r="F21" s="765">
        <v>0</v>
      </c>
      <c r="G21" s="765">
        <v>0</v>
      </c>
      <c r="H21" s="765">
        <v>0</v>
      </c>
      <c r="I21" s="765">
        <v>0</v>
      </c>
      <c r="J21" s="765">
        <v>0</v>
      </c>
      <c r="K21" s="765">
        <v>0</v>
      </c>
      <c r="L21" s="765">
        <v>0</v>
      </c>
      <c r="M21" s="765">
        <v>0</v>
      </c>
      <c r="N21" s="765">
        <v>0</v>
      </c>
      <c r="O21" s="765">
        <v>0</v>
      </c>
      <c r="P21" s="765">
        <v>0</v>
      </c>
      <c r="Q21" s="765">
        <v>0</v>
      </c>
      <c r="R21" s="765">
        <v>0</v>
      </c>
      <c r="S21" s="64" t="s">
        <v>444</v>
      </c>
    </row>
    <row r="22" spans="1:19" s="144" customFormat="1" ht="20.100000000000001" customHeight="1">
      <c r="A22" s="154" t="s">
        <v>361</v>
      </c>
      <c r="B22" s="765">
        <v>0</v>
      </c>
      <c r="C22" s="765">
        <v>0</v>
      </c>
      <c r="D22" s="765">
        <v>0</v>
      </c>
      <c r="E22" s="765">
        <v>0</v>
      </c>
      <c r="F22" s="765">
        <v>0</v>
      </c>
      <c r="G22" s="765">
        <v>0</v>
      </c>
      <c r="H22" s="765">
        <v>0</v>
      </c>
      <c r="I22" s="765">
        <v>0</v>
      </c>
      <c r="J22" s="765">
        <v>0</v>
      </c>
      <c r="K22" s="765">
        <v>0</v>
      </c>
      <c r="L22" s="765">
        <v>0</v>
      </c>
      <c r="M22" s="765">
        <v>0</v>
      </c>
      <c r="N22" s="765">
        <v>0</v>
      </c>
      <c r="O22" s="765">
        <v>0</v>
      </c>
      <c r="P22" s="765">
        <v>0</v>
      </c>
      <c r="Q22" s="765">
        <v>0</v>
      </c>
      <c r="R22" s="765">
        <v>0</v>
      </c>
      <c r="S22" s="64" t="s">
        <v>215</v>
      </c>
    </row>
    <row r="23" spans="1:19" s="144" customFormat="1" ht="20.100000000000001" customHeight="1">
      <c r="A23" s="154" t="s">
        <v>287</v>
      </c>
      <c r="B23" s="765">
        <v>0</v>
      </c>
      <c r="C23" s="765">
        <v>0</v>
      </c>
      <c r="D23" s="765">
        <v>0</v>
      </c>
      <c r="E23" s="765">
        <v>0</v>
      </c>
      <c r="F23" s="765">
        <v>0</v>
      </c>
      <c r="G23" s="765">
        <v>0</v>
      </c>
      <c r="H23" s="765">
        <v>0</v>
      </c>
      <c r="I23" s="765">
        <v>0</v>
      </c>
      <c r="J23" s="765">
        <v>0</v>
      </c>
      <c r="K23" s="765">
        <v>0</v>
      </c>
      <c r="L23" s="765">
        <v>0</v>
      </c>
      <c r="M23" s="765">
        <v>0</v>
      </c>
      <c r="N23" s="765">
        <v>0</v>
      </c>
      <c r="O23" s="765">
        <v>0</v>
      </c>
      <c r="P23" s="765">
        <v>0</v>
      </c>
      <c r="Q23" s="765">
        <v>0</v>
      </c>
      <c r="R23" s="765">
        <v>0</v>
      </c>
      <c r="S23" s="64" t="s">
        <v>455</v>
      </c>
    </row>
    <row r="24" spans="1:19" s="144" customFormat="1" ht="20.100000000000001" customHeight="1">
      <c r="A24" s="154" t="s">
        <v>260</v>
      </c>
      <c r="B24" s="765">
        <v>0</v>
      </c>
      <c r="C24" s="765">
        <v>0</v>
      </c>
      <c r="D24" s="765">
        <v>0</v>
      </c>
      <c r="E24" s="765">
        <v>0</v>
      </c>
      <c r="F24" s="765">
        <v>0</v>
      </c>
      <c r="G24" s="765">
        <v>0</v>
      </c>
      <c r="H24" s="765">
        <v>0</v>
      </c>
      <c r="I24" s="765">
        <v>0</v>
      </c>
      <c r="J24" s="765">
        <v>0</v>
      </c>
      <c r="K24" s="765">
        <v>0</v>
      </c>
      <c r="L24" s="765">
        <v>0</v>
      </c>
      <c r="M24" s="765">
        <v>0</v>
      </c>
      <c r="N24" s="765">
        <v>0</v>
      </c>
      <c r="O24" s="765">
        <v>0</v>
      </c>
      <c r="P24" s="765">
        <v>0</v>
      </c>
      <c r="Q24" s="765">
        <v>0</v>
      </c>
      <c r="R24" s="765">
        <v>0</v>
      </c>
      <c r="S24" s="64" t="s">
        <v>476</v>
      </c>
    </row>
    <row r="25" spans="1:19" s="144" customFormat="1" ht="29.1" customHeight="1">
      <c r="A25" s="154" t="s">
        <v>270</v>
      </c>
      <c r="B25" s="765">
        <v>0</v>
      </c>
      <c r="C25" s="765">
        <v>0</v>
      </c>
      <c r="D25" s="765">
        <v>0</v>
      </c>
      <c r="E25" s="765">
        <v>0</v>
      </c>
      <c r="F25" s="765">
        <v>0</v>
      </c>
      <c r="G25" s="765">
        <v>0</v>
      </c>
      <c r="H25" s="765">
        <v>0</v>
      </c>
      <c r="I25" s="765">
        <v>0</v>
      </c>
      <c r="J25" s="765">
        <v>0</v>
      </c>
      <c r="K25" s="765">
        <v>0</v>
      </c>
      <c r="L25" s="765">
        <v>0</v>
      </c>
      <c r="M25" s="765">
        <v>0</v>
      </c>
      <c r="N25" s="765">
        <v>0</v>
      </c>
      <c r="O25" s="765">
        <v>0</v>
      </c>
      <c r="P25" s="765">
        <v>0</v>
      </c>
      <c r="Q25" s="765">
        <v>0</v>
      </c>
      <c r="R25" s="765">
        <v>0</v>
      </c>
      <c r="S25" s="64" t="s">
        <v>456</v>
      </c>
    </row>
    <row r="26" spans="1:19" s="144" customFormat="1" ht="20.100000000000001" customHeight="1">
      <c r="A26" s="154" t="s">
        <v>307</v>
      </c>
      <c r="B26" s="765">
        <v>0</v>
      </c>
      <c r="C26" s="765">
        <v>0</v>
      </c>
      <c r="D26" s="765">
        <v>0</v>
      </c>
      <c r="E26" s="765">
        <v>0</v>
      </c>
      <c r="F26" s="765">
        <v>0</v>
      </c>
      <c r="G26" s="765">
        <v>0</v>
      </c>
      <c r="H26" s="765">
        <v>0</v>
      </c>
      <c r="I26" s="765">
        <v>0</v>
      </c>
      <c r="J26" s="765">
        <v>0</v>
      </c>
      <c r="K26" s="765">
        <v>0</v>
      </c>
      <c r="L26" s="765">
        <v>0</v>
      </c>
      <c r="M26" s="765">
        <v>0</v>
      </c>
      <c r="N26" s="765">
        <v>0</v>
      </c>
      <c r="O26" s="765">
        <v>0</v>
      </c>
      <c r="P26" s="765">
        <v>0</v>
      </c>
      <c r="Q26" s="765">
        <v>0</v>
      </c>
      <c r="R26" s="765">
        <v>0</v>
      </c>
      <c r="S26" s="64" t="s">
        <v>372</v>
      </c>
    </row>
    <row r="27" spans="1:19" s="144" customFormat="1" ht="20.100000000000001" customHeight="1">
      <c r="A27" s="154" t="s">
        <v>264</v>
      </c>
      <c r="B27" s="765">
        <v>0</v>
      </c>
      <c r="C27" s="765">
        <v>0</v>
      </c>
      <c r="D27" s="765">
        <v>0</v>
      </c>
      <c r="E27" s="765">
        <v>0</v>
      </c>
      <c r="F27" s="765">
        <v>0</v>
      </c>
      <c r="G27" s="765">
        <v>0</v>
      </c>
      <c r="H27" s="765">
        <v>0</v>
      </c>
      <c r="I27" s="765">
        <v>0</v>
      </c>
      <c r="J27" s="765">
        <v>0</v>
      </c>
      <c r="K27" s="765">
        <v>0</v>
      </c>
      <c r="L27" s="765">
        <v>0</v>
      </c>
      <c r="M27" s="765">
        <v>0</v>
      </c>
      <c r="N27" s="765">
        <v>0</v>
      </c>
      <c r="O27" s="765">
        <v>0</v>
      </c>
      <c r="P27" s="765">
        <v>0</v>
      </c>
      <c r="Q27" s="765">
        <v>0</v>
      </c>
      <c r="R27" s="765">
        <v>0</v>
      </c>
      <c r="S27" s="64" t="s">
        <v>218</v>
      </c>
    </row>
    <row r="28" spans="1:19" s="144" customFormat="1" ht="20.100000000000001" customHeight="1">
      <c r="A28" s="154" t="s">
        <v>286</v>
      </c>
      <c r="B28" s="765">
        <v>0</v>
      </c>
      <c r="C28" s="765">
        <v>0</v>
      </c>
      <c r="D28" s="765">
        <v>0</v>
      </c>
      <c r="E28" s="765">
        <v>0</v>
      </c>
      <c r="F28" s="765">
        <v>0</v>
      </c>
      <c r="G28" s="765">
        <v>0</v>
      </c>
      <c r="H28" s="765">
        <v>0</v>
      </c>
      <c r="I28" s="765">
        <v>0</v>
      </c>
      <c r="J28" s="765">
        <v>0</v>
      </c>
      <c r="K28" s="765">
        <v>0</v>
      </c>
      <c r="L28" s="765">
        <v>0</v>
      </c>
      <c r="M28" s="765">
        <v>0</v>
      </c>
      <c r="N28" s="765">
        <v>0</v>
      </c>
      <c r="O28" s="765">
        <v>0</v>
      </c>
      <c r="P28" s="765">
        <v>0</v>
      </c>
      <c r="Q28" s="765">
        <v>0</v>
      </c>
      <c r="R28" s="765">
        <v>0</v>
      </c>
      <c r="S28" s="64" t="s">
        <v>420</v>
      </c>
    </row>
    <row r="29" spans="1:19" s="144" customFormat="1" ht="29.1" customHeight="1">
      <c r="A29" s="154" t="s">
        <v>266</v>
      </c>
      <c r="B29" s="765">
        <v>0</v>
      </c>
      <c r="C29" s="765">
        <v>0</v>
      </c>
      <c r="D29" s="765">
        <v>0</v>
      </c>
      <c r="E29" s="765">
        <v>0</v>
      </c>
      <c r="F29" s="765">
        <v>0</v>
      </c>
      <c r="G29" s="765">
        <v>0</v>
      </c>
      <c r="H29" s="765">
        <v>0</v>
      </c>
      <c r="I29" s="765">
        <v>0</v>
      </c>
      <c r="J29" s="765">
        <v>0</v>
      </c>
      <c r="K29" s="765">
        <v>0</v>
      </c>
      <c r="L29" s="765">
        <v>0</v>
      </c>
      <c r="M29" s="765">
        <v>0</v>
      </c>
      <c r="N29" s="765">
        <v>0</v>
      </c>
      <c r="O29" s="765">
        <v>0</v>
      </c>
      <c r="P29" s="765">
        <v>0</v>
      </c>
      <c r="Q29" s="765">
        <v>0</v>
      </c>
      <c r="R29" s="765">
        <v>0</v>
      </c>
      <c r="S29" s="64" t="s">
        <v>386</v>
      </c>
    </row>
    <row r="30" spans="1:19" s="144" customFormat="1" ht="20.100000000000001" customHeight="1">
      <c r="A30" s="154" t="s">
        <v>319</v>
      </c>
      <c r="B30" s="765">
        <v>0</v>
      </c>
      <c r="C30" s="765">
        <v>0</v>
      </c>
      <c r="D30" s="765">
        <v>0</v>
      </c>
      <c r="E30" s="765">
        <v>0</v>
      </c>
      <c r="F30" s="765">
        <v>0</v>
      </c>
      <c r="G30" s="765">
        <v>0</v>
      </c>
      <c r="H30" s="765">
        <v>0</v>
      </c>
      <c r="I30" s="765">
        <v>0</v>
      </c>
      <c r="J30" s="765">
        <v>0</v>
      </c>
      <c r="K30" s="765">
        <v>0</v>
      </c>
      <c r="L30" s="765">
        <v>0</v>
      </c>
      <c r="M30" s="765">
        <v>0</v>
      </c>
      <c r="N30" s="765">
        <v>0</v>
      </c>
      <c r="O30" s="765">
        <v>0</v>
      </c>
      <c r="P30" s="765">
        <v>0</v>
      </c>
      <c r="Q30" s="765">
        <v>0</v>
      </c>
      <c r="R30" s="765">
        <v>0</v>
      </c>
      <c r="S30" s="64" t="s">
        <v>470</v>
      </c>
    </row>
    <row r="31" spans="1:19" s="144" customFormat="1" ht="20.100000000000001" customHeight="1">
      <c r="A31" s="154" t="s">
        <v>280</v>
      </c>
      <c r="B31" s="765">
        <v>0</v>
      </c>
      <c r="C31" s="765">
        <v>0</v>
      </c>
      <c r="D31" s="765">
        <v>0</v>
      </c>
      <c r="E31" s="765">
        <v>0</v>
      </c>
      <c r="F31" s="765">
        <v>0</v>
      </c>
      <c r="G31" s="765">
        <v>0</v>
      </c>
      <c r="H31" s="765">
        <v>0</v>
      </c>
      <c r="I31" s="765">
        <v>0</v>
      </c>
      <c r="J31" s="765">
        <v>0</v>
      </c>
      <c r="K31" s="765">
        <v>0</v>
      </c>
      <c r="L31" s="765">
        <v>0</v>
      </c>
      <c r="M31" s="765">
        <v>0</v>
      </c>
      <c r="N31" s="765">
        <v>0</v>
      </c>
      <c r="O31" s="765">
        <v>0</v>
      </c>
      <c r="P31" s="765">
        <v>0</v>
      </c>
      <c r="Q31" s="765">
        <v>0</v>
      </c>
      <c r="R31" s="765">
        <v>0</v>
      </c>
      <c r="S31" s="64" t="s">
        <v>429</v>
      </c>
    </row>
    <row r="32" spans="1:19" s="144" customFormat="1" ht="20.100000000000001" customHeight="1">
      <c r="A32" s="154" t="s">
        <v>348</v>
      </c>
      <c r="B32" s="765">
        <v>0</v>
      </c>
      <c r="C32" s="765">
        <v>0</v>
      </c>
      <c r="D32" s="765">
        <v>0</v>
      </c>
      <c r="E32" s="765">
        <v>0</v>
      </c>
      <c r="F32" s="765">
        <v>0</v>
      </c>
      <c r="G32" s="765">
        <v>0</v>
      </c>
      <c r="H32" s="765">
        <v>0</v>
      </c>
      <c r="I32" s="765">
        <v>0</v>
      </c>
      <c r="J32" s="765">
        <v>0</v>
      </c>
      <c r="K32" s="765">
        <v>0</v>
      </c>
      <c r="L32" s="765">
        <v>0</v>
      </c>
      <c r="M32" s="765">
        <v>0</v>
      </c>
      <c r="N32" s="765">
        <v>0</v>
      </c>
      <c r="O32" s="765">
        <v>0</v>
      </c>
      <c r="P32" s="765">
        <v>0</v>
      </c>
      <c r="Q32" s="765">
        <v>0</v>
      </c>
      <c r="R32" s="765">
        <v>0</v>
      </c>
      <c r="S32" s="64" t="s">
        <v>207</v>
      </c>
    </row>
    <row r="33" spans="1:19" s="144" customFormat="1" ht="29.1" customHeight="1">
      <c r="A33" s="154" t="s">
        <v>336</v>
      </c>
      <c r="B33" s="765">
        <v>0</v>
      </c>
      <c r="C33" s="765">
        <v>0</v>
      </c>
      <c r="D33" s="765">
        <v>0</v>
      </c>
      <c r="E33" s="765">
        <v>0</v>
      </c>
      <c r="F33" s="765">
        <v>0</v>
      </c>
      <c r="G33" s="765">
        <v>0</v>
      </c>
      <c r="H33" s="765">
        <v>0</v>
      </c>
      <c r="I33" s="765">
        <v>0</v>
      </c>
      <c r="J33" s="765">
        <v>0</v>
      </c>
      <c r="K33" s="765">
        <v>0</v>
      </c>
      <c r="L33" s="765">
        <v>0</v>
      </c>
      <c r="M33" s="765">
        <v>0</v>
      </c>
      <c r="N33" s="765">
        <v>0</v>
      </c>
      <c r="O33" s="765">
        <v>0</v>
      </c>
      <c r="P33" s="765">
        <v>0</v>
      </c>
      <c r="Q33" s="765">
        <v>0</v>
      </c>
      <c r="R33" s="765">
        <v>0</v>
      </c>
      <c r="S33" s="64" t="s">
        <v>230</v>
      </c>
    </row>
    <row r="34" spans="1:19" s="144" customFormat="1" ht="20.100000000000001" customHeight="1">
      <c r="A34" s="154" t="s">
        <v>290</v>
      </c>
      <c r="B34" s="765">
        <v>0</v>
      </c>
      <c r="C34" s="765">
        <v>0</v>
      </c>
      <c r="D34" s="765">
        <v>0</v>
      </c>
      <c r="E34" s="765">
        <v>0</v>
      </c>
      <c r="F34" s="765">
        <v>0</v>
      </c>
      <c r="G34" s="765">
        <v>0</v>
      </c>
      <c r="H34" s="765">
        <v>0</v>
      </c>
      <c r="I34" s="765">
        <v>0</v>
      </c>
      <c r="J34" s="765">
        <v>0</v>
      </c>
      <c r="K34" s="765">
        <v>0</v>
      </c>
      <c r="L34" s="765">
        <v>0</v>
      </c>
      <c r="M34" s="765">
        <v>0</v>
      </c>
      <c r="N34" s="765">
        <v>0</v>
      </c>
      <c r="O34" s="765">
        <v>0</v>
      </c>
      <c r="P34" s="765">
        <v>0</v>
      </c>
      <c r="Q34" s="765">
        <v>0</v>
      </c>
      <c r="R34" s="765">
        <v>0</v>
      </c>
      <c r="S34" s="64" t="s">
        <v>216</v>
      </c>
    </row>
    <row r="35" spans="1:19" s="144" customFormat="1" ht="20.100000000000001" customHeight="1">
      <c r="A35" s="154" t="s">
        <v>274</v>
      </c>
      <c r="B35" s="765">
        <v>0</v>
      </c>
      <c r="C35" s="765">
        <v>0</v>
      </c>
      <c r="D35" s="765">
        <v>0</v>
      </c>
      <c r="E35" s="765">
        <v>0</v>
      </c>
      <c r="F35" s="765">
        <v>0</v>
      </c>
      <c r="G35" s="765">
        <v>0</v>
      </c>
      <c r="H35" s="765">
        <v>0</v>
      </c>
      <c r="I35" s="765">
        <v>0</v>
      </c>
      <c r="J35" s="765">
        <v>0</v>
      </c>
      <c r="K35" s="765">
        <v>0</v>
      </c>
      <c r="L35" s="765">
        <v>0</v>
      </c>
      <c r="M35" s="765">
        <v>0</v>
      </c>
      <c r="N35" s="765">
        <v>0</v>
      </c>
      <c r="O35" s="765">
        <v>0</v>
      </c>
      <c r="P35" s="765">
        <v>0</v>
      </c>
      <c r="Q35" s="765">
        <v>0</v>
      </c>
      <c r="R35" s="765">
        <v>0</v>
      </c>
      <c r="S35" s="64" t="s">
        <v>487</v>
      </c>
    </row>
    <row r="36" spans="1:19" s="144" customFormat="1" ht="20.100000000000001" customHeight="1">
      <c r="A36" s="154" t="s">
        <v>314</v>
      </c>
      <c r="B36" s="765">
        <v>0</v>
      </c>
      <c r="C36" s="765">
        <v>0</v>
      </c>
      <c r="D36" s="765">
        <v>0</v>
      </c>
      <c r="E36" s="765">
        <v>0</v>
      </c>
      <c r="F36" s="765">
        <v>0</v>
      </c>
      <c r="G36" s="765">
        <v>0</v>
      </c>
      <c r="H36" s="765">
        <v>0</v>
      </c>
      <c r="I36" s="765">
        <v>0</v>
      </c>
      <c r="J36" s="765">
        <v>0</v>
      </c>
      <c r="K36" s="765">
        <v>0</v>
      </c>
      <c r="L36" s="765">
        <v>0</v>
      </c>
      <c r="M36" s="765">
        <v>0</v>
      </c>
      <c r="N36" s="765">
        <v>0</v>
      </c>
      <c r="O36" s="765">
        <v>0</v>
      </c>
      <c r="P36" s="765">
        <v>0</v>
      </c>
      <c r="Q36" s="765">
        <v>0</v>
      </c>
      <c r="R36" s="765">
        <v>0</v>
      </c>
      <c r="S36" s="64" t="s">
        <v>398</v>
      </c>
    </row>
    <row r="37" spans="1:19" s="144" customFormat="1" ht="20.100000000000001" customHeight="1">
      <c r="A37" s="154" t="s">
        <v>281</v>
      </c>
      <c r="B37" s="765">
        <v>0</v>
      </c>
      <c r="C37" s="765">
        <v>0</v>
      </c>
      <c r="D37" s="765">
        <v>0</v>
      </c>
      <c r="E37" s="765">
        <v>0</v>
      </c>
      <c r="F37" s="765">
        <v>0</v>
      </c>
      <c r="G37" s="765">
        <v>0</v>
      </c>
      <c r="H37" s="765">
        <v>0</v>
      </c>
      <c r="I37" s="765">
        <v>0</v>
      </c>
      <c r="J37" s="765">
        <v>0</v>
      </c>
      <c r="K37" s="765">
        <v>0</v>
      </c>
      <c r="L37" s="765">
        <v>0</v>
      </c>
      <c r="M37" s="765">
        <v>0</v>
      </c>
      <c r="N37" s="765">
        <v>0</v>
      </c>
      <c r="O37" s="765">
        <v>0</v>
      </c>
      <c r="P37" s="765">
        <v>0</v>
      </c>
      <c r="Q37" s="765">
        <v>0</v>
      </c>
      <c r="R37" s="765">
        <v>0</v>
      </c>
      <c r="S37" s="64" t="s">
        <v>371</v>
      </c>
    </row>
    <row r="38" spans="1:19" s="143" customFormat="1" ht="6" customHeight="1">
      <c r="A38" s="156"/>
      <c r="B38" s="365"/>
      <c r="C38" s="324"/>
      <c r="D38" s="341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149"/>
    </row>
    <row r="39" spans="1:19" s="100" customFormat="1" ht="15" customHeight="1">
      <c r="A39" s="98" t="s">
        <v>649</v>
      </c>
      <c r="B39" s="9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9" t="s">
        <v>650</v>
      </c>
    </row>
    <row r="40" spans="1:19" ht="12.75">
      <c r="A40" s="172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</row>
    <row r="41" spans="1:19"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</row>
  </sheetData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4" pageOrder="overThenDown" orientation="portrait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V34"/>
  <sheetViews>
    <sheetView view="pageBreakPreview" zoomScale="85" zoomScaleNormal="78" zoomScaleSheetLayoutView="85" workbookViewId="0">
      <selection activeCell="A2" sqref="A2:I2"/>
    </sheetView>
  </sheetViews>
  <sheetFormatPr defaultRowHeight="12"/>
  <cols>
    <col min="1" max="1" width="21.625" style="150" customWidth="1"/>
    <col min="2" max="2" width="7.75" style="150" customWidth="1"/>
    <col min="3" max="3" width="8.875" style="150" customWidth="1"/>
    <col min="4" max="6" width="8.125" style="150" customWidth="1"/>
    <col min="7" max="8" width="7.625" style="150" customWidth="1"/>
    <col min="9" max="9" width="11.625" style="150" customWidth="1"/>
    <col min="10" max="10" width="7.5" style="150" customWidth="1"/>
    <col min="11" max="11" width="9.75" style="150" customWidth="1"/>
    <col min="12" max="13" width="7.75" style="150" customWidth="1"/>
    <col min="14" max="14" width="9" style="150" customWidth="1"/>
    <col min="15" max="16" width="8.125" style="150" customWidth="1"/>
    <col min="17" max="17" width="7.25" style="150" customWidth="1"/>
    <col min="18" max="18" width="24.125" style="150" customWidth="1"/>
    <col min="19" max="16384" width="9" style="150"/>
  </cols>
  <sheetData>
    <row r="1" spans="1:21" s="55" customFormat="1" ht="24.95" customHeight="1">
      <c r="A1" s="55" t="s">
        <v>651</v>
      </c>
      <c r="B1" s="53"/>
      <c r="C1" s="54"/>
      <c r="K1" s="56"/>
      <c r="L1" s="56"/>
      <c r="M1" s="56"/>
      <c r="N1" s="56"/>
      <c r="O1" s="56"/>
      <c r="P1" s="56"/>
      <c r="Q1" s="56"/>
      <c r="R1" s="56" t="s">
        <v>652</v>
      </c>
    </row>
    <row r="2" spans="1:21" s="57" customFormat="1" ht="24.95" customHeight="1">
      <c r="A2" s="886" t="s">
        <v>653</v>
      </c>
      <c r="B2" s="896"/>
      <c r="C2" s="896"/>
      <c r="D2" s="896"/>
      <c r="E2" s="896"/>
      <c r="F2" s="896"/>
      <c r="G2" s="896"/>
      <c r="H2" s="896"/>
      <c r="I2" s="896"/>
      <c r="J2" s="85" t="s">
        <v>654</v>
      </c>
      <c r="K2" s="274"/>
      <c r="L2" s="274"/>
      <c r="M2" s="274"/>
      <c r="N2" s="331"/>
      <c r="O2" s="274"/>
      <c r="P2" s="274"/>
      <c r="Q2" s="274"/>
      <c r="R2" s="274"/>
    </row>
    <row r="3" spans="1:21" s="58" customFormat="1" ht="23.1" customHeigh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21" s="60" customFormat="1" ht="15" customHeight="1" thickBot="1">
      <c r="A4" s="59" t="s">
        <v>655</v>
      </c>
      <c r="R4" s="61" t="s">
        <v>656</v>
      </c>
    </row>
    <row r="5" spans="1:21" s="139" customFormat="1" ht="20.100000000000001" customHeight="1">
      <c r="A5" s="372" t="s">
        <v>208</v>
      </c>
      <c r="B5" s="373" t="s">
        <v>352</v>
      </c>
      <c r="C5" s="374" t="s">
        <v>334</v>
      </c>
      <c r="D5" s="375" t="s">
        <v>529</v>
      </c>
      <c r="E5" s="376"/>
      <c r="F5" s="377"/>
      <c r="G5" s="376" t="s">
        <v>526</v>
      </c>
      <c r="H5" s="377"/>
      <c r="I5" s="376" t="s">
        <v>527</v>
      </c>
      <c r="J5" s="376" t="s">
        <v>117</v>
      </c>
      <c r="K5" s="376"/>
      <c r="L5" s="376"/>
      <c r="M5" s="377"/>
      <c r="N5" s="376" t="s">
        <v>79</v>
      </c>
      <c r="O5" s="377"/>
      <c r="P5" s="373" t="s">
        <v>33</v>
      </c>
      <c r="Q5" s="373" t="s">
        <v>35</v>
      </c>
      <c r="R5" s="378" t="s">
        <v>15</v>
      </c>
    </row>
    <row r="6" spans="1:21" s="139" customFormat="1" ht="20.100000000000001" customHeight="1">
      <c r="A6" s="379"/>
      <c r="B6" s="206"/>
      <c r="C6" s="211"/>
      <c r="D6" s="380" t="s">
        <v>453</v>
      </c>
      <c r="E6" s="381"/>
      <c r="F6" s="382"/>
      <c r="G6" s="901" t="s">
        <v>382</v>
      </c>
      <c r="H6" s="902"/>
      <c r="I6" s="383"/>
      <c r="J6" s="381" t="s">
        <v>454</v>
      </c>
      <c r="K6" s="381"/>
      <c r="L6" s="381"/>
      <c r="M6" s="382"/>
      <c r="N6" s="381" t="s">
        <v>435</v>
      </c>
      <c r="O6" s="382"/>
      <c r="P6" s="206"/>
      <c r="Q6" s="206"/>
      <c r="R6" s="384"/>
    </row>
    <row r="7" spans="1:21" s="139" customFormat="1" ht="20.100000000000001" customHeight="1">
      <c r="A7" s="379"/>
      <c r="B7" s="206"/>
      <c r="C7" s="211"/>
      <c r="D7" s="385"/>
      <c r="E7" s="202" t="s">
        <v>346</v>
      </c>
      <c r="F7" s="202" t="s">
        <v>345</v>
      </c>
      <c r="G7" s="386"/>
      <c r="H7" s="387" t="s">
        <v>345</v>
      </c>
      <c r="I7" s="212"/>
      <c r="J7" s="202" t="s">
        <v>69</v>
      </c>
      <c r="K7" s="202" t="s">
        <v>120</v>
      </c>
      <c r="L7" s="202" t="s">
        <v>153</v>
      </c>
      <c r="M7" s="202" t="s">
        <v>109</v>
      </c>
      <c r="N7" s="202" t="s">
        <v>125</v>
      </c>
      <c r="O7" s="202" t="s">
        <v>95</v>
      </c>
      <c r="P7" s="206" t="s">
        <v>146</v>
      </c>
      <c r="Q7" s="206"/>
      <c r="R7" s="384"/>
    </row>
    <row r="8" spans="1:21" s="139" customFormat="1" ht="20.100000000000001" customHeight="1">
      <c r="A8" s="379"/>
      <c r="B8" s="206" t="s">
        <v>162</v>
      </c>
      <c r="C8" s="206" t="s">
        <v>162</v>
      </c>
      <c r="D8" s="388"/>
      <c r="E8" s="206"/>
      <c r="F8" s="206"/>
      <c r="G8" s="206"/>
      <c r="H8" s="206"/>
      <c r="I8" s="210"/>
      <c r="J8" s="206"/>
      <c r="K8" s="206" t="s">
        <v>446</v>
      </c>
      <c r="L8" s="206"/>
      <c r="M8" s="206" t="s">
        <v>469</v>
      </c>
      <c r="N8" s="202" t="s">
        <v>53</v>
      </c>
      <c r="O8" s="206"/>
      <c r="P8" s="206" t="s">
        <v>81</v>
      </c>
      <c r="Q8" s="206" t="s">
        <v>380</v>
      </c>
      <c r="R8" s="384"/>
    </row>
    <row r="9" spans="1:21" s="139" customFormat="1" ht="20.100000000000001" customHeight="1">
      <c r="A9" s="389" t="s">
        <v>493</v>
      </c>
      <c r="B9" s="214" t="s">
        <v>42</v>
      </c>
      <c r="C9" s="390" t="s">
        <v>399</v>
      </c>
      <c r="D9" s="217"/>
      <c r="E9" s="214" t="s">
        <v>13</v>
      </c>
      <c r="F9" s="214" t="s">
        <v>76</v>
      </c>
      <c r="G9" s="217"/>
      <c r="H9" s="214" t="s">
        <v>76</v>
      </c>
      <c r="I9" s="391" t="s">
        <v>657</v>
      </c>
      <c r="J9" s="214" t="s">
        <v>417</v>
      </c>
      <c r="K9" s="214" t="s">
        <v>255</v>
      </c>
      <c r="L9" s="214" t="s">
        <v>413</v>
      </c>
      <c r="M9" s="214" t="s">
        <v>131</v>
      </c>
      <c r="N9" s="214" t="s">
        <v>472</v>
      </c>
      <c r="O9" s="214" t="s">
        <v>464</v>
      </c>
      <c r="P9" s="214" t="s">
        <v>123</v>
      </c>
      <c r="Q9" s="214" t="s">
        <v>123</v>
      </c>
      <c r="R9" s="390" t="s">
        <v>235</v>
      </c>
    </row>
    <row r="10" spans="1:21" s="143" customFormat="1" ht="24.95" customHeight="1">
      <c r="A10" s="218" t="s">
        <v>638</v>
      </c>
      <c r="B10" s="392">
        <v>11</v>
      </c>
      <c r="C10" s="392">
        <v>372</v>
      </c>
      <c r="D10" s="392">
        <v>27615</v>
      </c>
      <c r="E10" s="392">
        <v>14938</v>
      </c>
      <c r="F10" s="392">
        <v>12677</v>
      </c>
      <c r="G10" s="392">
        <v>667</v>
      </c>
      <c r="H10" s="392">
        <v>236</v>
      </c>
      <c r="I10" s="393">
        <v>392</v>
      </c>
      <c r="J10" s="392">
        <v>7567</v>
      </c>
      <c r="K10" s="392">
        <v>272</v>
      </c>
      <c r="L10" s="392">
        <v>4590</v>
      </c>
      <c r="M10" s="392">
        <v>371</v>
      </c>
      <c r="N10" s="392">
        <v>28477</v>
      </c>
      <c r="O10" s="392">
        <v>8979</v>
      </c>
      <c r="P10" s="392" t="s">
        <v>271</v>
      </c>
      <c r="Q10" s="392" t="s">
        <v>271</v>
      </c>
      <c r="R10" s="263" t="s">
        <v>568</v>
      </c>
    </row>
    <row r="11" spans="1:21" s="143" customFormat="1" ht="24.95" customHeight="1">
      <c r="A11" s="218" t="s">
        <v>639</v>
      </c>
      <c r="B11" s="392">
        <v>11</v>
      </c>
      <c r="C11" s="392">
        <v>370</v>
      </c>
      <c r="D11" s="392">
        <v>26969</v>
      </c>
      <c r="E11" s="392">
        <v>14571</v>
      </c>
      <c r="F11" s="392">
        <v>12398</v>
      </c>
      <c r="G11" s="392">
        <v>658</v>
      </c>
      <c r="H11" s="392">
        <v>242</v>
      </c>
      <c r="I11" s="393">
        <v>373</v>
      </c>
      <c r="J11" s="392">
        <v>7440</v>
      </c>
      <c r="K11" s="392">
        <v>247</v>
      </c>
      <c r="L11" s="392">
        <v>4794</v>
      </c>
      <c r="M11" s="392">
        <v>315</v>
      </c>
      <c r="N11" s="392">
        <v>32004</v>
      </c>
      <c r="O11" s="392">
        <v>8969</v>
      </c>
      <c r="P11" s="392" t="s">
        <v>271</v>
      </c>
      <c r="Q11" s="392" t="s">
        <v>271</v>
      </c>
      <c r="R11" s="263" t="s">
        <v>640</v>
      </c>
    </row>
    <row r="12" spans="1:21" s="143" customFormat="1" ht="24.95" customHeight="1">
      <c r="A12" s="218" t="s">
        <v>819</v>
      </c>
      <c r="B12" s="392">
        <v>11</v>
      </c>
      <c r="C12" s="392">
        <v>358</v>
      </c>
      <c r="D12" s="392">
        <v>25915</v>
      </c>
      <c r="E12" s="392">
        <v>14104</v>
      </c>
      <c r="F12" s="392">
        <v>11811</v>
      </c>
      <c r="G12" s="392">
        <v>622</v>
      </c>
      <c r="H12" s="392">
        <v>236</v>
      </c>
      <c r="I12" s="393">
        <v>411</v>
      </c>
      <c r="J12" s="392">
        <v>7251</v>
      </c>
      <c r="K12" s="392">
        <v>287</v>
      </c>
      <c r="L12" s="392">
        <v>4655</v>
      </c>
      <c r="M12" s="392">
        <v>346</v>
      </c>
      <c r="N12" s="392">
        <v>32098</v>
      </c>
      <c r="O12" s="392">
        <v>8539</v>
      </c>
      <c r="P12" s="394" t="s">
        <v>271</v>
      </c>
      <c r="Q12" s="394" t="s">
        <v>271</v>
      </c>
      <c r="R12" s="263" t="s">
        <v>658</v>
      </c>
    </row>
    <row r="13" spans="1:21" s="143" customFormat="1" ht="24.95" customHeight="1">
      <c r="A13" s="218" t="s">
        <v>825</v>
      </c>
      <c r="B13" s="392">
        <v>11</v>
      </c>
      <c r="C13" s="392">
        <v>359</v>
      </c>
      <c r="D13" s="392">
        <v>24582</v>
      </c>
      <c r="E13" s="392">
        <v>13345</v>
      </c>
      <c r="F13" s="392">
        <v>11237</v>
      </c>
      <c r="G13" s="392">
        <v>592</v>
      </c>
      <c r="H13" s="392">
        <v>227</v>
      </c>
      <c r="I13" s="393">
        <v>414</v>
      </c>
      <c r="J13" s="392">
        <v>7196</v>
      </c>
      <c r="K13" s="394">
        <v>292</v>
      </c>
      <c r="L13" s="394">
        <v>4530</v>
      </c>
      <c r="M13" s="394">
        <v>323</v>
      </c>
      <c r="N13" s="394">
        <v>27998</v>
      </c>
      <c r="O13" s="394">
        <v>8072</v>
      </c>
      <c r="P13" s="394" t="s">
        <v>271</v>
      </c>
      <c r="Q13" s="394" t="s">
        <v>271</v>
      </c>
      <c r="R13" s="263" t="s">
        <v>827</v>
      </c>
    </row>
    <row r="14" spans="1:21" s="143" customFormat="1" ht="24.95" customHeight="1">
      <c r="A14" s="218" t="s">
        <v>862</v>
      </c>
      <c r="B14" s="392">
        <v>11</v>
      </c>
      <c r="C14" s="392">
        <v>333</v>
      </c>
      <c r="D14" s="392">
        <v>22003</v>
      </c>
      <c r="E14" s="392">
        <v>11781</v>
      </c>
      <c r="F14" s="392">
        <v>10222</v>
      </c>
      <c r="G14" s="392">
        <v>577</v>
      </c>
      <c r="H14" s="392">
        <v>223</v>
      </c>
      <c r="I14" s="393">
        <v>424</v>
      </c>
      <c r="J14" s="392">
        <v>6977</v>
      </c>
      <c r="K14" s="394" t="s">
        <v>271</v>
      </c>
      <c r="L14" s="394" t="s">
        <v>271</v>
      </c>
      <c r="M14" s="394" t="s">
        <v>271</v>
      </c>
      <c r="N14" s="392">
        <v>22399</v>
      </c>
      <c r="O14" s="392">
        <v>7385</v>
      </c>
      <c r="P14" s="394" t="s">
        <v>271</v>
      </c>
      <c r="Q14" s="394" t="s">
        <v>271</v>
      </c>
      <c r="R14" s="263" t="s">
        <v>868</v>
      </c>
    </row>
    <row r="15" spans="1:21" s="148" customFormat="1" ht="39.950000000000003" customHeight="1">
      <c r="A15" s="228" t="s">
        <v>873</v>
      </c>
      <c r="B15" s="395">
        <f>SUM(B16:B26)</f>
        <v>11</v>
      </c>
      <c r="C15" s="395">
        <f t="shared" ref="C15:O15" si="0">SUM(C16:C26)</f>
        <v>322</v>
      </c>
      <c r="D15" s="395">
        <f t="shared" si="0"/>
        <v>20186</v>
      </c>
      <c r="E15" s="395">
        <f t="shared" si="0"/>
        <v>10774</v>
      </c>
      <c r="F15" s="395">
        <f t="shared" si="0"/>
        <v>9412</v>
      </c>
      <c r="G15" s="395">
        <f t="shared" si="0"/>
        <v>535</v>
      </c>
      <c r="H15" s="395">
        <f t="shared" si="0"/>
        <v>216</v>
      </c>
      <c r="I15" s="395">
        <f t="shared" si="0"/>
        <v>413</v>
      </c>
      <c r="J15" s="395">
        <f t="shared" si="0"/>
        <v>6710</v>
      </c>
      <c r="K15" s="403" t="s">
        <v>271</v>
      </c>
      <c r="L15" s="403" t="s">
        <v>271</v>
      </c>
      <c r="M15" s="403" t="s">
        <v>271</v>
      </c>
      <c r="N15" s="395">
        <f t="shared" si="0"/>
        <v>19502</v>
      </c>
      <c r="O15" s="395">
        <f t="shared" si="0"/>
        <v>7008</v>
      </c>
      <c r="P15" s="403" t="s">
        <v>271</v>
      </c>
      <c r="Q15" s="403" t="s">
        <v>271</v>
      </c>
      <c r="R15" s="396" t="s">
        <v>869</v>
      </c>
      <c r="S15" s="103"/>
      <c r="T15" s="103"/>
      <c r="U15" s="103"/>
    </row>
    <row r="16" spans="1:21" s="139" customFormat="1" ht="36" customHeight="1">
      <c r="A16" s="397" t="s">
        <v>659</v>
      </c>
      <c r="B16" s="398">
        <v>1</v>
      </c>
      <c r="C16" s="399">
        <v>67</v>
      </c>
      <c r="D16" s="392">
        <v>1562</v>
      </c>
      <c r="E16" s="400">
        <v>467</v>
      </c>
      <c r="F16" s="400">
        <v>1095</v>
      </c>
      <c r="G16" s="392">
        <v>46</v>
      </c>
      <c r="H16" s="400">
        <v>20</v>
      </c>
      <c r="I16" s="400">
        <v>15</v>
      </c>
      <c r="J16" s="400">
        <v>651</v>
      </c>
      <c r="K16" s="394">
        <v>0</v>
      </c>
      <c r="L16" s="394">
        <v>0</v>
      </c>
      <c r="M16" s="394">
        <v>0</v>
      </c>
      <c r="N16" s="400">
        <v>769</v>
      </c>
      <c r="O16" s="400">
        <v>635</v>
      </c>
      <c r="P16" s="394"/>
      <c r="Q16" s="394"/>
      <c r="R16" s="401" t="s">
        <v>569</v>
      </c>
      <c r="T16" s="104"/>
    </row>
    <row r="17" spans="1:256" s="139" customFormat="1" ht="36" customHeight="1">
      <c r="A17" s="397" t="s">
        <v>660</v>
      </c>
      <c r="B17" s="398">
        <v>1</v>
      </c>
      <c r="C17" s="399">
        <v>9</v>
      </c>
      <c r="D17" s="392">
        <v>210</v>
      </c>
      <c r="E17" s="400">
        <v>147</v>
      </c>
      <c r="F17" s="400">
        <v>63</v>
      </c>
      <c r="G17" s="392">
        <v>25</v>
      </c>
      <c r="H17" s="400">
        <v>6</v>
      </c>
      <c r="I17" s="400">
        <v>8</v>
      </c>
      <c r="J17" s="400">
        <v>239</v>
      </c>
      <c r="K17" s="394">
        <v>0</v>
      </c>
      <c r="L17" s="394">
        <v>0</v>
      </c>
      <c r="M17" s="394">
        <v>0</v>
      </c>
      <c r="N17" s="400">
        <v>480</v>
      </c>
      <c r="O17" s="400">
        <v>33</v>
      </c>
      <c r="P17" s="394"/>
      <c r="Q17" s="394"/>
      <c r="R17" s="401" t="s">
        <v>570</v>
      </c>
      <c r="T17" s="104"/>
    </row>
    <row r="18" spans="1:256" s="139" customFormat="1" ht="36" customHeight="1">
      <c r="A18" s="397" t="s">
        <v>661</v>
      </c>
      <c r="B18" s="398">
        <v>1</v>
      </c>
      <c r="C18" s="399">
        <v>19</v>
      </c>
      <c r="D18" s="392">
        <v>1407</v>
      </c>
      <c r="E18" s="400">
        <v>462</v>
      </c>
      <c r="F18" s="400">
        <v>945</v>
      </c>
      <c r="G18" s="392">
        <v>43</v>
      </c>
      <c r="H18" s="400">
        <v>24</v>
      </c>
      <c r="I18" s="400">
        <v>30</v>
      </c>
      <c r="J18" s="400">
        <v>533</v>
      </c>
      <c r="K18" s="394">
        <v>0</v>
      </c>
      <c r="L18" s="394">
        <v>0</v>
      </c>
      <c r="M18" s="394">
        <v>0</v>
      </c>
      <c r="N18" s="400">
        <v>1509</v>
      </c>
      <c r="O18" s="400">
        <v>459</v>
      </c>
      <c r="P18" s="394"/>
      <c r="Q18" s="394"/>
      <c r="R18" s="401" t="s">
        <v>571</v>
      </c>
      <c r="T18" s="104"/>
    </row>
    <row r="19" spans="1:256" s="139" customFormat="1" ht="36" customHeight="1">
      <c r="A19" s="397" t="s">
        <v>662</v>
      </c>
      <c r="B19" s="398">
        <v>1</v>
      </c>
      <c r="C19" s="399">
        <v>31</v>
      </c>
      <c r="D19" s="392">
        <v>3034</v>
      </c>
      <c r="E19" s="400">
        <v>1396</v>
      </c>
      <c r="F19" s="400">
        <v>1638</v>
      </c>
      <c r="G19" s="392">
        <v>69</v>
      </c>
      <c r="H19" s="400">
        <v>31</v>
      </c>
      <c r="I19" s="400">
        <v>37</v>
      </c>
      <c r="J19" s="400">
        <v>764</v>
      </c>
      <c r="K19" s="394">
        <v>0</v>
      </c>
      <c r="L19" s="394">
        <v>0</v>
      </c>
      <c r="M19" s="394">
        <v>0</v>
      </c>
      <c r="N19" s="400">
        <v>2608</v>
      </c>
      <c r="O19" s="400">
        <v>964</v>
      </c>
      <c r="P19" s="394"/>
      <c r="Q19" s="394"/>
      <c r="R19" s="401" t="s">
        <v>572</v>
      </c>
      <c r="T19" s="104"/>
    </row>
    <row r="20" spans="1:256" s="139" customFormat="1" ht="36" customHeight="1">
      <c r="A20" s="397" t="s">
        <v>663</v>
      </c>
      <c r="B20" s="398">
        <v>1</v>
      </c>
      <c r="C20" s="399">
        <v>51</v>
      </c>
      <c r="D20" s="392">
        <v>3464</v>
      </c>
      <c r="E20" s="400">
        <v>2340</v>
      </c>
      <c r="F20" s="400">
        <v>1124</v>
      </c>
      <c r="G20" s="392">
        <v>72</v>
      </c>
      <c r="H20" s="400">
        <v>26</v>
      </c>
      <c r="I20" s="400">
        <v>73</v>
      </c>
      <c r="J20" s="400">
        <v>1033</v>
      </c>
      <c r="K20" s="394">
        <v>0</v>
      </c>
      <c r="L20" s="394">
        <v>0</v>
      </c>
      <c r="M20" s="394">
        <v>0</v>
      </c>
      <c r="N20" s="400">
        <v>3331</v>
      </c>
      <c r="O20" s="400">
        <v>1166</v>
      </c>
      <c r="P20" s="394"/>
      <c r="Q20" s="394"/>
      <c r="R20" s="401" t="s">
        <v>664</v>
      </c>
      <c r="T20" s="104"/>
    </row>
    <row r="21" spans="1:256" s="139" customFormat="1" ht="36" customHeight="1">
      <c r="A21" s="397" t="s">
        <v>665</v>
      </c>
      <c r="B21" s="398">
        <v>1</v>
      </c>
      <c r="C21" s="399">
        <v>53</v>
      </c>
      <c r="D21" s="392">
        <v>3777</v>
      </c>
      <c r="E21" s="400">
        <v>2083</v>
      </c>
      <c r="F21" s="400">
        <v>1694</v>
      </c>
      <c r="G21" s="392">
        <v>104</v>
      </c>
      <c r="H21" s="400">
        <v>52</v>
      </c>
      <c r="I21" s="400">
        <v>63</v>
      </c>
      <c r="J21" s="400">
        <v>1478</v>
      </c>
      <c r="K21" s="394">
        <v>0</v>
      </c>
      <c r="L21" s="394">
        <v>0</v>
      </c>
      <c r="M21" s="394">
        <v>0</v>
      </c>
      <c r="N21" s="400">
        <v>3914</v>
      </c>
      <c r="O21" s="400">
        <v>1527</v>
      </c>
      <c r="P21" s="394"/>
      <c r="Q21" s="394"/>
      <c r="R21" s="401" t="s">
        <v>573</v>
      </c>
      <c r="T21" s="104"/>
    </row>
    <row r="22" spans="1:256" s="139" customFormat="1" ht="36" customHeight="1">
      <c r="A22" s="397" t="s">
        <v>666</v>
      </c>
      <c r="B22" s="398">
        <v>1</v>
      </c>
      <c r="C22" s="399">
        <v>29</v>
      </c>
      <c r="D22" s="392">
        <v>1518</v>
      </c>
      <c r="E22" s="400">
        <v>1023</v>
      </c>
      <c r="F22" s="400">
        <v>495</v>
      </c>
      <c r="G22" s="392">
        <v>44</v>
      </c>
      <c r="H22" s="400">
        <v>3</v>
      </c>
      <c r="I22" s="400">
        <v>32</v>
      </c>
      <c r="J22" s="400">
        <v>496</v>
      </c>
      <c r="K22" s="394">
        <v>0</v>
      </c>
      <c r="L22" s="394">
        <v>0</v>
      </c>
      <c r="M22" s="394">
        <v>0</v>
      </c>
      <c r="N22" s="400">
        <v>1473</v>
      </c>
      <c r="O22" s="400">
        <v>597</v>
      </c>
      <c r="P22" s="394"/>
      <c r="Q22" s="394"/>
      <c r="R22" s="401" t="s">
        <v>574</v>
      </c>
      <c r="T22" s="104"/>
    </row>
    <row r="23" spans="1:256" s="139" customFormat="1" ht="36" customHeight="1">
      <c r="A23" s="397" t="s">
        <v>667</v>
      </c>
      <c r="B23" s="398">
        <v>1</v>
      </c>
      <c r="C23" s="399">
        <v>48</v>
      </c>
      <c r="D23" s="392">
        <v>3105</v>
      </c>
      <c r="E23" s="400">
        <v>1298</v>
      </c>
      <c r="F23" s="400">
        <v>1807</v>
      </c>
      <c r="G23" s="392">
        <v>71</v>
      </c>
      <c r="H23" s="400">
        <v>37</v>
      </c>
      <c r="I23" s="400">
        <v>54</v>
      </c>
      <c r="J23" s="400">
        <v>885</v>
      </c>
      <c r="K23" s="394">
        <v>0</v>
      </c>
      <c r="L23" s="394">
        <v>0</v>
      </c>
      <c r="M23" s="394">
        <v>0</v>
      </c>
      <c r="N23" s="400">
        <v>3727</v>
      </c>
      <c r="O23" s="400">
        <v>911</v>
      </c>
      <c r="P23" s="394"/>
      <c r="Q23" s="394"/>
      <c r="R23" s="401" t="s">
        <v>575</v>
      </c>
      <c r="T23" s="104"/>
    </row>
    <row r="24" spans="1:256" s="139" customFormat="1" ht="36" customHeight="1">
      <c r="A24" s="402" t="s">
        <v>578</v>
      </c>
      <c r="B24" s="398">
        <v>1</v>
      </c>
      <c r="C24" s="399">
        <v>1</v>
      </c>
      <c r="D24" s="392">
        <v>14</v>
      </c>
      <c r="E24" s="400">
        <v>14</v>
      </c>
      <c r="F24" s="400">
        <v>0</v>
      </c>
      <c r="G24" s="392">
        <v>7</v>
      </c>
      <c r="H24" s="400">
        <v>1</v>
      </c>
      <c r="I24" s="400">
        <v>35</v>
      </c>
      <c r="J24" s="400">
        <v>7</v>
      </c>
      <c r="K24" s="394">
        <v>0</v>
      </c>
      <c r="L24" s="394">
        <v>0</v>
      </c>
      <c r="M24" s="394">
        <v>0</v>
      </c>
      <c r="N24" s="400">
        <v>2</v>
      </c>
      <c r="O24" s="400">
        <v>0</v>
      </c>
      <c r="P24" s="394"/>
      <c r="Q24" s="394"/>
      <c r="R24" s="401" t="s">
        <v>668</v>
      </c>
      <c r="T24" s="104"/>
    </row>
    <row r="25" spans="1:256" s="139" customFormat="1" ht="36" customHeight="1">
      <c r="A25" s="404" t="s">
        <v>209</v>
      </c>
      <c r="B25" s="398">
        <v>1</v>
      </c>
      <c r="C25" s="399">
        <v>8</v>
      </c>
      <c r="D25" s="392">
        <v>280</v>
      </c>
      <c r="E25" s="400">
        <v>277</v>
      </c>
      <c r="F25" s="400">
        <v>3</v>
      </c>
      <c r="G25" s="392">
        <v>14</v>
      </c>
      <c r="H25" s="400">
        <v>1</v>
      </c>
      <c r="I25" s="400">
        <v>36</v>
      </c>
      <c r="J25" s="400">
        <v>105</v>
      </c>
      <c r="K25" s="394">
        <v>0</v>
      </c>
      <c r="L25" s="394">
        <v>0</v>
      </c>
      <c r="M25" s="394">
        <v>0</v>
      </c>
      <c r="N25" s="400">
        <v>247</v>
      </c>
      <c r="O25" s="400">
        <v>79</v>
      </c>
      <c r="P25" s="394"/>
      <c r="Q25" s="394"/>
      <c r="R25" s="401" t="s">
        <v>576</v>
      </c>
      <c r="T25" s="104"/>
    </row>
    <row r="26" spans="1:256" s="139" customFormat="1" ht="36" customHeight="1">
      <c r="A26" s="397" t="s">
        <v>68</v>
      </c>
      <c r="B26" s="398">
        <v>1</v>
      </c>
      <c r="C26" s="399">
        <v>6</v>
      </c>
      <c r="D26" s="392">
        <v>1815</v>
      </c>
      <c r="E26" s="400">
        <v>1267</v>
      </c>
      <c r="F26" s="400">
        <v>548</v>
      </c>
      <c r="G26" s="392">
        <v>40</v>
      </c>
      <c r="H26" s="400">
        <v>15</v>
      </c>
      <c r="I26" s="400">
        <v>30</v>
      </c>
      <c r="J26" s="400">
        <v>519</v>
      </c>
      <c r="K26" s="394">
        <v>0</v>
      </c>
      <c r="L26" s="394">
        <v>0</v>
      </c>
      <c r="M26" s="394">
        <v>0</v>
      </c>
      <c r="N26" s="400">
        <v>1442</v>
      </c>
      <c r="O26" s="400">
        <v>637</v>
      </c>
      <c r="P26" s="394"/>
      <c r="Q26" s="394"/>
      <c r="R26" s="401" t="s">
        <v>577</v>
      </c>
      <c r="T26" s="104"/>
    </row>
    <row r="27" spans="1:256" s="107" customFormat="1" ht="6.75" customHeight="1">
      <c r="A27" s="405"/>
      <c r="B27" s="406"/>
      <c r="C27" s="407"/>
      <c r="D27" s="408"/>
      <c r="E27" s="409"/>
      <c r="F27" s="409"/>
      <c r="G27" s="409"/>
      <c r="H27" s="409"/>
      <c r="I27" s="409"/>
      <c r="J27" s="409"/>
      <c r="K27" s="409"/>
      <c r="L27" s="409"/>
      <c r="M27" s="409"/>
      <c r="N27" s="409"/>
      <c r="O27" s="409"/>
      <c r="P27" s="409"/>
      <c r="Q27" s="409"/>
      <c r="R27" s="410"/>
    </row>
    <row r="28" spans="1:256" s="100" customFormat="1" ht="15" customHeight="1">
      <c r="A28" s="691" t="s">
        <v>822</v>
      </c>
      <c r="B28" s="411"/>
      <c r="C28" s="411"/>
      <c r="D28" s="411"/>
      <c r="E28" s="411"/>
      <c r="F28" s="411"/>
      <c r="G28" s="411"/>
      <c r="H28" s="411"/>
      <c r="I28" s="411"/>
      <c r="J28" s="411"/>
      <c r="K28" s="411"/>
      <c r="L28" s="411"/>
      <c r="M28" s="411"/>
      <c r="N28" s="411"/>
      <c r="O28" s="411"/>
      <c r="P28" s="411"/>
      <c r="Q28" s="411"/>
      <c r="R28" s="411"/>
      <c r="S28" s="129"/>
      <c r="AG28" s="100" t="s">
        <v>9</v>
      </c>
      <c r="AH28" s="100" t="s">
        <v>9</v>
      </c>
      <c r="AI28" s="100" t="s">
        <v>9</v>
      </c>
      <c r="AJ28" s="100" t="s">
        <v>9</v>
      </c>
      <c r="AK28" s="100" t="s">
        <v>9</v>
      </c>
      <c r="AL28" s="100" t="s">
        <v>9</v>
      </c>
      <c r="AM28" s="100" t="s">
        <v>9</v>
      </c>
      <c r="AN28" s="100" t="s">
        <v>9</v>
      </c>
      <c r="AO28" s="100" t="s">
        <v>9</v>
      </c>
      <c r="AP28" s="100" t="s">
        <v>9</v>
      </c>
      <c r="AQ28" s="100" t="s">
        <v>9</v>
      </c>
      <c r="AR28" s="100" t="s">
        <v>9</v>
      </c>
      <c r="AS28" s="100" t="s">
        <v>9</v>
      </c>
      <c r="AT28" s="100" t="s">
        <v>9</v>
      </c>
      <c r="AU28" s="100" t="s">
        <v>9</v>
      </c>
      <c r="AV28" s="100" t="s">
        <v>9</v>
      </c>
      <c r="AW28" s="100" t="s">
        <v>9</v>
      </c>
      <c r="AX28" s="100" t="s">
        <v>9</v>
      </c>
      <c r="AY28" s="100" t="s">
        <v>9</v>
      </c>
      <c r="AZ28" s="100" t="s">
        <v>9</v>
      </c>
      <c r="BA28" s="100" t="s">
        <v>9</v>
      </c>
      <c r="BB28" s="100" t="s">
        <v>9</v>
      </c>
      <c r="BC28" s="100" t="s">
        <v>9</v>
      </c>
      <c r="BD28" s="100" t="s">
        <v>9</v>
      </c>
      <c r="BE28" s="100" t="s">
        <v>9</v>
      </c>
      <c r="BF28" s="100" t="s">
        <v>9</v>
      </c>
      <c r="BG28" s="100" t="s">
        <v>9</v>
      </c>
      <c r="BH28" s="100" t="s">
        <v>9</v>
      </c>
      <c r="BI28" s="100" t="s">
        <v>9</v>
      </c>
      <c r="BJ28" s="100" t="s">
        <v>9</v>
      </c>
      <c r="BK28" s="100" t="s">
        <v>9</v>
      </c>
      <c r="BL28" s="100" t="s">
        <v>9</v>
      </c>
      <c r="BM28" s="100" t="s">
        <v>9</v>
      </c>
      <c r="BN28" s="100" t="s">
        <v>9</v>
      </c>
      <c r="BO28" s="100" t="s">
        <v>9</v>
      </c>
      <c r="BP28" s="100" t="s">
        <v>9</v>
      </c>
      <c r="BQ28" s="100" t="s">
        <v>9</v>
      </c>
      <c r="BR28" s="100" t="s">
        <v>9</v>
      </c>
      <c r="BS28" s="100" t="s">
        <v>9</v>
      </c>
      <c r="BT28" s="100" t="s">
        <v>9</v>
      </c>
      <c r="BU28" s="100" t="s">
        <v>9</v>
      </c>
      <c r="BV28" s="100" t="s">
        <v>9</v>
      </c>
      <c r="BW28" s="100" t="s">
        <v>9</v>
      </c>
      <c r="BX28" s="100" t="s">
        <v>9</v>
      </c>
      <c r="BY28" s="100" t="s">
        <v>9</v>
      </c>
      <c r="BZ28" s="100" t="s">
        <v>9</v>
      </c>
      <c r="CA28" s="100" t="s">
        <v>9</v>
      </c>
      <c r="CB28" s="100" t="s">
        <v>9</v>
      </c>
      <c r="CC28" s="100" t="s">
        <v>9</v>
      </c>
      <c r="CD28" s="100" t="s">
        <v>9</v>
      </c>
      <c r="CE28" s="100" t="s">
        <v>9</v>
      </c>
      <c r="CF28" s="100" t="s">
        <v>9</v>
      </c>
      <c r="CG28" s="100" t="s">
        <v>9</v>
      </c>
      <c r="CH28" s="100" t="s">
        <v>9</v>
      </c>
      <c r="CI28" s="100" t="s">
        <v>9</v>
      </c>
      <c r="CJ28" s="100" t="s">
        <v>9</v>
      </c>
      <c r="CK28" s="100" t="s">
        <v>9</v>
      </c>
      <c r="CL28" s="100" t="s">
        <v>9</v>
      </c>
      <c r="CM28" s="100" t="s">
        <v>9</v>
      </c>
      <c r="CN28" s="100" t="s">
        <v>9</v>
      </c>
      <c r="CO28" s="100" t="s">
        <v>9</v>
      </c>
      <c r="CP28" s="100" t="s">
        <v>9</v>
      </c>
      <c r="CQ28" s="100" t="s">
        <v>9</v>
      </c>
      <c r="CR28" s="100" t="s">
        <v>9</v>
      </c>
      <c r="CS28" s="100" t="s">
        <v>9</v>
      </c>
      <c r="CT28" s="100" t="s">
        <v>9</v>
      </c>
      <c r="CU28" s="100" t="s">
        <v>9</v>
      </c>
      <c r="CV28" s="100" t="s">
        <v>9</v>
      </c>
      <c r="CW28" s="100" t="s">
        <v>9</v>
      </c>
      <c r="CX28" s="100" t="s">
        <v>9</v>
      </c>
      <c r="CY28" s="100" t="s">
        <v>9</v>
      </c>
      <c r="CZ28" s="100" t="s">
        <v>9</v>
      </c>
      <c r="DA28" s="100" t="s">
        <v>9</v>
      </c>
      <c r="DB28" s="100" t="s">
        <v>9</v>
      </c>
      <c r="DC28" s="100" t="s">
        <v>9</v>
      </c>
      <c r="DD28" s="100" t="s">
        <v>9</v>
      </c>
      <c r="DE28" s="100" t="s">
        <v>9</v>
      </c>
      <c r="DF28" s="100" t="s">
        <v>9</v>
      </c>
      <c r="DG28" s="100" t="s">
        <v>9</v>
      </c>
      <c r="DH28" s="100" t="s">
        <v>9</v>
      </c>
      <c r="DI28" s="100" t="s">
        <v>9</v>
      </c>
      <c r="DJ28" s="100" t="s">
        <v>9</v>
      </c>
      <c r="DK28" s="100" t="s">
        <v>9</v>
      </c>
      <c r="DL28" s="100" t="s">
        <v>9</v>
      </c>
      <c r="DM28" s="100" t="s">
        <v>9</v>
      </c>
      <c r="DN28" s="100" t="s">
        <v>9</v>
      </c>
      <c r="DO28" s="100" t="s">
        <v>9</v>
      </c>
      <c r="DP28" s="100" t="s">
        <v>9</v>
      </c>
      <c r="DQ28" s="100" t="s">
        <v>9</v>
      </c>
      <c r="DR28" s="100" t="s">
        <v>9</v>
      </c>
      <c r="DS28" s="100" t="s">
        <v>9</v>
      </c>
      <c r="DT28" s="100" t="s">
        <v>9</v>
      </c>
      <c r="DU28" s="100" t="s">
        <v>9</v>
      </c>
      <c r="DV28" s="100" t="s">
        <v>9</v>
      </c>
      <c r="DW28" s="100" t="s">
        <v>9</v>
      </c>
      <c r="DX28" s="100" t="s">
        <v>9</v>
      </c>
      <c r="DY28" s="100" t="s">
        <v>9</v>
      </c>
      <c r="DZ28" s="100" t="s">
        <v>9</v>
      </c>
      <c r="EA28" s="100" t="s">
        <v>9</v>
      </c>
      <c r="EB28" s="100" t="s">
        <v>9</v>
      </c>
      <c r="EC28" s="100" t="s">
        <v>9</v>
      </c>
      <c r="ED28" s="100" t="s">
        <v>9</v>
      </c>
      <c r="EE28" s="100" t="s">
        <v>9</v>
      </c>
      <c r="EF28" s="100" t="s">
        <v>9</v>
      </c>
      <c r="EG28" s="100" t="s">
        <v>9</v>
      </c>
      <c r="EH28" s="100" t="s">
        <v>9</v>
      </c>
      <c r="EI28" s="100" t="s">
        <v>9</v>
      </c>
      <c r="EJ28" s="100" t="s">
        <v>9</v>
      </c>
      <c r="EK28" s="100" t="s">
        <v>9</v>
      </c>
      <c r="EL28" s="100" t="s">
        <v>9</v>
      </c>
      <c r="EM28" s="100" t="s">
        <v>9</v>
      </c>
      <c r="EN28" s="100" t="s">
        <v>9</v>
      </c>
      <c r="EO28" s="100" t="s">
        <v>9</v>
      </c>
      <c r="EP28" s="100" t="s">
        <v>9</v>
      </c>
      <c r="EQ28" s="100" t="s">
        <v>9</v>
      </c>
      <c r="ER28" s="100" t="s">
        <v>9</v>
      </c>
      <c r="ES28" s="100" t="s">
        <v>9</v>
      </c>
      <c r="ET28" s="100" t="s">
        <v>9</v>
      </c>
      <c r="EU28" s="100" t="s">
        <v>9</v>
      </c>
      <c r="EV28" s="100" t="s">
        <v>9</v>
      </c>
      <c r="EW28" s="100" t="s">
        <v>9</v>
      </c>
      <c r="EX28" s="100" t="s">
        <v>9</v>
      </c>
      <c r="EY28" s="100" t="s">
        <v>9</v>
      </c>
      <c r="EZ28" s="100" t="s">
        <v>9</v>
      </c>
      <c r="FA28" s="100" t="s">
        <v>9</v>
      </c>
      <c r="FB28" s="100" t="s">
        <v>9</v>
      </c>
      <c r="FC28" s="100" t="s">
        <v>9</v>
      </c>
      <c r="FD28" s="100" t="s">
        <v>9</v>
      </c>
      <c r="FE28" s="100" t="s">
        <v>9</v>
      </c>
      <c r="FF28" s="100" t="s">
        <v>9</v>
      </c>
      <c r="FG28" s="100" t="s">
        <v>9</v>
      </c>
      <c r="FH28" s="100" t="s">
        <v>9</v>
      </c>
      <c r="FI28" s="100" t="s">
        <v>9</v>
      </c>
      <c r="FJ28" s="100" t="s">
        <v>9</v>
      </c>
      <c r="FK28" s="100" t="s">
        <v>9</v>
      </c>
      <c r="FL28" s="100" t="s">
        <v>9</v>
      </c>
      <c r="FM28" s="100" t="s">
        <v>9</v>
      </c>
      <c r="FN28" s="100" t="s">
        <v>9</v>
      </c>
      <c r="FO28" s="100" t="s">
        <v>9</v>
      </c>
      <c r="FP28" s="100" t="s">
        <v>9</v>
      </c>
      <c r="FQ28" s="100" t="s">
        <v>9</v>
      </c>
      <c r="FR28" s="100" t="s">
        <v>9</v>
      </c>
      <c r="FS28" s="100" t="s">
        <v>9</v>
      </c>
      <c r="FT28" s="100" t="s">
        <v>9</v>
      </c>
      <c r="FU28" s="100" t="s">
        <v>9</v>
      </c>
      <c r="FV28" s="100" t="s">
        <v>9</v>
      </c>
      <c r="FW28" s="100" t="s">
        <v>9</v>
      </c>
      <c r="FX28" s="100" t="s">
        <v>9</v>
      </c>
      <c r="FY28" s="100" t="s">
        <v>9</v>
      </c>
      <c r="FZ28" s="100" t="s">
        <v>9</v>
      </c>
      <c r="GA28" s="100" t="s">
        <v>9</v>
      </c>
      <c r="GB28" s="100" t="s">
        <v>9</v>
      </c>
      <c r="GC28" s="100" t="s">
        <v>9</v>
      </c>
      <c r="GD28" s="100" t="s">
        <v>9</v>
      </c>
      <c r="GE28" s="100" t="s">
        <v>9</v>
      </c>
      <c r="GF28" s="100" t="s">
        <v>9</v>
      </c>
      <c r="GG28" s="100" t="s">
        <v>9</v>
      </c>
      <c r="GH28" s="100" t="s">
        <v>9</v>
      </c>
      <c r="GI28" s="100" t="s">
        <v>9</v>
      </c>
      <c r="GJ28" s="100" t="s">
        <v>9</v>
      </c>
      <c r="GK28" s="100" t="s">
        <v>9</v>
      </c>
      <c r="GL28" s="100" t="s">
        <v>9</v>
      </c>
      <c r="GM28" s="100" t="s">
        <v>9</v>
      </c>
      <c r="GN28" s="100" t="s">
        <v>9</v>
      </c>
      <c r="GO28" s="100" t="s">
        <v>9</v>
      </c>
      <c r="GP28" s="100" t="s">
        <v>9</v>
      </c>
      <c r="GQ28" s="100" t="s">
        <v>9</v>
      </c>
      <c r="GR28" s="100" t="s">
        <v>9</v>
      </c>
      <c r="GS28" s="100" t="s">
        <v>9</v>
      </c>
      <c r="GT28" s="100" t="s">
        <v>9</v>
      </c>
      <c r="GU28" s="100" t="s">
        <v>9</v>
      </c>
      <c r="GV28" s="100" t="s">
        <v>9</v>
      </c>
      <c r="GW28" s="100" t="s">
        <v>9</v>
      </c>
      <c r="GX28" s="100" t="s">
        <v>9</v>
      </c>
      <c r="GY28" s="100" t="s">
        <v>9</v>
      </c>
      <c r="GZ28" s="100" t="s">
        <v>9</v>
      </c>
      <c r="HA28" s="100" t="s">
        <v>9</v>
      </c>
      <c r="HB28" s="100" t="s">
        <v>9</v>
      </c>
      <c r="HC28" s="100" t="s">
        <v>9</v>
      </c>
      <c r="HD28" s="100" t="s">
        <v>9</v>
      </c>
      <c r="HE28" s="100" t="s">
        <v>9</v>
      </c>
      <c r="HF28" s="100" t="s">
        <v>9</v>
      </c>
      <c r="HG28" s="100" t="s">
        <v>9</v>
      </c>
      <c r="HH28" s="100" t="s">
        <v>9</v>
      </c>
      <c r="HI28" s="100" t="s">
        <v>9</v>
      </c>
      <c r="HJ28" s="100" t="s">
        <v>9</v>
      </c>
      <c r="HK28" s="100" t="s">
        <v>9</v>
      </c>
      <c r="HL28" s="100" t="s">
        <v>9</v>
      </c>
      <c r="HM28" s="100" t="s">
        <v>9</v>
      </c>
      <c r="HN28" s="100" t="s">
        <v>9</v>
      </c>
      <c r="HO28" s="100" t="s">
        <v>9</v>
      </c>
      <c r="HP28" s="100" t="s">
        <v>9</v>
      </c>
      <c r="HQ28" s="100" t="s">
        <v>9</v>
      </c>
      <c r="HR28" s="100" t="s">
        <v>9</v>
      </c>
      <c r="HS28" s="100" t="s">
        <v>9</v>
      </c>
      <c r="HT28" s="100" t="s">
        <v>9</v>
      </c>
      <c r="HU28" s="100" t="s">
        <v>9</v>
      </c>
      <c r="HV28" s="100" t="s">
        <v>9</v>
      </c>
      <c r="HW28" s="100" t="s">
        <v>9</v>
      </c>
      <c r="HX28" s="100" t="s">
        <v>9</v>
      </c>
      <c r="HY28" s="100" t="s">
        <v>9</v>
      </c>
      <c r="HZ28" s="100" t="s">
        <v>9</v>
      </c>
      <c r="IA28" s="100" t="s">
        <v>9</v>
      </c>
      <c r="IB28" s="100" t="s">
        <v>9</v>
      </c>
      <c r="IC28" s="100" t="s">
        <v>9</v>
      </c>
      <c r="ID28" s="100" t="s">
        <v>9</v>
      </c>
      <c r="IE28" s="100" t="s">
        <v>9</v>
      </c>
      <c r="IF28" s="100" t="s">
        <v>9</v>
      </c>
      <c r="IG28" s="100" t="s">
        <v>9</v>
      </c>
      <c r="IH28" s="100" t="s">
        <v>9</v>
      </c>
      <c r="II28" s="100" t="s">
        <v>9</v>
      </c>
      <c r="IJ28" s="100" t="s">
        <v>9</v>
      </c>
      <c r="IK28" s="100" t="s">
        <v>9</v>
      </c>
      <c r="IL28" s="100" t="s">
        <v>9</v>
      </c>
      <c r="IM28" s="100" t="s">
        <v>9</v>
      </c>
      <c r="IN28" s="100" t="s">
        <v>9</v>
      </c>
      <c r="IO28" s="100" t="s">
        <v>9</v>
      </c>
      <c r="IP28" s="100" t="s">
        <v>9</v>
      </c>
      <c r="IQ28" s="100" t="s">
        <v>9</v>
      </c>
      <c r="IR28" s="100" t="s">
        <v>9</v>
      </c>
      <c r="IS28" s="100" t="s">
        <v>9</v>
      </c>
      <c r="IT28" s="100" t="s">
        <v>9</v>
      </c>
      <c r="IU28" s="100" t="s">
        <v>9</v>
      </c>
      <c r="IV28" s="100" t="s">
        <v>9</v>
      </c>
    </row>
    <row r="29" spans="1:256" s="100" customFormat="1" ht="15" customHeight="1">
      <c r="A29" s="671" t="s">
        <v>809</v>
      </c>
      <c r="B29" s="251"/>
      <c r="C29" s="412"/>
      <c r="D29" s="412"/>
      <c r="E29" s="251"/>
      <c r="F29" s="412"/>
      <c r="G29" s="412"/>
      <c r="H29" s="412"/>
      <c r="I29" s="412"/>
      <c r="J29" s="412"/>
      <c r="K29" s="412"/>
      <c r="L29" s="412"/>
      <c r="M29" s="412"/>
      <c r="N29" s="412"/>
      <c r="O29" s="412"/>
      <c r="P29" s="412"/>
      <c r="Q29" s="903" t="s">
        <v>669</v>
      </c>
      <c r="R29" s="903"/>
      <c r="S29" s="129"/>
    </row>
    <row r="30" spans="1:2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1:256" ht="15.75">
      <c r="L31" s="413"/>
    </row>
    <row r="32" spans="1:256" ht="15.75">
      <c r="L32" s="413"/>
    </row>
    <row r="33" spans="2:17" ht="42" customHeight="1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414"/>
      <c r="M33" s="77"/>
      <c r="N33" s="77"/>
      <c r="O33" s="77"/>
      <c r="P33" s="77"/>
      <c r="Q33" s="77"/>
    </row>
    <row r="34" spans="2:17" ht="15.75">
      <c r="L34" s="414"/>
    </row>
  </sheetData>
  <mergeCells count="3">
    <mergeCell ref="G6:H6"/>
    <mergeCell ref="A2:I2"/>
    <mergeCell ref="Q29:R29"/>
  </mergeCells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9" pageOrder="overThenDown" orientation="portrait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IW40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1" width="18.625" style="150" customWidth="1"/>
    <col min="2" max="2" width="6.75" style="150" customWidth="1"/>
    <col min="3" max="3" width="7.625" style="150" customWidth="1"/>
    <col min="4" max="4" width="8.625" style="150" customWidth="1"/>
    <col min="5" max="10" width="7.625" style="150" customWidth="1"/>
    <col min="11" max="11" width="9.875" style="150" customWidth="1"/>
    <col min="12" max="12" width="8.625" style="150" customWidth="1"/>
    <col min="13" max="14" width="6.5" style="150" customWidth="1"/>
    <col min="15" max="15" width="8.625" style="150" customWidth="1"/>
    <col min="16" max="17" width="6.75" style="150" customWidth="1"/>
    <col min="18" max="19" width="7.625" style="150" customWidth="1"/>
    <col min="20" max="20" width="16.75" style="150" customWidth="1"/>
    <col min="21" max="16384" width="9" style="150"/>
  </cols>
  <sheetData>
    <row r="1" spans="1:30" s="55" customFormat="1" ht="24.95" customHeight="1">
      <c r="A1" s="55" t="s">
        <v>670</v>
      </c>
      <c r="B1" s="53"/>
      <c r="C1" s="54"/>
      <c r="M1" s="56"/>
      <c r="N1" s="56"/>
      <c r="O1" s="56"/>
      <c r="P1" s="56"/>
      <c r="Q1" s="56"/>
      <c r="R1" s="56"/>
      <c r="S1" s="56"/>
      <c r="T1" s="56" t="s">
        <v>671</v>
      </c>
    </row>
    <row r="2" spans="1:30" s="57" customFormat="1" ht="24.95" customHeight="1">
      <c r="A2" s="82" t="s">
        <v>672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85" t="s">
        <v>475</v>
      </c>
      <c r="M2" s="274"/>
      <c r="N2" s="274"/>
      <c r="O2" s="274"/>
      <c r="P2" s="331"/>
      <c r="Q2" s="274"/>
      <c r="R2" s="274"/>
      <c r="S2" s="274"/>
      <c r="T2" s="274"/>
    </row>
    <row r="3" spans="1:30" s="58" customFormat="1" ht="23.1" customHeigh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30" s="60" customFormat="1" ht="15" customHeight="1" thickBot="1">
      <c r="A4" s="59" t="s">
        <v>655</v>
      </c>
      <c r="T4" s="61" t="s">
        <v>656</v>
      </c>
    </row>
    <row r="5" spans="1:30" s="139" customFormat="1" ht="20.100000000000001" customHeight="1">
      <c r="A5" s="196" t="s">
        <v>508</v>
      </c>
      <c r="B5" s="196" t="s">
        <v>352</v>
      </c>
      <c r="C5" s="196" t="s">
        <v>534</v>
      </c>
      <c r="D5" s="196" t="s">
        <v>509</v>
      </c>
      <c r="E5" s="376" t="s">
        <v>529</v>
      </c>
      <c r="F5" s="376"/>
      <c r="G5" s="415"/>
      <c r="H5" s="416" t="s">
        <v>526</v>
      </c>
      <c r="I5" s="376"/>
      <c r="J5" s="376"/>
      <c r="K5" s="376" t="s">
        <v>28</v>
      </c>
      <c r="L5" s="416" t="s">
        <v>530</v>
      </c>
      <c r="M5" s="376"/>
      <c r="N5" s="376"/>
      <c r="O5" s="415"/>
      <c r="P5" s="376" t="s">
        <v>535</v>
      </c>
      <c r="Q5" s="415"/>
      <c r="R5" s="196" t="s">
        <v>33</v>
      </c>
      <c r="S5" s="196" t="s">
        <v>35</v>
      </c>
      <c r="T5" s="417" t="s">
        <v>15</v>
      </c>
    </row>
    <row r="6" spans="1:30" s="139" customFormat="1" ht="20.100000000000001" customHeight="1">
      <c r="A6" s="366"/>
      <c r="B6" s="206"/>
      <c r="C6" s="202" t="s">
        <v>301</v>
      </c>
      <c r="D6" s="202" t="s">
        <v>510</v>
      </c>
      <c r="E6" s="418" t="s">
        <v>453</v>
      </c>
      <c r="F6" s="381"/>
      <c r="G6" s="382"/>
      <c r="H6" s="901" t="s">
        <v>382</v>
      </c>
      <c r="I6" s="904"/>
      <c r="J6" s="904"/>
      <c r="K6" s="418"/>
      <c r="L6" s="391" t="s">
        <v>454</v>
      </c>
      <c r="M6" s="381"/>
      <c r="N6" s="381"/>
      <c r="O6" s="382"/>
      <c r="P6" s="381" t="s">
        <v>435</v>
      </c>
      <c r="Q6" s="382"/>
      <c r="R6" s="206"/>
      <c r="S6" s="206"/>
      <c r="T6" s="384" t="s">
        <v>273</v>
      </c>
    </row>
    <row r="7" spans="1:30" s="139" customFormat="1" ht="20.100000000000001" customHeight="1">
      <c r="A7" s="366"/>
      <c r="B7" s="206"/>
      <c r="C7" s="202"/>
      <c r="D7" s="202" t="s">
        <v>288</v>
      </c>
      <c r="E7" s="385"/>
      <c r="F7" s="202" t="s">
        <v>346</v>
      </c>
      <c r="G7" s="202" t="s">
        <v>345</v>
      </c>
      <c r="H7" s="386"/>
      <c r="I7" s="387" t="s">
        <v>346</v>
      </c>
      <c r="J7" s="208" t="s">
        <v>345</v>
      </c>
      <c r="K7" s="419"/>
      <c r="L7" s="386" t="s">
        <v>69</v>
      </c>
      <c r="M7" s="202" t="s">
        <v>673</v>
      </c>
      <c r="N7" s="202" t="s">
        <v>674</v>
      </c>
      <c r="O7" s="202" t="s">
        <v>675</v>
      </c>
      <c r="P7" s="202" t="s">
        <v>149</v>
      </c>
      <c r="Q7" s="202" t="s">
        <v>95</v>
      </c>
      <c r="R7" s="206" t="s">
        <v>146</v>
      </c>
      <c r="S7" s="206"/>
      <c r="T7" s="384"/>
    </row>
    <row r="8" spans="1:30" s="139" customFormat="1" ht="20.100000000000001" customHeight="1">
      <c r="A8" s="366"/>
      <c r="B8" s="420" t="s">
        <v>162</v>
      </c>
      <c r="C8" s="206" t="s">
        <v>162</v>
      </c>
      <c r="D8" s="206" t="s">
        <v>162</v>
      </c>
      <c r="E8" s="388"/>
      <c r="F8" s="206"/>
      <c r="G8" s="206"/>
      <c r="H8" s="388"/>
      <c r="I8" s="206"/>
      <c r="J8" s="211"/>
      <c r="K8" s="211"/>
      <c r="L8" s="388"/>
      <c r="M8" s="206" t="s">
        <v>446</v>
      </c>
      <c r="N8" s="206"/>
      <c r="O8" s="206" t="s">
        <v>469</v>
      </c>
      <c r="P8" s="206"/>
      <c r="Q8" s="206"/>
      <c r="R8" s="206" t="s">
        <v>81</v>
      </c>
      <c r="S8" s="206" t="s">
        <v>380</v>
      </c>
      <c r="T8" s="384" t="s">
        <v>273</v>
      </c>
    </row>
    <row r="9" spans="1:30" s="139" customFormat="1" ht="20.100000000000001" customHeight="1">
      <c r="A9" s="213" t="s">
        <v>511</v>
      </c>
      <c r="B9" s="382" t="s">
        <v>42</v>
      </c>
      <c r="C9" s="214" t="s">
        <v>448</v>
      </c>
      <c r="D9" s="214" t="s">
        <v>430</v>
      </c>
      <c r="E9" s="217"/>
      <c r="F9" s="214" t="s">
        <v>13</v>
      </c>
      <c r="G9" s="214" t="s">
        <v>76</v>
      </c>
      <c r="H9" s="217"/>
      <c r="I9" s="214" t="s">
        <v>13</v>
      </c>
      <c r="J9" s="390" t="s">
        <v>76</v>
      </c>
      <c r="K9" s="381" t="s">
        <v>100</v>
      </c>
      <c r="L9" s="217" t="s">
        <v>417</v>
      </c>
      <c r="M9" s="214" t="s">
        <v>255</v>
      </c>
      <c r="N9" s="214" t="s">
        <v>413</v>
      </c>
      <c r="O9" s="214" t="s">
        <v>131</v>
      </c>
      <c r="P9" s="214" t="s">
        <v>472</v>
      </c>
      <c r="Q9" s="214" t="s">
        <v>464</v>
      </c>
      <c r="R9" s="214" t="s">
        <v>123</v>
      </c>
      <c r="S9" s="214" t="s">
        <v>123</v>
      </c>
      <c r="T9" s="390" t="s">
        <v>475</v>
      </c>
    </row>
    <row r="10" spans="1:30" s="143" customFormat="1" ht="24.95" customHeight="1">
      <c r="A10" s="218" t="s">
        <v>638</v>
      </c>
      <c r="B10" s="422">
        <v>10</v>
      </c>
      <c r="C10" s="422">
        <v>36</v>
      </c>
      <c r="D10" s="422">
        <v>385</v>
      </c>
      <c r="E10" s="422">
        <v>48802</v>
      </c>
      <c r="F10" s="422">
        <v>31051</v>
      </c>
      <c r="G10" s="422">
        <v>17751</v>
      </c>
      <c r="H10" s="422">
        <v>1552</v>
      </c>
      <c r="I10" s="422">
        <v>1230</v>
      </c>
      <c r="J10" s="422">
        <v>322</v>
      </c>
      <c r="K10" s="423">
        <v>1153</v>
      </c>
      <c r="L10" s="422">
        <v>7849</v>
      </c>
      <c r="M10" s="422">
        <v>234</v>
      </c>
      <c r="N10" s="422">
        <v>4622</v>
      </c>
      <c r="O10" s="422">
        <v>166</v>
      </c>
      <c r="P10" s="422">
        <v>47909</v>
      </c>
      <c r="Q10" s="422">
        <v>8714</v>
      </c>
      <c r="R10" s="422" t="s">
        <v>271</v>
      </c>
      <c r="S10" s="422" t="s">
        <v>271</v>
      </c>
      <c r="T10" s="424" t="s">
        <v>568</v>
      </c>
    </row>
    <row r="11" spans="1:30" s="143" customFormat="1" ht="24.95" customHeight="1">
      <c r="A11" s="218" t="s">
        <v>639</v>
      </c>
      <c r="B11" s="422">
        <v>10</v>
      </c>
      <c r="C11" s="422">
        <v>38</v>
      </c>
      <c r="D11" s="422">
        <v>372</v>
      </c>
      <c r="E11" s="422">
        <v>47920</v>
      </c>
      <c r="F11" s="422">
        <v>30511</v>
      </c>
      <c r="G11" s="422">
        <v>17409</v>
      </c>
      <c r="H11" s="422">
        <v>1572</v>
      </c>
      <c r="I11" s="422">
        <v>1233</v>
      </c>
      <c r="J11" s="422">
        <v>339</v>
      </c>
      <c r="K11" s="423">
        <v>1245</v>
      </c>
      <c r="L11" s="422">
        <v>7445</v>
      </c>
      <c r="M11" s="422">
        <v>209</v>
      </c>
      <c r="N11" s="422">
        <v>4484</v>
      </c>
      <c r="O11" s="422">
        <v>173</v>
      </c>
      <c r="P11" s="422">
        <v>49980</v>
      </c>
      <c r="Q11" s="422">
        <v>8638</v>
      </c>
      <c r="R11" s="422" t="s">
        <v>271</v>
      </c>
      <c r="S11" s="422" t="s">
        <v>271</v>
      </c>
      <c r="T11" s="424" t="s">
        <v>640</v>
      </c>
    </row>
    <row r="12" spans="1:30" s="143" customFormat="1" ht="24.95" customHeight="1">
      <c r="A12" s="218" t="s">
        <v>819</v>
      </c>
      <c r="B12" s="422">
        <v>10</v>
      </c>
      <c r="C12" s="422">
        <v>39</v>
      </c>
      <c r="D12" s="422">
        <v>381</v>
      </c>
      <c r="E12" s="422">
        <v>46780</v>
      </c>
      <c r="F12" s="422">
        <v>29971</v>
      </c>
      <c r="G12" s="422">
        <v>16809</v>
      </c>
      <c r="H12" s="422">
        <v>1543</v>
      </c>
      <c r="I12" s="422">
        <v>1213</v>
      </c>
      <c r="J12" s="422">
        <v>330</v>
      </c>
      <c r="K12" s="423">
        <v>1293</v>
      </c>
      <c r="L12" s="422">
        <v>7539</v>
      </c>
      <c r="M12" s="422">
        <v>225</v>
      </c>
      <c r="N12" s="422">
        <v>4493</v>
      </c>
      <c r="O12" s="422">
        <v>160</v>
      </c>
      <c r="P12" s="422">
        <v>51178</v>
      </c>
      <c r="Q12" s="422">
        <v>8707</v>
      </c>
      <c r="R12" s="422" t="s">
        <v>271</v>
      </c>
      <c r="S12" s="422" t="s">
        <v>271</v>
      </c>
      <c r="T12" s="424" t="s">
        <v>658</v>
      </c>
    </row>
    <row r="13" spans="1:30" s="143" customFormat="1" ht="24.95" customHeight="1">
      <c r="A13" s="218" t="s">
        <v>825</v>
      </c>
      <c r="B13" s="422">
        <v>11</v>
      </c>
      <c r="C13" s="422">
        <v>35</v>
      </c>
      <c r="D13" s="422">
        <v>410</v>
      </c>
      <c r="E13" s="422">
        <v>45515</v>
      </c>
      <c r="F13" s="422">
        <v>29403</v>
      </c>
      <c r="G13" s="422">
        <v>16112</v>
      </c>
      <c r="H13" s="422">
        <v>1526</v>
      </c>
      <c r="I13" s="422">
        <v>1175</v>
      </c>
      <c r="J13" s="422">
        <v>351</v>
      </c>
      <c r="K13" s="423">
        <v>1303</v>
      </c>
      <c r="L13" s="422">
        <v>7524</v>
      </c>
      <c r="M13" s="422">
        <v>214</v>
      </c>
      <c r="N13" s="422">
        <v>4381</v>
      </c>
      <c r="O13" s="422">
        <v>170</v>
      </c>
      <c r="P13" s="422">
        <v>45200</v>
      </c>
      <c r="Q13" s="422">
        <v>8621</v>
      </c>
      <c r="R13" s="422" t="s">
        <v>271</v>
      </c>
      <c r="S13" s="422" t="s">
        <v>271</v>
      </c>
      <c r="T13" s="424" t="s">
        <v>827</v>
      </c>
    </row>
    <row r="14" spans="1:30" s="143" customFormat="1" ht="24.95" customHeight="1">
      <c r="A14" s="218" t="s">
        <v>862</v>
      </c>
      <c r="B14" s="422">
        <v>11</v>
      </c>
      <c r="C14" s="422">
        <v>32</v>
      </c>
      <c r="D14" s="422">
        <v>408</v>
      </c>
      <c r="E14" s="422">
        <v>43706</v>
      </c>
      <c r="F14" s="422">
        <v>28382</v>
      </c>
      <c r="G14" s="422">
        <v>15324</v>
      </c>
      <c r="H14" s="422">
        <v>1521</v>
      </c>
      <c r="I14" s="422">
        <v>1151</v>
      </c>
      <c r="J14" s="422">
        <v>370</v>
      </c>
      <c r="K14" s="423">
        <v>1404</v>
      </c>
      <c r="L14" s="422">
        <v>7319</v>
      </c>
      <c r="M14" s="422" t="s">
        <v>271</v>
      </c>
      <c r="N14" s="422" t="s">
        <v>271</v>
      </c>
      <c r="O14" s="422" t="s">
        <v>271</v>
      </c>
      <c r="P14" s="422">
        <v>36134</v>
      </c>
      <c r="Q14" s="422">
        <v>7959</v>
      </c>
      <c r="R14" s="422" t="s">
        <v>271</v>
      </c>
      <c r="S14" s="422" t="s">
        <v>271</v>
      </c>
      <c r="T14" s="424" t="s">
        <v>868</v>
      </c>
    </row>
    <row r="15" spans="1:30" s="148" customFormat="1" ht="39.950000000000003" customHeight="1">
      <c r="A15" s="228" t="s">
        <v>864</v>
      </c>
      <c r="B15" s="425">
        <f>SUM(B16:B27)</f>
        <v>10</v>
      </c>
      <c r="C15" s="425">
        <f t="shared" ref="C15:L15" si="0">SUM(C16:C27)</f>
        <v>33</v>
      </c>
      <c r="D15" s="425">
        <f t="shared" si="0"/>
        <v>393</v>
      </c>
      <c r="E15" s="425">
        <f t="shared" si="0"/>
        <v>41869</v>
      </c>
      <c r="F15" s="425">
        <f t="shared" si="0"/>
        <v>27237</v>
      </c>
      <c r="G15" s="425">
        <f t="shared" si="0"/>
        <v>14632</v>
      </c>
      <c r="H15" s="425">
        <f t="shared" si="0"/>
        <v>1441</v>
      </c>
      <c r="I15" s="425">
        <f t="shared" si="0"/>
        <v>1076</v>
      </c>
      <c r="J15" s="425">
        <f t="shared" si="0"/>
        <v>365</v>
      </c>
      <c r="K15" s="425">
        <f t="shared" si="0"/>
        <v>1443</v>
      </c>
      <c r="L15" s="425">
        <f t="shared" si="0"/>
        <v>7342</v>
      </c>
      <c r="M15" s="422" t="s">
        <v>271</v>
      </c>
      <c r="N15" s="422" t="s">
        <v>271</v>
      </c>
      <c r="O15" s="422" t="s">
        <v>271</v>
      </c>
      <c r="P15" s="425">
        <f>SUM(P16:P27)</f>
        <v>43516</v>
      </c>
      <c r="Q15" s="425">
        <f>SUM(Q16:Q27)</f>
        <v>8251</v>
      </c>
      <c r="R15" s="422" t="s">
        <v>271</v>
      </c>
      <c r="S15" s="422" t="s">
        <v>271</v>
      </c>
      <c r="T15" s="396" t="s">
        <v>869</v>
      </c>
      <c r="U15" s="103"/>
      <c r="V15" s="103"/>
      <c r="W15" s="103"/>
    </row>
    <row r="16" spans="1:30" s="139" customFormat="1" ht="30.95" customHeight="1">
      <c r="A16" s="426" t="s">
        <v>396</v>
      </c>
      <c r="B16" s="422">
        <v>1</v>
      </c>
      <c r="C16" s="427">
        <v>1</v>
      </c>
      <c r="D16" s="427">
        <v>1</v>
      </c>
      <c r="E16" s="422">
        <v>114</v>
      </c>
      <c r="F16" s="427">
        <v>111</v>
      </c>
      <c r="G16" s="427">
        <v>3</v>
      </c>
      <c r="H16" s="427">
        <v>19</v>
      </c>
      <c r="I16" s="427">
        <v>18</v>
      </c>
      <c r="J16" s="427">
        <v>1</v>
      </c>
      <c r="K16" s="428">
        <v>21</v>
      </c>
      <c r="L16" s="429">
        <v>16</v>
      </c>
      <c r="M16" s="422">
        <v>0</v>
      </c>
      <c r="N16" s="422">
        <v>0</v>
      </c>
      <c r="O16" s="422">
        <v>0</v>
      </c>
      <c r="P16" s="427">
        <v>13</v>
      </c>
      <c r="Q16" s="427">
        <v>12</v>
      </c>
      <c r="R16" s="422"/>
      <c r="S16" s="422"/>
      <c r="T16" s="401" t="s">
        <v>579</v>
      </c>
      <c r="U16" s="99"/>
      <c r="V16" s="858"/>
      <c r="W16" s="99"/>
      <c r="X16" s="99"/>
      <c r="Y16" s="99"/>
      <c r="Z16" s="99"/>
      <c r="AA16" s="99"/>
      <c r="AB16" s="99"/>
      <c r="AC16" s="99"/>
      <c r="AD16" s="104"/>
    </row>
    <row r="17" spans="1:257" s="139" customFormat="1" ht="30.95" customHeight="1">
      <c r="A17" s="426" t="s">
        <v>154</v>
      </c>
      <c r="B17" s="422">
        <v>1</v>
      </c>
      <c r="C17" s="428">
        <v>5</v>
      </c>
      <c r="D17" s="427">
        <v>64</v>
      </c>
      <c r="E17" s="422">
        <v>7718</v>
      </c>
      <c r="F17" s="427">
        <v>4795</v>
      </c>
      <c r="G17" s="427">
        <v>2923</v>
      </c>
      <c r="H17" s="427">
        <v>249</v>
      </c>
      <c r="I17" s="427">
        <v>171</v>
      </c>
      <c r="J17" s="427">
        <v>78</v>
      </c>
      <c r="K17" s="428">
        <v>141</v>
      </c>
      <c r="L17" s="429">
        <v>1477</v>
      </c>
      <c r="M17" s="422">
        <v>0</v>
      </c>
      <c r="N17" s="422">
        <v>0</v>
      </c>
      <c r="O17" s="422">
        <v>0</v>
      </c>
      <c r="P17" s="427">
        <v>7805</v>
      </c>
      <c r="Q17" s="427">
        <v>1529</v>
      </c>
      <c r="R17" s="422"/>
      <c r="S17" s="422"/>
      <c r="T17" s="401" t="s">
        <v>580</v>
      </c>
      <c r="V17" s="104"/>
    </row>
    <row r="18" spans="1:257" s="139" customFormat="1" ht="30.95" customHeight="1">
      <c r="A18" s="426" t="s">
        <v>403</v>
      </c>
      <c r="B18" s="422">
        <v>1</v>
      </c>
      <c r="C18" s="427">
        <v>1</v>
      </c>
      <c r="D18" s="427">
        <v>3</v>
      </c>
      <c r="E18" s="422">
        <v>566</v>
      </c>
      <c r="F18" s="427">
        <v>148</v>
      </c>
      <c r="G18" s="427">
        <v>418</v>
      </c>
      <c r="H18" s="427">
        <v>20</v>
      </c>
      <c r="I18" s="427">
        <v>6</v>
      </c>
      <c r="J18" s="427">
        <v>14</v>
      </c>
      <c r="K18" s="428">
        <v>23</v>
      </c>
      <c r="L18" s="429">
        <v>122</v>
      </c>
      <c r="M18" s="422">
        <v>0</v>
      </c>
      <c r="N18" s="422">
        <v>0</v>
      </c>
      <c r="O18" s="422">
        <v>0</v>
      </c>
      <c r="P18" s="427">
        <v>626</v>
      </c>
      <c r="Q18" s="427">
        <v>126</v>
      </c>
      <c r="R18" s="422"/>
      <c r="S18" s="422"/>
      <c r="T18" s="401" t="s">
        <v>581</v>
      </c>
      <c r="U18" s="99"/>
      <c r="V18" s="858"/>
      <c r="W18" s="99"/>
      <c r="X18" s="99"/>
      <c r="Y18" s="99"/>
      <c r="Z18" s="99"/>
      <c r="AA18" s="99"/>
      <c r="AB18" s="99"/>
      <c r="AC18" s="99"/>
      <c r="AD18" s="104"/>
    </row>
    <row r="19" spans="1:257" s="139" customFormat="1" ht="30.95" customHeight="1">
      <c r="A19" s="426" t="s">
        <v>124</v>
      </c>
      <c r="B19" s="422">
        <v>1</v>
      </c>
      <c r="C19" s="427">
        <v>8</v>
      </c>
      <c r="D19" s="427">
        <v>87</v>
      </c>
      <c r="E19" s="422">
        <v>8804</v>
      </c>
      <c r="F19" s="427">
        <v>5817</v>
      </c>
      <c r="G19" s="427">
        <v>2987</v>
      </c>
      <c r="H19" s="427">
        <v>299</v>
      </c>
      <c r="I19" s="427">
        <v>239</v>
      </c>
      <c r="J19" s="427">
        <v>60</v>
      </c>
      <c r="K19" s="428">
        <v>257</v>
      </c>
      <c r="L19" s="429">
        <v>1484</v>
      </c>
      <c r="M19" s="422">
        <v>0</v>
      </c>
      <c r="N19" s="422">
        <v>0</v>
      </c>
      <c r="O19" s="422">
        <v>0</v>
      </c>
      <c r="P19" s="427">
        <v>8275</v>
      </c>
      <c r="Q19" s="427">
        <v>1557</v>
      </c>
      <c r="R19" s="422"/>
      <c r="S19" s="422"/>
      <c r="T19" s="401" t="s">
        <v>582</v>
      </c>
      <c r="V19" s="104"/>
    </row>
    <row r="20" spans="1:257" s="139" customFormat="1" ht="30.95" customHeight="1">
      <c r="A20" s="426" t="s">
        <v>18</v>
      </c>
      <c r="B20" s="422">
        <v>1</v>
      </c>
      <c r="C20" s="427">
        <v>3</v>
      </c>
      <c r="D20" s="427">
        <v>15</v>
      </c>
      <c r="E20" s="422">
        <v>3112</v>
      </c>
      <c r="F20" s="427">
        <v>2630</v>
      </c>
      <c r="G20" s="427">
        <v>482</v>
      </c>
      <c r="H20" s="427">
        <v>124</v>
      </c>
      <c r="I20" s="427">
        <v>115</v>
      </c>
      <c r="J20" s="427">
        <v>9</v>
      </c>
      <c r="K20" s="428">
        <v>209</v>
      </c>
      <c r="L20" s="429">
        <v>611</v>
      </c>
      <c r="M20" s="422">
        <v>0</v>
      </c>
      <c r="N20" s="422">
        <v>0</v>
      </c>
      <c r="O20" s="422">
        <v>0</v>
      </c>
      <c r="P20" s="427">
        <v>3244</v>
      </c>
      <c r="Q20" s="427">
        <v>713</v>
      </c>
      <c r="R20" s="422"/>
      <c r="S20" s="422"/>
      <c r="T20" s="401" t="s">
        <v>583</v>
      </c>
      <c r="U20" s="99"/>
      <c r="V20" s="858"/>
      <c r="W20" s="99"/>
      <c r="X20" s="99"/>
      <c r="Y20" s="99"/>
      <c r="Z20" s="99"/>
      <c r="AA20" s="99"/>
      <c r="AB20" s="99"/>
      <c r="AC20" s="99"/>
      <c r="AD20" s="104"/>
    </row>
    <row r="21" spans="1:257" s="139" customFormat="1" ht="30.95" customHeight="1">
      <c r="A21" s="426" t="s">
        <v>142</v>
      </c>
      <c r="B21" s="422">
        <v>1</v>
      </c>
      <c r="C21" s="427">
        <v>1</v>
      </c>
      <c r="D21" s="427">
        <v>74</v>
      </c>
      <c r="E21" s="422">
        <v>4400</v>
      </c>
      <c r="F21" s="427">
        <v>2698</v>
      </c>
      <c r="G21" s="427">
        <v>1702</v>
      </c>
      <c r="H21" s="427">
        <v>126</v>
      </c>
      <c r="I21" s="427">
        <v>77</v>
      </c>
      <c r="J21" s="427">
        <v>49</v>
      </c>
      <c r="K21" s="428">
        <v>74</v>
      </c>
      <c r="L21" s="429">
        <v>876</v>
      </c>
      <c r="M21" s="422">
        <v>0</v>
      </c>
      <c r="N21" s="422">
        <v>0</v>
      </c>
      <c r="O21" s="422">
        <v>0</v>
      </c>
      <c r="P21" s="427">
        <v>3214</v>
      </c>
      <c r="Q21" s="427">
        <v>836</v>
      </c>
      <c r="R21" s="422"/>
      <c r="S21" s="422"/>
      <c r="T21" s="401" t="s">
        <v>584</v>
      </c>
      <c r="U21" s="99"/>
      <c r="V21" s="858"/>
      <c r="W21" s="99"/>
      <c r="X21" s="99"/>
      <c r="Y21" s="99"/>
      <c r="Z21" s="99"/>
      <c r="AA21" s="99"/>
      <c r="AB21" s="99"/>
      <c r="AC21" s="99"/>
      <c r="AD21" s="104"/>
    </row>
    <row r="22" spans="1:257" s="139" customFormat="1" ht="30.95" customHeight="1">
      <c r="A22" s="426" t="s">
        <v>108</v>
      </c>
      <c r="B22" s="422">
        <v>1</v>
      </c>
      <c r="C22" s="428">
        <v>8</v>
      </c>
      <c r="D22" s="427">
        <v>85</v>
      </c>
      <c r="E22" s="422">
        <v>8899</v>
      </c>
      <c r="F22" s="427">
        <v>5315</v>
      </c>
      <c r="G22" s="427">
        <v>3584</v>
      </c>
      <c r="H22" s="427">
        <v>316</v>
      </c>
      <c r="I22" s="427">
        <v>243</v>
      </c>
      <c r="J22" s="427">
        <v>73</v>
      </c>
      <c r="K22" s="428">
        <v>349</v>
      </c>
      <c r="L22" s="429">
        <v>1560</v>
      </c>
      <c r="M22" s="422">
        <v>0</v>
      </c>
      <c r="N22" s="422">
        <v>0</v>
      </c>
      <c r="O22" s="422">
        <v>0</v>
      </c>
      <c r="P22" s="427">
        <v>9460</v>
      </c>
      <c r="Q22" s="427">
        <v>1632</v>
      </c>
      <c r="R22" s="422"/>
      <c r="S22" s="422"/>
      <c r="T22" s="401" t="s">
        <v>585</v>
      </c>
      <c r="U22" s="99"/>
      <c r="V22" s="858"/>
      <c r="W22" s="99"/>
      <c r="X22" s="99"/>
      <c r="Y22" s="99"/>
      <c r="Z22" s="99"/>
      <c r="AA22" s="99"/>
      <c r="AB22" s="99"/>
      <c r="AC22" s="99"/>
      <c r="AD22" s="104"/>
    </row>
    <row r="23" spans="1:257" s="139" customFormat="1" ht="30.95" customHeight="1">
      <c r="A23" s="404" t="s">
        <v>26</v>
      </c>
      <c r="B23" s="422">
        <v>1</v>
      </c>
      <c r="C23" s="428">
        <v>1</v>
      </c>
      <c r="D23" s="427">
        <v>1</v>
      </c>
      <c r="E23" s="422">
        <v>53</v>
      </c>
      <c r="F23" s="427">
        <v>33</v>
      </c>
      <c r="G23" s="427">
        <v>20</v>
      </c>
      <c r="H23" s="427">
        <v>12</v>
      </c>
      <c r="I23" s="427">
        <v>8</v>
      </c>
      <c r="J23" s="427">
        <v>4</v>
      </c>
      <c r="K23" s="428">
        <v>5</v>
      </c>
      <c r="L23" s="429">
        <v>6</v>
      </c>
      <c r="M23" s="422">
        <v>0</v>
      </c>
      <c r="N23" s="422">
        <v>0</v>
      </c>
      <c r="O23" s="422">
        <v>0</v>
      </c>
      <c r="P23" s="427">
        <v>8</v>
      </c>
      <c r="Q23" s="427">
        <v>8</v>
      </c>
      <c r="R23" s="422"/>
      <c r="S23" s="422"/>
      <c r="T23" s="401" t="s">
        <v>586</v>
      </c>
      <c r="U23" s="99"/>
      <c r="V23" s="858"/>
      <c r="W23" s="99"/>
      <c r="X23" s="99"/>
      <c r="Y23" s="99"/>
      <c r="Z23" s="99"/>
      <c r="AA23" s="99"/>
      <c r="AB23" s="99"/>
      <c r="AC23" s="99"/>
      <c r="AD23" s="104"/>
    </row>
    <row r="24" spans="1:257" s="139" customFormat="1" ht="30.95" customHeight="1">
      <c r="A24" s="426" t="s">
        <v>494</v>
      </c>
      <c r="B24" s="422">
        <v>0</v>
      </c>
      <c r="C24" s="428">
        <v>3</v>
      </c>
      <c r="D24" s="427">
        <v>34</v>
      </c>
      <c r="E24" s="422">
        <v>4165</v>
      </c>
      <c r="F24" s="427">
        <v>3132</v>
      </c>
      <c r="G24" s="427">
        <v>1033</v>
      </c>
      <c r="H24" s="427">
        <v>146</v>
      </c>
      <c r="I24" s="427">
        <v>127</v>
      </c>
      <c r="J24" s="427">
        <v>19</v>
      </c>
      <c r="K24" s="428">
        <v>183</v>
      </c>
      <c r="L24" s="429">
        <v>499</v>
      </c>
      <c r="M24" s="422">
        <v>0</v>
      </c>
      <c r="N24" s="422">
        <v>0</v>
      </c>
      <c r="O24" s="422">
        <v>0</v>
      </c>
      <c r="P24" s="427">
        <v>4148</v>
      </c>
      <c r="Q24" s="427">
        <v>907</v>
      </c>
      <c r="R24" s="422"/>
      <c r="S24" s="422"/>
      <c r="T24" s="401" t="s">
        <v>587</v>
      </c>
      <c r="U24" s="99"/>
      <c r="V24" s="858"/>
      <c r="W24" s="99"/>
      <c r="X24" s="99"/>
      <c r="Y24" s="99"/>
      <c r="Z24" s="99"/>
      <c r="AA24" s="99"/>
      <c r="AB24" s="99"/>
      <c r="AC24" s="99"/>
    </row>
    <row r="25" spans="1:257" s="139" customFormat="1" ht="30.95" customHeight="1">
      <c r="A25" s="426" t="s">
        <v>588</v>
      </c>
      <c r="B25" s="422">
        <v>1</v>
      </c>
      <c r="C25" s="428">
        <v>1</v>
      </c>
      <c r="D25" s="427">
        <v>28</v>
      </c>
      <c r="E25" s="422">
        <v>3931</v>
      </c>
      <c r="F25" s="427">
        <v>2475</v>
      </c>
      <c r="G25" s="427">
        <v>1456</v>
      </c>
      <c r="H25" s="427">
        <v>120</v>
      </c>
      <c r="I25" s="427">
        <v>65</v>
      </c>
      <c r="J25" s="427">
        <v>55</v>
      </c>
      <c r="K25" s="428">
        <v>116</v>
      </c>
      <c r="L25" s="429">
        <v>688</v>
      </c>
      <c r="M25" s="422">
        <v>0</v>
      </c>
      <c r="N25" s="422">
        <v>0</v>
      </c>
      <c r="O25" s="422">
        <v>0</v>
      </c>
      <c r="P25" s="427">
        <v>3358</v>
      </c>
      <c r="Q25" s="427">
        <v>824</v>
      </c>
      <c r="R25" s="422"/>
      <c r="S25" s="422"/>
      <c r="T25" s="401" t="s">
        <v>589</v>
      </c>
      <c r="U25" s="99"/>
      <c r="V25" s="858"/>
      <c r="W25" s="99"/>
      <c r="X25" s="99"/>
      <c r="Y25" s="99"/>
      <c r="Z25" s="99"/>
      <c r="AA25" s="99"/>
      <c r="AB25" s="99"/>
      <c r="AC25" s="99"/>
    </row>
    <row r="26" spans="1:257" s="139" customFormat="1" ht="30.95" customHeight="1">
      <c r="A26" s="426" t="s">
        <v>879</v>
      </c>
      <c r="B26" s="422">
        <v>1</v>
      </c>
      <c r="C26" s="428">
        <v>1</v>
      </c>
      <c r="D26" s="427">
        <v>1</v>
      </c>
      <c r="E26" s="422">
        <v>107</v>
      </c>
      <c r="F26" s="427">
        <v>83</v>
      </c>
      <c r="G26" s="427">
        <v>24</v>
      </c>
      <c r="H26" s="427">
        <v>10</v>
      </c>
      <c r="I26" s="427">
        <v>7</v>
      </c>
      <c r="J26" s="427">
        <v>3</v>
      </c>
      <c r="K26" s="428">
        <v>65</v>
      </c>
      <c r="L26" s="429">
        <v>0</v>
      </c>
      <c r="M26" s="422">
        <v>0</v>
      </c>
      <c r="N26" s="422">
        <v>0</v>
      </c>
      <c r="O26" s="422">
        <v>0</v>
      </c>
      <c r="P26" s="427">
        <v>3365</v>
      </c>
      <c r="Q26" s="427">
        <v>107</v>
      </c>
      <c r="R26" s="422"/>
      <c r="S26" s="422"/>
      <c r="T26" s="401" t="s">
        <v>589</v>
      </c>
      <c r="U26" s="99"/>
      <c r="V26" s="99"/>
      <c r="W26" s="99"/>
      <c r="X26" s="99"/>
      <c r="Y26" s="99"/>
      <c r="Z26" s="99"/>
      <c r="AA26" s="99"/>
      <c r="AB26" s="99"/>
      <c r="AC26" s="99"/>
    </row>
    <row r="27" spans="1:257" s="139" customFormat="1" ht="30.95" customHeight="1">
      <c r="A27" s="426" t="s">
        <v>57</v>
      </c>
      <c r="B27" s="422">
        <v>0</v>
      </c>
      <c r="C27" s="428">
        <v>0</v>
      </c>
      <c r="D27" s="427">
        <v>0</v>
      </c>
      <c r="E27" s="422">
        <v>0</v>
      </c>
      <c r="F27" s="427">
        <v>0</v>
      </c>
      <c r="G27" s="427">
        <v>0</v>
      </c>
      <c r="H27" s="427">
        <v>0</v>
      </c>
      <c r="I27" s="427">
        <v>0</v>
      </c>
      <c r="J27" s="427">
        <v>0</v>
      </c>
      <c r="K27" s="428">
        <v>0</v>
      </c>
      <c r="L27" s="429">
        <v>3</v>
      </c>
      <c r="M27" s="422">
        <v>0</v>
      </c>
      <c r="N27" s="422">
        <v>0</v>
      </c>
      <c r="O27" s="422">
        <v>0</v>
      </c>
      <c r="P27" s="427">
        <v>0</v>
      </c>
      <c r="Q27" s="427">
        <v>0</v>
      </c>
      <c r="R27" s="422"/>
      <c r="S27" s="422"/>
      <c r="T27" s="401" t="s">
        <v>590</v>
      </c>
      <c r="U27" s="99"/>
      <c r="V27" s="858"/>
      <c r="W27" s="99"/>
      <c r="X27" s="99"/>
      <c r="Y27" s="99"/>
      <c r="Z27" s="99"/>
      <c r="AA27" s="99"/>
      <c r="AB27" s="99"/>
      <c r="AC27" s="99"/>
    </row>
    <row r="28" spans="1:257" s="139" customFormat="1" ht="9.75" customHeight="1">
      <c r="A28" s="405"/>
      <c r="B28" s="408"/>
      <c r="C28" s="409"/>
      <c r="D28" s="409"/>
      <c r="E28" s="408"/>
      <c r="F28" s="409"/>
      <c r="G28" s="409"/>
      <c r="H28" s="409"/>
      <c r="I28" s="409"/>
      <c r="J28" s="409"/>
      <c r="K28" s="409"/>
      <c r="L28" s="409"/>
      <c r="M28" s="409"/>
      <c r="N28" s="409"/>
      <c r="O28" s="409"/>
      <c r="P28" s="409"/>
      <c r="Q28" s="409"/>
      <c r="R28" s="409"/>
      <c r="S28" s="409"/>
      <c r="T28" s="410"/>
    </row>
    <row r="29" spans="1:257" s="139" customFormat="1" ht="14.25" customHeight="1">
      <c r="A29" s="691" t="s">
        <v>823</v>
      </c>
      <c r="B29" s="430"/>
      <c r="C29" s="430"/>
      <c r="D29" s="411"/>
      <c r="E29" s="411"/>
      <c r="F29" s="411"/>
      <c r="G29" s="411"/>
      <c r="H29" s="411"/>
      <c r="I29" s="411"/>
      <c r="J29" s="421"/>
      <c r="K29" s="421"/>
      <c r="L29" s="421"/>
      <c r="M29" s="421"/>
      <c r="N29" s="421"/>
      <c r="O29" s="421"/>
      <c r="P29" s="421"/>
      <c r="Q29" s="421"/>
      <c r="R29" s="421"/>
      <c r="S29" s="421"/>
      <c r="T29" s="431"/>
      <c r="AH29" s="139" t="s">
        <v>9</v>
      </c>
      <c r="AI29" s="139" t="s">
        <v>9</v>
      </c>
      <c r="AJ29" s="139" t="s">
        <v>9</v>
      </c>
      <c r="AK29" s="139" t="s">
        <v>9</v>
      </c>
      <c r="AL29" s="139" t="s">
        <v>9</v>
      </c>
      <c r="AM29" s="139" t="s">
        <v>9</v>
      </c>
      <c r="AN29" s="139" t="s">
        <v>9</v>
      </c>
      <c r="AO29" s="139" t="s">
        <v>9</v>
      </c>
      <c r="AP29" s="139" t="s">
        <v>9</v>
      </c>
      <c r="AQ29" s="139" t="s">
        <v>9</v>
      </c>
      <c r="AR29" s="139" t="s">
        <v>9</v>
      </c>
      <c r="AS29" s="139" t="s">
        <v>9</v>
      </c>
      <c r="AT29" s="139" t="s">
        <v>9</v>
      </c>
      <c r="AU29" s="139" t="s">
        <v>9</v>
      </c>
      <c r="AV29" s="139" t="s">
        <v>9</v>
      </c>
      <c r="AW29" s="139" t="s">
        <v>9</v>
      </c>
      <c r="AX29" s="139" t="s">
        <v>9</v>
      </c>
      <c r="AY29" s="139" t="s">
        <v>9</v>
      </c>
      <c r="AZ29" s="139" t="s">
        <v>9</v>
      </c>
      <c r="BA29" s="139" t="s">
        <v>9</v>
      </c>
      <c r="BB29" s="139" t="s">
        <v>9</v>
      </c>
      <c r="BC29" s="139" t="s">
        <v>9</v>
      </c>
      <c r="BD29" s="139" t="s">
        <v>9</v>
      </c>
      <c r="BE29" s="139" t="s">
        <v>9</v>
      </c>
      <c r="BF29" s="139" t="s">
        <v>9</v>
      </c>
      <c r="BG29" s="139" t="s">
        <v>9</v>
      </c>
      <c r="BH29" s="139" t="s">
        <v>9</v>
      </c>
      <c r="BI29" s="139" t="s">
        <v>9</v>
      </c>
      <c r="BJ29" s="139" t="s">
        <v>9</v>
      </c>
      <c r="BK29" s="139" t="s">
        <v>9</v>
      </c>
      <c r="BL29" s="139" t="s">
        <v>9</v>
      </c>
      <c r="BM29" s="139" t="s">
        <v>9</v>
      </c>
      <c r="BN29" s="139" t="s">
        <v>9</v>
      </c>
      <c r="BO29" s="139" t="s">
        <v>9</v>
      </c>
      <c r="BP29" s="139" t="s">
        <v>9</v>
      </c>
      <c r="BQ29" s="139" t="s">
        <v>9</v>
      </c>
      <c r="BR29" s="139" t="s">
        <v>9</v>
      </c>
      <c r="BS29" s="139" t="s">
        <v>9</v>
      </c>
      <c r="BT29" s="139" t="s">
        <v>9</v>
      </c>
      <c r="BU29" s="139" t="s">
        <v>9</v>
      </c>
      <c r="BV29" s="139" t="s">
        <v>9</v>
      </c>
      <c r="BW29" s="139" t="s">
        <v>9</v>
      </c>
      <c r="BX29" s="139" t="s">
        <v>9</v>
      </c>
      <c r="BY29" s="139" t="s">
        <v>9</v>
      </c>
      <c r="BZ29" s="139" t="s">
        <v>9</v>
      </c>
      <c r="CA29" s="139" t="s">
        <v>9</v>
      </c>
      <c r="CB29" s="139" t="s">
        <v>9</v>
      </c>
      <c r="CC29" s="139" t="s">
        <v>9</v>
      </c>
      <c r="CD29" s="139" t="s">
        <v>9</v>
      </c>
      <c r="CE29" s="139" t="s">
        <v>9</v>
      </c>
      <c r="CF29" s="139" t="s">
        <v>9</v>
      </c>
      <c r="CG29" s="139" t="s">
        <v>9</v>
      </c>
      <c r="CH29" s="139" t="s">
        <v>9</v>
      </c>
      <c r="CI29" s="139" t="s">
        <v>9</v>
      </c>
      <c r="CJ29" s="139" t="s">
        <v>9</v>
      </c>
      <c r="CK29" s="139" t="s">
        <v>9</v>
      </c>
      <c r="CL29" s="139" t="s">
        <v>9</v>
      </c>
      <c r="CM29" s="139" t="s">
        <v>9</v>
      </c>
      <c r="CN29" s="139" t="s">
        <v>9</v>
      </c>
      <c r="CO29" s="139" t="s">
        <v>9</v>
      </c>
      <c r="CP29" s="139" t="s">
        <v>9</v>
      </c>
      <c r="CQ29" s="139" t="s">
        <v>9</v>
      </c>
      <c r="CR29" s="139" t="s">
        <v>9</v>
      </c>
      <c r="CS29" s="139" t="s">
        <v>9</v>
      </c>
      <c r="CT29" s="139" t="s">
        <v>9</v>
      </c>
      <c r="CU29" s="139" t="s">
        <v>9</v>
      </c>
      <c r="CV29" s="139" t="s">
        <v>9</v>
      </c>
      <c r="CW29" s="139" t="s">
        <v>9</v>
      </c>
      <c r="CX29" s="139" t="s">
        <v>9</v>
      </c>
      <c r="CY29" s="139" t="s">
        <v>9</v>
      </c>
      <c r="CZ29" s="139" t="s">
        <v>9</v>
      </c>
      <c r="DA29" s="139" t="s">
        <v>9</v>
      </c>
      <c r="DB29" s="139" t="s">
        <v>9</v>
      </c>
      <c r="DC29" s="139" t="s">
        <v>9</v>
      </c>
      <c r="DD29" s="139" t="s">
        <v>9</v>
      </c>
      <c r="DE29" s="139" t="s">
        <v>9</v>
      </c>
      <c r="DF29" s="139" t="s">
        <v>9</v>
      </c>
      <c r="DG29" s="139" t="s">
        <v>9</v>
      </c>
      <c r="DH29" s="139" t="s">
        <v>9</v>
      </c>
      <c r="DI29" s="139" t="s">
        <v>9</v>
      </c>
      <c r="DJ29" s="139" t="s">
        <v>9</v>
      </c>
      <c r="DK29" s="139" t="s">
        <v>9</v>
      </c>
      <c r="DL29" s="139" t="s">
        <v>9</v>
      </c>
      <c r="DM29" s="139" t="s">
        <v>9</v>
      </c>
      <c r="DN29" s="139" t="s">
        <v>9</v>
      </c>
      <c r="DO29" s="139" t="s">
        <v>9</v>
      </c>
      <c r="DP29" s="139" t="s">
        <v>9</v>
      </c>
      <c r="DQ29" s="139" t="s">
        <v>9</v>
      </c>
      <c r="DR29" s="139" t="s">
        <v>9</v>
      </c>
      <c r="DS29" s="139" t="s">
        <v>9</v>
      </c>
      <c r="DT29" s="139" t="s">
        <v>9</v>
      </c>
      <c r="DU29" s="139" t="s">
        <v>9</v>
      </c>
      <c r="DV29" s="139" t="s">
        <v>9</v>
      </c>
      <c r="DW29" s="139" t="s">
        <v>9</v>
      </c>
      <c r="DX29" s="139" t="s">
        <v>9</v>
      </c>
      <c r="DY29" s="139" t="s">
        <v>9</v>
      </c>
      <c r="DZ29" s="139" t="s">
        <v>9</v>
      </c>
      <c r="EA29" s="139" t="s">
        <v>9</v>
      </c>
      <c r="EB29" s="139" t="s">
        <v>9</v>
      </c>
      <c r="EC29" s="139" t="s">
        <v>9</v>
      </c>
      <c r="ED29" s="139" t="s">
        <v>9</v>
      </c>
      <c r="EE29" s="139" t="s">
        <v>9</v>
      </c>
      <c r="EF29" s="139" t="s">
        <v>9</v>
      </c>
      <c r="EG29" s="139" t="s">
        <v>9</v>
      </c>
      <c r="EH29" s="139" t="s">
        <v>9</v>
      </c>
      <c r="EI29" s="139" t="s">
        <v>9</v>
      </c>
      <c r="EJ29" s="139" t="s">
        <v>9</v>
      </c>
      <c r="EK29" s="139" t="s">
        <v>9</v>
      </c>
      <c r="EL29" s="139" t="s">
        <v>9</v>
      </c>
      <c r="EM29" s="139" t="s">
        <v>9</v>
      </c>
      <c r="EN29" s="139" t="s">
        <v>9</v>
      </c>
      <c r="EO29" s="139" t="s">
        <v>9</v>
      </c>
      <c r="EP29" s="139" t="s">
        <v>9</v>
      </c>
      <c r="EQ29" s="139" t="s">
        <v>9</v>
      </c>
      <c r="ER29" s="139" t="s">
        <v>9</v>
      </c>
      <c r="ES29" s="139" t="s">
        <v>9</v>
      </c>
      <c r="ET29" s="139" t="s">
        <v>9</v>
      </c>
      <c r="EU29" s="139" t="s">
        <v>9</v>
      </c>
      <c r="EV29" s="139" t="s">
        <v>9</v>
      </c>
      <c r="EW29" s="139" t="s">
        <v>9</v>
      </c>
      <c r="EX29" s="139" t="s">
        <v>9</v>
      </c>
      <c r="EY29" s="139" t="s">
        <v>9</v>
      </c>
      <c r="EZ29" s="139" t="s">
        <v>9</v>
      </c>
      <c r="FA29" s="139" t="s">
        <v>9</v>
      </c>
      <c r="FB29" s="139" t="s">
        <v>9</v>
      </c>
      <c r="FC29" s="139" t="s">
        <v>9</v>
      </c>
      <c r="FD29" s="139" t="s">
        <v>9</v>
      </c>
      <c r="FE29" s="139" t="s">
        <v>9</v>
      </c>
      <c r="FF29" s="139" t="s">
        <v>9</v>
      </c>
      <c r="FG29" s="139" t="s">
        <v>9</v>
      </c>
      <c r="FH29" s="139" t="s">
        <v>9</v>
      </c>
      <c r="FI29" s="139" t="s">
        <v>9</v>
      </c>
      <c r="FJ29" s="139" t="s">
        <v>9</v>
      </c>
      <c r="FK29" s="139" t="s">
        <v>9</v>
      </c>
      <c r="FL29" s="139" t="s">
        <v>9</v>
      </c>
      <c r="FM29" s="139" t="s">
        <v>9</v>
      </c>
      <c r="FN29" s="139" t="s">
        <v>9</v>
      </c>
      <c r="FO29" s="139" t="s">
        <v>9</v>
      </c>
      <c r="FP29" s="139" t="s">
        <v>9</v>
      </c>
      <c r="FQ29" s="139" t="s">
        <v>9</v>
      </c>
      <c r="FR29" s="139" t="s">
        <v>9</v>
      </c>
      <c r="FS29" s="139" t="s">
        <v>9</v>
      </c>
      <c r="FT29" s="139" t="s">
        <v>9</v>
      </c>
      <c r="FU29" s="139" t="s">
        <v>9</v>
      </c>
      <c r="FV29" s="139" t="s">
        <v>9</v>
      </c>
      <c r="FW29" s="139" t="s">
        <v>9</v>
      </c>
      <c r="FX29" s="139" t="s">
        <v>9</v>
      </c>
      <c r="FY29" s="139" t="s">
        <v>9</v>
      </c>
      <c r="FZ29" s="139" t="s">
        <v>9</v>
      </c>
      <c r="GA29" s="139" t="s">
        <v>9</v>
      </c>
      <c r="GB29" s="139" t="s">
        <v>9</v>
      </c>
      <c r="GC29" s="139" t="s">
        <v>9</v>
      </c>
      <c r="GD29" s="139" t="s">
        <v>9</v>
      </c>
      <c r="GE29" s="139" t="s">
        <v>9</v>
      </c>
      <c r="GF29" s="139" t="s">
        <v>9</v>
      </c>
      <c r="GG29" s="139" t="s">
        <v>9</v>
      </c>
      <c r="GH29" s="139" t="s">
        <v>9</v>
      </c>
      <c r="GI29" s="139" t="s">
        <v>9</v>
      </c>
      <c r="GJ29" s="139" t="s">
        <v>9</v>
      </c>
      <c r="GK29" s="139" t="s">
        <v>9</v>
      </c>
      <c r="GL29" s="139" t="s">
        <v>9</v>
      </c>
      <c r="GM29" s="139" t="s">
        <v>9</v>
      </c>
      <c r="GN29" s="139" t="s">
        <v>9</v>
      </c>
      <c r="GO29" s="139" t="s">
        <v>9</v>
      </c>
      <c r="GP29" s="139" t="s">
        <v>9</v>
      </c>
      <c r="GQ29" s="139" t="s">
        <v>9</v>
      </c>
      <c r="GR29" s="139" t="s">
        <v>9</v>
      </c>
      <c r="GS29" s="139" t="s">
        <v>9</v>
      </c>
      <c r="GT29" s="139" t="s">
        <v>9</v>
      </c>
      <c r="GU29" s="139" t="s">
        <v>9</v>
      </c>
      <c r="GV29" s="139" t="s">
        <v>9</v>
      </c>
      <c r="GW29" s="139" t="s">
        <v>9</v>
      </c>
      <c r="GX29" s="139" t="s">
        <v>9</v>
      </c>
      <c r="GY29" s="139" t="s">
        <v>9</v>
      </c>
      <c r="GZ29" s="139" t="s">
        <v>9</v>
      </c>
      <c r="HA29" s="139" t="s">
        <v>9</v>
      </c>
      <c r="HB29" s="139" t="s">
        <v>9</v>
      </c>
      <c r="HC29" s="139" t="s">
        <v>9</v>
      </c>
      <c r="HD29" s="139" t="s">
        <v>9</v>
      </c>
      <c r="HE29" s="139" t="s">
        <v>9</v>
      </c>
      <c r="HF29" s="139" t="s">
        <v>9</v>
      </c>
      <c r="HG29" s="139" t="s">
        <v>9</v>
      </c>
      <c r="HH29" s="139" t="s">
        <v>9</v>
      </c>
      <c r="HI29" s="139" t="s">
        <v>9</v>
      </c>
      <c r="HJ29" s="139" t="s">
        <v>9</v>
      </c>
      <c r="HK29" s="139" t="s">
        <v>9</v>
      </c>
      <c r="HL29" s="139" t="s">
        <v>9</v>
      </c>
      <c r="HM29" s="139" t="s">
        <v>9</v>
      </c>
      <c r="HN29" s="139" t="s">
        <v>9</v>
      </c>
      <c r="HO29" s="139" t="s">
        <v>9</v>
      </c>
      <c r="HP29" s="139" t="s">
        <v>9</v>
      </c>
      <c r="HQ29" s="139" t="s">
        <v>9</v>
      </c>
      <c r="HR29" s="139" t="s">
        <v>9</v>
      </c>
      <c r="HS29" s="139" t="s">
        <v>9</v>
      </c>
      <c r="HT29" s="139" t="s">
        <v>9</v>
      </c>
      <c r="HU29" s="139" t="s">
        <v>9</v>
      </c>
      <c r="HV29" s="139" t="s">
        <v>9</v>
      </c>
      <c r="HW29" s="139" t="s">
        <v>9</v>
      </c>
      <c r="HX29" s="139" t="s">
        <v>9</v>
      </c>
      <c r="HY29" s="139" t="s">
        <v>9</v>
      </c>
      <c r="HZ29" s="139" t="s">
        <v>9</v>
      </c>
      <c r="IA29" s="139" t="s">
        <v>9</v>
      </c>
      <c r="IB29" s="139" t="s">
        <v>9</v>
      </c>
      <c r="IC29" s="139" t="s">
        <v>9</v>
      </c>
      <c r="ID29" s="139" t="s">
        <v>9</v>
      </c>
      <c r="IE29" s="139" t="s">
        <v>9</v>
      </c>
      <c r="IF29" s="139" t="s">
        <v>9</v>
      </c>
      <c r="IG29" s="139" t="s">
        <v>9</v>
      </c>
      <c r="IH29" s="139" t="s">
        <v>9</v>
      </c>
      <c r="II29" s="139" t="s">
        <v>9</v>
      </c>
      <c r="IJ29" s="139" t="s">
        <v>9</v>
      </c>
      <c r="IK29" s="139" t="s">
        <v>9</v>
      </c>
      <c r="IL29" s="139" t="s">
        <v>9</v>
      </c>
      <c r="IM29" s="139" t="s">
        <v>9</v>
      </c>
      <c r="IN29" s="139" t="s">
        <v>9</v>
      </c>
      <c r="IO29" s="139" t="s">
        <v>9</v>
      </c>
      <c r="IP29" s="139" t="s">
        <v>9</v>
      </c>
      <c r="IQ29" s="139" t="s">
        <v>9</v>
      </c>
      <c r="IR29" s="139" t="s">
        <v>9</v>
      </c>
      <c r="IS29" s="139" t="s">
        <v>9</v>
      </c>
      <c r="IT29" s="139" t="s">
        <v>9</v>
      </c>
      <c r="IU29" s="139" t="s">
        <v>9</v>
      </c>
      <c r="IV29" s="139" t="s">
        <v>9</v>
      </c>
      <c r="IW29" s="139" t="s">
        <v>9</v>
      </c>
    </row>
    <row r="30" spans="1:257" s="139" customFormat="1" ht="14.25" customHeight="1">
      <c r="A30" s="673" t="s">
        <v>810</v>
      </c>
      <c r="B30" s="251"/>
      <c r="C30" s="412"/>
      <c r="D30" s="412"/>
      <c r="E30" s="251"/>
      <c r="F30" s="412"/>
      <c r="G30" s="412"/>
      <c r="H30" s="412"/>
      <c r="I30" s="412"/>
      <c r="J30" s="432"/>
      <c r="K30" s="432"/>
      <c r="L30" s="672"/>
      <c r="M30" s="432"/>
      <c r="N30" s="432"/>
      <c r="O30" s="432"/>
      <c r="P30" s="432"/>
      <c r="Q30" s="432"/>
      <c r="R30" s="905" t="s">
        <v>676</v>
      </c>
      <c r="S30" s="905"/>
      <c r="T30" s="905"/>
    </row>
    <row r="31" spans="1:257" ht="12.75">
      <c r="B31" s="105"/>
      <c r="C31" s="132"/>
      <c r="D31" s="132"/>
      <c r="E31" s="132"/>
      <c r="F31" s="132"/>
      <c r="G31" s="132"/>
      <c r="H31" s="132"/>
      <c r="I31" s="132"/>
      <c r="J31" s="132"/>
      <c r="K31" s="106"/>
      <c r="L31" s="132"/>
      <c r="M31" s="132"/>
      <c r="N31" s="132"/>
      <c r="O31" s="132"/>
      <c r="P31" s="132"/>
      <c r="Q31" s="132"/>
      <c r="R31" s="132"/>
      <c r="S31" s="132"/>
    </row>
    <row r="32" spans="1:25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5" spans="6:20" ht="15">
      <c r="F35" s="433"/>
      <c r="G35" s="434"/>
      <c r="H35" s="433"/>
      <c r="I35" s="433"/>
      <c r="J35" s="434"/>
      <c r="K35" s="172"/>
      <c r="L35" s="172"/>
      <c r="M35" s="172"/>
      <c r="N35" s="172"/>
      <c r="O35" s="433"/>
      <c r="P35" s="434"/>
      <c r="Q35" s="434"/>
      <c r="R35" s="434"/>
      <c r="S35" s="434"/>
      <c r="T35" s="172"/>
    </row>
    <row r="36" spans="6:20"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6:20"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6:20"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6:20"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6:20" ht="15">
      <c r="F40" s="172"/>
      <c r="G40" s="172"/>
      <c r="H40" s="434"/>
      <c r="I40" s="434"/>
      <c r="J40" s="434"/>
      <c r="K40" s="434"/>
      <c r="L40" s="434"/>
      <c r="M40" s="434"/>
      <c r="N40" s="434"/>
      <c r="O40" s="434"/>
      <c r="P40" s="434"/>
      <c r="Q40" s="434"/>
      <c r="R40" s="434"/>
      <c r="S40" s="434"/>
      <c r="T40" s="434"/>
    </row>
  </sheetData>
  <mergeCells count="2">
    <mergeCell ref="H6:J6"/>
    <mergeCell ref="R30:T30"/>
  </mergeCells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P40"/>
  <sheetViews>
    <sheetView view="pageBreakPreview" zoomScaleNormal="100" zoomScaleSheetLayoutView="100" workbookViewId="0">
      <selection activeCell="A2" sqref="A2"/>
    </sheetView>
  </sheetViews>
  <sheetFormatPr defaultColWidth="8" defaultRowHeight="12"/>
  <cols>
    <col min="1" max="1" width="18" style="150" customWidth="1"/>
    <col min="2" max="2" width="6" style="150" customWidth="1"/>
    <col min="3" max="3" width="6.25" style="150" customWidth="1"/>
    <col min="4" max="4" width="5.75" style="150" customWidth="1"/>
    <col min="5" max="6" width="5.375" style="150" customWidth="1"/>
    <col min="7" max="7" width="5" style="150" customWidth="1"/>
    <col min="8" max="11" width="5.375" style="150" customWidth="1"/>
    <col min="12" max="13" width="5" style="150" customWidth="1"/>
    <col min="14" max="14" width="8" style="150" customWidth="1"/>
    <col min="15" max="16384" width="8" style="150"/>
  </cols>
  <sheetData>
    <row r="1" spans="1:16" s="55" customFormat="1" ht="24.95" customHeight="1">
      <c r="A1" s="55" t="s">
        <v>677</v>
      </c>
      <c r="B1" s="435"/>
      <c r="C1" s="54"/>
      <c r="L1" s="56"/>
      <c r="M1" s="56"/>
      <c r="N1" s="56"/>
    </row>
    <row r="2" spans="1:16" s="57" customFormat="1" ht="24.95" customHeight="1">
      <c r="A2" s="82" t="s">
        <v>678</v>
      </c>
      <c r="B2" s="436"/>
      <c r="C2" s="274"/>
      <c r="D2" s="274"/>
      <c r="E2" s="274"/>
      <c r="F2" s="274"/>
      <c r="G2" s="274"/>
      <c r="H2" s="85"/>
      <c r="I2" s="85"/>
      <c r="J2" s="85"/>
      <c r="K2" s="85"/>
      <c r="L2" s="85"/>
      <c r="M2" s="85"/>
      <c r="N2" s="85"/>
    </row>
    <row r="3" spans="1:16" s="58" customFormat="1" ht="23.1" customHeight="1">
      <c r="A3" s="85" t="s">
        <v>204</v>
      </c>
      <c r="B3" s="43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6" s="60" customFormat="1" ht="12.95" customHeight="1" thickBot="1">
      <c r="A4" s="59" t="s">
        <v>645</v>
      </c>
      <c r="B4" s="438"/>
      <c r="N4" s="61" t="s">
        <v>646</v>
      </c>
    </row>
    <row r="5" spans="1:16" s="57" customFormat="1" ht="14.25" customHeight="1">
      <c r="A5" s="253" t="s">
        <v>208</v>
      </c>
      <c r="B5" s="674" t="s">
        <v>94</v>
      </c>
      <c r="C5" s="439" t="s">
        <v>334</v>
      </c>
      <c r="D5" s="440" t="s">
        <v>151</v>
      </c>
      <c r="E5" s="254" t="s">
        <v>22</v>
      </c>
      <c r="F5" s="254"/>
      <c r="G5" s="441"/>
      <c r="H5" s="442" t="s">
        <v>155</v>
      </c>
      <c r="I5" s="442"/>
      <c r="J5" s="255"/>
      <c r="K5" s="442" t="s">
        <v>117</v>
      </c>
      <c r="L5" s="441"/>
      <c r="M5" s="906" t="s">
        <v>79</v>
      </c>
      <c r="N5" s="907"/>
    </row>
    <row r="6" spans="1:16" s="139" customFormat="1" ht="14.25" customHeight="1">
      <c r="A6" s="170" t="s">
        <v>15</v>
      </c>
      <c r="B6" s="443" t="s">
        <v>162</v>
      </c>
      <c r="C6" s="444"/>
      <c r="D6" s="80"/>
      <c r="E6" s="70" t="s">
        <v>679</v>
      </c>
      <c r="F6" s="70"/>
      <c r="G6" s="71"/>
      <c r="H6" s="70" t="s">
        <v>680</v>
      </c>
      <c r="I6" s="70"/>
      <c r="J6" s="71"/>
      <c r="K6" s="69" t="s">
        <v>41</v>
      </c>
      <c r="L6" s="71"/>
      <c r="M6" s="899" t="s">
        <v>435</v>
      </c>
      <c r="N6" s="908"/>
    </row>
    <row r="7" spans="1:16" s="139" customFormat="1" ht="14.25" customHeight="1">
      <c r="A7" s="167" t="s">
        <v>374</v>
      </c>
      <c r="B7" s="445" t="s">
        <v>401</v>
      </c>
      <c r="C7" s="152"/>
      <c r="D7" s="152" t="s">
        <v>435</v>
      </c>
      <c r="E7" s="170" t="s">
        <v>273</v>
      </c>
      <c r="F7" s="446" t="s">
        <v>346</v>
      </c>
      <c r="G7" s="167" t="s">
        <v>345</v>
      </c>
      <c r="H7" s="170" t="s">
        <v>273</v>
      </c>
      <c r="I7" s="446" t="s">
        <v>346</v>
      </c>
      <c r="J7" s="167" t="s">
        <v>345</v>
      </c>
      <c r="K7" s="167" t="s">
        <v>101</v>
      </c>
      <c r="L7" s="167" t="s">
        <v>106</v>
      </c>
      <c r="M7" s="161" t="s">
        <v>299</v>
      </c>
      <c r="N7" s="447" t="s">
        <v>259</v>
      </c>
    </row>
    <row r="8" spans="1:16" s="139" customFormat="1" ht="15" customHeight="1">
      <c r="A8" s="186" t="s">
        <v>204</v>
      </c>
      <c r="B8" s="448" t="s">
        <v>42</v>
      </c>
      <c r="C8" s="140" t="s">
        <v>480</v>
      </c>
      <c r="D8" s="140" t="s">
        <v>184</v>
      </c>
      <c r="E8" s="186"/>
      <c r="F8" s="186" t="s">
        <v>13</v>
      </c>
      <c r="G8" s="186" t="s">
        <v>76</v>
      </c>
      <c r="H8" s="186"/>
      <c r="I8" s="186" t="s">
        <v>13</v>
      </c>
      <c r="J8" s="186" t="s">
        <v>76</v>
      </c>
      <c r="K8" s="186" t="s">
        <v>351</v>
      </c>
      <c r="L8" s="186" t="s">
        <v>309</v>
      </c>
      <c r="M8" s="186" t="s">
        <v>472</v>
      </c>
      <c r="N8" s="185" t="s">
        <v>464</v>
      </c>
    </row>
    <row r="9" spans="1:16" s="143" customFormat="1" ht="17.25" customHeight="1">
      <c r="A9" s="141" t="s">
        <v>638</v>
      </c>
      <c r="B9" s="449">
        <v>24</v>
      </c>
      <c r="C9" s="126">
        <v>368</v>
      </c>
      <c r="D9" s="126">
        <v>1568</v>
      </c>
      <c r="E9" s="126">
        <v>2482</v>
      </c>
      <c r="F9" s="126">
        <v>1178</v>
      </c>
      <c r="G9" s="126">
        <v>1304</v>
      </c>
      <c r="H9" s="335">
        <v>711</v>
      </c>
      <c r="I9" s="335">
        <v>414</v>
      </c>
      <c r="J9" s="335">
        <v>297</v>
      </c>
      <c r="K9" s="126">
        <v>817</v>
      </c>
      <c r="L9" s="126">
        <v>152</v>
      </c>
      <c r="M9" s="126">
        <v>1663</v>
      </c>
      <c r="N9" s="126">
        <v>1304</v>
      </c>
      <c r="P9" s="174"/>
    </row>
    <row r="10" spans="1:16" s="143" customFormat="1" ht="17.25" customHeight="1">
      <c r="A10" s="141" t="s">
        <v>639</v>
      </c>
      <c r="B10" s="449">
        <v>24</v>
      </c>
      <c r="C10" s="126">
        <v>373</v>
      </c>
      <c r="D10" s="126">
        <v>1565</v>
      </c>
      <c r="E10" s="126">
        <v>2394</v>
      </c>
      <c r="F10" s="126">
        <v>1127</v>
      </c>
      <c r="G10" s="126">
        <v>1267</v>
      </c>
      <c r="H10" s="335">
        <v>738</v>
      </c>
      <c r="I10" s="335">
        <v>416</v>
      </c>
      <c r="J10" s="335">
        <v>322</v>
      </c>
      <c r="K10" s="126">
        <v>788</v>
      </c>
      <c r="L10" s="126">
        <v>148</v>
      </c>
      <c r="M10" s="126">
        <v>1670</v>
      </c>
      <c r="N10" s="126">
        <v>1269</v>
      </c>
      <c r="P10" s="174"/>
    </row>
    <row r="11" spans="1:16" s="143" customFormat="1" ht="17.25" customHeight="1">
      <c r="A11" s="141" t="s">
        <v>819</v>
      </c>
      <c r="B11" s="449">
        <v>24</v>
      </c>
      <c r="C11" s="126">
        <v>364</v>
      </c>
      <c r="D11" s="126">
        <v>1578</v>
      </c>
      <c r="E11" s="126">
        <v>2269</v>
      </c>
      <c r="F11" s="126">
        <v>1077</v>
      </c>
      <c r="G11" s="126">
        <v>1192</v>
      </c>
      <c r="H11" s="335">
        <v>756</v>
      </c>
      <c r="I11" s="335">
        <v>417</v>
      </c>
      <c r="J11" s="335">
        <v>339</v>
      </c>
      <c r="K11" s="126">
        <v>786</v>
      </c>
      <c r="L11" s="126">
        <v>137</v>
      </c>
      <c r="M11" s="126">
        <v>1617</v>
      </c>
      <c r="N11" s="126">
        <v>1243</v>
      </c>
      <c r="P11" s="174"/>
    </row>
    <row r="12" spans="1:16" s="143" customFormat="1" ht="17.25" customHeight="1">
      <c r="A12" s="141" t="s">
        <v>825</v>
      </c>
      <c r="B12" s="449">
        <v>24</v>
      </c>
      <c r="C12" s="126">
        <v>361</v>
      </c>
      <c r="D12" s="126">
        <v>1578</v>
      </c>
      <c r="E12" s="126">
        <v>2320</v>
      </c>
      <c r="F12" s="126">
        <v>1068</v>
      </c>
      <c r="G12" s="126">
        <v>1252</v>
      </c>
      <c r="H12" s="335">
        <v>889</v>
      </c>
      <c r="I12" s="335">
        <v>458</v>
      </c>
      <c r="J12" s="335">
        <v>431</v>
      </c>
      <c r="K12" s="126">
        <v>806</v>
      </c>
      <c r="L12" s="126">
        <v>150</v>
      </c>
      <c r="M12" s="126">
        <v>1813</v>
      </c>
      <c r="N12" s="126">
        <v>1401</v>
      </c>
      <c r="P12" s="174"/>
    </row>
    <row r="13" spans="1:16" s="143" customFormat="1" ht="17.25" customHeight="1">
      <c r="A13" s="141" t="s">
        <v>862</v>
      </c>
      <c r="B13" s="449">
        <v>24</v>
      </c>
      <c r="C13" s="126">
        <v>366</v>
      </c>
      <c r="D13" s="126">
        <v>1608</v>
      </c>
      <c r="E13" s="126">
        <v>2425</v>
      </c>
      <c r="F13" s="126">
        <v>1122</v>
      </c>
      <c r="G13" s="126">
        <v>1303</v>
      </c>
      <c r="H13" s="335">
        <v>965</v>
      </c>
      <c r="I13" s="335">
        <v>504</v>
      </c>
      <c r="J13" s="335">
        <v>461</v>
      </c>
      <c r="K13" s="126">
        <v>757</v>
      </c>
      <c r="L13" s="126">
        <v>163</v>
      </c>
      <c r="M13" s="126">
        <v>1926</v>
      </c>
      <c r="N13" s="126">
        <v>1412</v>
      </c>
      <c r="P13" s="174"/>
    </row>
    <row r="14" spans="1:16" s="148" customFormat="1" ht="23.1" customHeight="1">
      <c r="A14" s="146" t="s">
        <v>867</v>
      </c>
      <c r="B14" s="450">
        <f>SUM(B15:B39)</f>
        <v>21</v>
      </c>
      <c r="C14" s="450">
        <f t="shared" ref="C14:N14" si="0">SUM(C15:C39)</f>
        <v>369</v>
      </c>
      <c r="D14" s="450">
        <f t="shared" si="0"/>
        <v>1759</v>
      </c>
      <c r="E14" s="450">
        <f t="shared" si="0"/>
        <v>2398</v>
      </c>
      <c r="F14" s="450">
        <f t="shared" si="0"/>
        <v>1089</v>
      </c>
      <c r="G14" s="450">
        <f t="shared" si="0"/>
        <v>1309</v>
      </c>
      <c r="H14" s="450">
        <f t="shared" si="0"/>
        <v>1325</v>
      </c>
      <c r="I14" s="450">
        <f t="shared" si="0"/>
        <v>699</v>
      </c>
      <c r="J14" s="450">
        <f t="shared" si="0"/>
        <v>626</v>
      </c>
      <c r="K14" s="450">
        <f t="shared" si="0"/>
        <v>844</v>
      </c>
      <c r="L14" s="450">
        <f t="shared" si="0"/>
        <v>202</v>
      </c>
      <c r="M14" s="450">
        <f t="shared" si="0"/>
        <v>2203</v>
      </c>
      <c r="N14" s="450">
        <f t="shared" si="0"/>
        <v>1530</v>
      </c>
      <c r="P14" s="174"/>
    </row>
    <row r="15" spans="1:16" s="139" customFormat="1" ht="15.95" customHeight="1">
      <c r="A15" s="451" t="s">
        <v>425</v>
      </c>
      <c r="B15" s="151">
        <v>1</v>
      </c>
      <c r="C15" s="151">
        <v>1</v>
      </c>
      <c r="D15" s="151">
        <v>30</v>
      </c>
      <c r="E15" s="151">
        <v>35</v>
      </c>
      <c r="F15" s="151">
        <v>35</v>
      </c>
      <c r="G15" s="151">
        <v>0</v>
      </c>
      <c r="H15" s="151">
        <v>0</v>
      </c>
      <c r="I15" s="151">
        <v>0</v>
      </c>
      <c r="J15" s="151">
        <v>0</v>
      </c>
      <c r="K15" s="151">
        <v>20</v>
      </c>
      <c r="L15" s="151">
        <v>0</v>
      </c>
      <c r="M15" s="151">
        <v>8</v>
      </c>
      <c r="N15" s="151">
        <v>8</v>
      </c>
      <c r="P15" s="174"/>
    </row>
    <row r="16" spans="1:16" s="139" customFormat="1" ht="15.95" customHeight="1">
      <c r="A16" s="452" t="s">
        <v>460</v>
      </c>
      <c r="B16" s="151">
        <v>1</v>
      </c>
      <c r="C16" s="151">
        <v>51</v>
      </c>
      <c r="D16" s="151">
        <v>160</v>
      </c>
      <c r="E16" s="151">
        <v>281</v>
      </c>
      <c r="F16" s="151">
        <v>162</v>
      </c>
      <c r="G16" s="151">
        <v>119</v>
      </c>
      <c r="H16" s="151">
        <v>246</v>
      </c>
      <c r="I16" s="151">
        <v>137</v>
      </c>
      <c r="J16" s="151">
        <v>109</v>
      </c>
      <c r="K16" s="151">
        <v>92</v>
      </c>
      <c r="L16" s="151">
        <v>27</v>
      </c>
      <c r="M16" s="151">
        <v>361</v>
      </c>
      <c r="N16" s="151">
        <v>268</v>
      </c>
      <c r="P16" s="174"/>
    </row>
    <row r="17" spans="1:16" s="139" customFormat="1" ht="15.95" customHeight="1">
      <c r="A17" s="452" t="s">
        <v>409</v>
      </c>
      <c r="B17" s="151">
        <v>1</v>
      </c>
      <c r="C17" s="151">
        <v>81</v>
      </c>
      <c r="D17" s="151">
        <v>297</v>
      </c>
      <c r="E17" s="151">
        <v>250</v>
      </c>
      <c r="F17" s="151">
        <v>125</v>
      </c>
      <c r="G17" s="151">
        <v>125</v>
      </c>
      <c r="H17" s="151">
        <v>237</v>
      </c>
      <c r="I17" s="151">
        <v>140</v>
      </c>
      <c r="J17" s="151">
        <v>97</v>
      </c>
      <c r="K17" s="151">
        <v>75</v>
      </c>
      <c r="L17" s="151">
        <v>62</v>
      </c>
      <c r="M17" s="151">
        <v>261</v>
      </c>
      <c r="N17" s="151">
        <v>201</v>
      </c>
      <c r="P17" s="174"/>
    </row>
    <row r="18" spans="1:16" s="139" customFormat="1" ht="15.95" customHeight="1">
      <c r="A18" s="451" t="s">
        <v>443</v>
      </c>
      <c r="B18" s="151">
        <v>1</v>
      </c>
      <c r="C18" s="151">
        <v>10</v>
      </c>
      <c r="D18" s="151">
        <v>51</v>
      </c>
      <c r="E18" s="151">
        <v>60</v>
      </c>
      <c r="F18" s="151">
        <v>47</v>
      </c>
      <c r="G18" s="151">
        <v>13</v>
      </c>
      <c r="H18" s="151">
        <v>49</v>
      </c>
      <c r="I18" s="151">
        <v>45</v>
      </c>
      <c r="J18" s="151">
        <v>4</v>
      </c>
      <c r="K18" s="151">
        <v>17</v>
      </c>
      <c r="L18" s="151">
        <v>15</v>
      </c>
      <c r="M18" s="151">
        <v>59</v>
      </c>
      <c r="N18" s="151">
        <v>51</v>
      </c>
      <c r="P18" s="174"/>
    </row>
    <row r="19" spans="1:16" s="139" customFormat="1" ht="15.95" customHeight="1">
      <c r="A19" s="451" t="s">
        <v>432</v>
      </c>
      <c r="B19" s="151">
        <v>1</v>
      </c>
      <c r="C19" s="151">
        <v>8</v>
      </c>
      <c r="D19" s="151">
        <v>50</v>
      </c>
      <c r="E19" s="151">
        <v>53</v>
      </c>
      <c r="F19" s="151">
        <v>16</v>
      </c>
      <c r="G19" s="151">
        <v>37</v>
      </c>
      <c r="H19" s="151">
        <v>480</v>
      </c>
      <c r="I19" s="151">
        <v>192</v>
      </c>
      <c r="J19" s="151">
        <v>288</v>
      </c>
      <c r="K19" s="151">
        <v>31</v>
      </c>
      <c r="L19" s="151">
        <v>50</v>
      </c>
      <c r="M19" s="151">
        <v>240</v>
      </c>
      <c r="N19" s="151">
        <v>105</v>
      </c>
      <c r="P19" s="174"/>
    </row>
    <row r="20" spans="1:16" s="139" customFormat="1" ht="15.95" customHeight="1">
      <c r="A20" s="451" t="s">
        <v>449</v>
      </c>
      <c r="B20" s="151">
        <v>1</v>
      </c>
      <c r="C20" s="151">
        <v>103</v>
      </c>
      <c r="D20" s="151">
        <v>255</v>
      </c>
      <c r="E20" s="151">
        <v>398</v>
      </c>
      <c r="F20" s="151">
        <v>188</v>
      </c>
      <c r="G20" s="151">
        <v>210</v>
      </c>
      <c r="H20" s="151">
        <v>260</v>
      </c>
      <c r="I20" s="151">
        <v>153</v>
      </c>
      <c r="J20" s="151">
        <v>107</v>
      </c>
      <c r="K20" s="151">
        <v>70</v>
      </c>
      <c r="L20" s="151">
        <v>38</v>
      </c>
      <c r="M20" s="151">
        <v>471</v>
      </c>
      <c r="N20" s="151">
        <v>340</v>
      </c>
      <c r="P20" s="174"/>
    </row>
    <row r="21" spans="1:16" s="139" customFormat="1" ht="15.95" customHeight="1">
      <c r="A21" s="452" t="s">
        <v>385</v>
      </c>
      <c r="B21" s="151">
        <v>1</v>
      </c>
      <c r="C21" s="151">
        <v>7</v>
      </c>
      <c r="D21" s="151">
        <v>30</v>
      </c>
      <c r="E21" s="151">
        <v>40</v>
      </c>
      <c r="F21" s="151">
        <v>20</v>
      </c>
      <c r="G21" s="151">
        <v>20</v>
      </c>
      <c r="H21" s="151">
        <v>22</v>
      </c>
      <c r="I21" s="151">
        <v>8</v>
      </c>
      <c r="J21" s="151">
        <v>14</v>
      </c>
      <c r="K21" s="151">
        <v>16</v>
      </c>
      <c r="L21" s="151">
        <v>10</v>
      </c>
      <c r="M21" s="151">
        <v>31</v>
      </c>
      <c r="N21" s="151">
        <v>25</v>
      </c>
      <c r="P21" s="174"/>
    </row>
    <row r="22" spans="1:16" s="139" customFormat="1" ht="15.95" customHeight="1">
      <c r="A22" s="453" t="s">
        <v>880</v>
      </c>
      <c r="B22" s="151">
        <v>1</v>
      </c>
      <c r="C22" s="151">
        <v>2</v>
      </c>
      <c r="D22" s="151">
        <v>250</v>
      </c>
      <c r="E22" s="151">
        <v>18</v>
      </c>
      <c r="F22" s="151">
        <v>9</v>
      </c>
      <c r="G22" s="151">
        <v>9</v>
      </c>
      <c r="H22" s="151">
        <v>31</v>
      </c>
      <c r="I22" s="151">
        <v>24</v>
      </c>
      <c r="J22" s="151">
        <v>7</v>
      </c>
      <c r="K22" s="151">
        <v>0</v>
      </c>
      <c r="L22" s="151">
        <v>0</v>
      </c>
      <c r="M22" s="151">
        <v>79</v>
      </c>
      <c r="N22" s="151">
        <v>30</v>
      </c>
      <c r="P22" s="174"/>
    </row>
    <row r="23" spans="1:16" s="139" customFormat="1" ht="15.95" customHeight="1">
      <c r="A23" s="452" t="s">
        <v>389</v>
      </c>
      <c r="B23" s="151">
        <v>0</v>
      </c>
      <c r="C23" s="151">
        <v>0</v>
      </c>
      <c r="D23" s="151">
        <v>0</v>
      </c>
      <c r="E23" s="151">
        <v>0</v>
      </c>
      <c r="F23" s="151">
        <v>0</v>
      </c>
      <c r="G23" s="151">
        <v>0</v>
      </c>
      <c r="H23" s="151">
        <v>0</v>
      </c>
      <c r="I23" s="151">
        <v>0</v>
      </c>
      <c r="J23" s="151">
        <v>0</v>
      </c>
      <c r="K23" s="151">
        <v>0</v>
      </c>
      <c r="L23" s="151">
        <v>0</v>
      </c>
      <c r="M23" s="151">
        <v>7</v>
      </c>
      <c r="N23" s="151">
        <v>7</v>
      </c>
      <c r="P23" s="174"/>
    </row>
    <row r="24" spans="1:16" s="139" customFormat="1" ht="15.95" customHeight="1">
      <c r="A24" s="453" t="s">
        <v>423</v>
      </c>
      <c r="B24" s="151">
        <v>1</v>
      </c>
      <c r="C24" s="151">
        <v>3</v>
      </c>
      <c r="D24" s="151">
        <v>15</v>
      </c>
      <c r="E24" s="151">
        <v>45</v>
      </c>
      <c r="F24" s="151">
        <v>17</v>
      </c>
      <c r="G24" s="151">
        <v>28</v>
      </c>
      <c r="H24" s="151">
        <v>0</v>
      </c>
      <c r="I24" s="151">
        <v>0</v>
      </c>
      <c r="J24" s="151">
        <v>0</v>
      </c>
      <c r="K24" s="151">
        <v>15</v>
      </c>
      <c r="L24" s="151">
        <v>0</v>
      </c>
      <c r="M24" s="151">
        <v>21</v>
      </c>
      <c r="N24" s="151">
        <v>15</v>
      </c>
      <c r="P24" s="174"/>
    </row>
    <row r="25" spans="1:16" s="139" customFormat="1" ht="15.95" customHeight="1">
      <c r="A25" s="453" t="s">
        <v>231</v>
      </c>
      <c r="B25" s="151">
        <v>1</v>
      </c>
      <c r="C25" s="151">
        <v>15</v>
      </c>
      <c r="D25" s="151">
        <v>70</v>
      </c>
      <c r="E25" s="151">
        <v>163</v>
      </c>
      <c r="F25" s="151">
        <v>58</v>
      </c>
      <c r="G25" s="151">
        <v>105</v>
      </c>
      <c r="H25" s="151">
        <v>0</v>
      </c>
      <c r="I25" s="151">
        <v>0</v>
      </c>
      <c r="J25" s="151">
        <v>0</v>
      </c>
      <c r="K25" s="151">
        <v>93</v>
      </c>
      <c r="L25" s="151">
        <v>0</v>
      </c>
      <c r="M25" s="151">
        <v>94</v>
      </c>
      <c r="N25" s="151">
        <v>70</v>
      </c>
      <c r="P25" s="174"/>
    </row>
    <row r="26" spans="1:16" s="139" customFormat="1" ht="15.95" customHeight="1">
      <c r="A26" s="453" t="s">
        <v>376</v>
      </c>
      <c r="B26" s="151">
        <v>1</v>
      </c>
      <c r="C26" s="151">
        <v>16</v>
      </c>
      <c r="D26" s="151">
        <v>127</v>
      </c>
      <c r="E26" s="151">
        <v>263</v>
      </c>
      <c r="F26" s="151">
        <v>60</v>
      </c>
      <c r="G26" s="151">
        <v>203</v>
      </c>
      <c r="H26" s="151">
        <v>0</v>
      </c>
      <c r="I26" s="151">
        <v>0</v>
      </c>
      <c r="J26" s="151">
        <v>0</v>
      </c>
      <c r="K26" s="151">
        <v>73</v>
      </c>
      <c r="L26" s="151">
        <v>0</v>
      </c>
      <c r="M26" s="151">
        <v>145</v>
      </c>
      <c r="N26" s="151">
        <v>76</v>
      </c>
      <c r="P26" s="174"/>
    </row>
    <row r="27" spans="1:16" s="139" customFormat="1" ht="15.95" customHeight="1">
      <c r="A27" s="453" t="s">
        <v>252</v>
      </c>
      <c r="B27" s="151">
        <v>1</v>
      </c>
      <c r="C27" s="151">
        <v>12</v>
      </c>
      <c r="D27" s="151">
        <v>50</v>
      </c>
      <c r="E27" s="151">
        <v>102</v>
      </c>
      <c r="F27" s="151">
        <v>69</v>
      </c>
      <c r="G27" s="151">
        <v>33</v>
      </c>
      <c r="H27" s="151">
        <v>0</v>
      </c>
      <c r="I27" s="151">
        <v>0</v>
      </c>
      <c r="J27" s="151">
        <v>0</v>
      </c>
      <c r="K27" s="151">
        <v>40</v>
      </c>
      <c r="L27" s="151">
        <v>0</v>
      </c>
      <c r="M27" s="151">
        <v>39</v>
      </c>
      <c r="N27" s="151">
        <v>33</v>
      </c>
      <c r="P27" s="174"/>
    </row>
    <row r="28" spans="1:16" s="139" customFormat="1" ht="15.95" customHeight="1">
      <c r="A28" s="451" t="s">
        <v>217</v>
      </c>
      <c r="B28" s="151">
        <v>1</v>
      </c>
      <c r="C28" s="151">
        <v>13</v>
      </c>
      <c r="D28" s="151">
        <v>26</v>
      </c>
      <c r="E28" s="151">
        <v>60</v>
      </c>
      <c r="F28" s="151">
        <v>38</v>
      </c>
      <c r="G28" s="151">
        <v>22</v>
      </c>
      <c r="H28" s="151">
        <v>0</v>
      </c>
      <c r="I28" s="151">
        <v>0</v>
      </c>
      <c r="J28" s="151">
        <v>0</v>
      </c>
      <c r="K28" s="151">
        <v>13</v>
      </c>
      <c r="L28" s="151">
        <v>0</v>
      </c>
      <c r="M28" s="151">
        <v>26</v>
      </c>
      <c r="N28" s="151">
        <v>24</v>
      </c>
      <c r="P28" s="174"/>
    </row>
    <row r="29" spans="1:16" s="139" customFormat="1" ht="15.95" customHeight="1">
      <c r="A29" s="453" t="s">
        <v>226</v>
      </c>
      <c r="B29" s="151">
        <v>1</v>
      </c>
      <c r="C29" s="151">
        <v>4</v>
      </c>
      <c r="D29" s="151">
        <v>12</v>
      </c>
      <c r="E29" s="151">
        <v>10</v>
      </c>
      <c r="F29" s="151">
        <v>10</v>
      </c>
      <c r="G29" s="151">
        <v>0</v>
      </c>
      <c r="H29" s="151">
        <v>0</v>
      </c>
      <c r="I29" s="151">
        <v>0</v>
      </c>
      <c r="J29" s="151">
        <v>0</v>
      </c>
      <c r="K29" s="151">
        <v>2</v>
      </c>
      <c r="L29" s="151">
        <v>0</v>
      </c>
      <c r="M29" s="151">
        <v>4</v>
      </c>
      <c r="N29" s="151">
        <v>3</v>
      </c>
      <c r="P29" s="174"/>
    </row>
    <row r="30" spans="1:16" s="139" customFormat="1" ht="15.95" customHeight="1">
      <c r="A30" s="453" t="s">
        <v>253</v>
      </c>
      <c r="B30" s="151">
        <v>1</v>
      </c>
      <c r="C30" s="151">
        <v>3</v>
      </c>
      <c r="D30" s="151">
        <v>30</v>
      </c>
      <c r="E30" s="151">
        <v>35</v>
      </c>
      <c r="F30" s="151">
        <v>16</v>
      </c>
      <c r="G30" s="151">
        <v>19</v>
      </c>
      <c r="H30" s="151">
        <v>0</v>
      </c>
      <c r="I30" s="151">
        <v>0</v>
      </c>
      <c r="J30" s="151">
        <v>0</v>
      </c>
      <c r="K30" s="151">
        <v>6</v>
      </c>
      <c r="L30" s="151">
        <v>0</v>
      </c>
      <c r="M30" s="151">
        <v>19</v>
      </c>
      <c r="N30" s="151">
        <v>16</v>
      </c>
      <c r="P30" s="174"/>
    </row>
    <row r="31" spans="1:16" s="139" customFormat="1" ht="15.95" customHeight="1">
      <c r="A31" s="453" t="s">
        <v>254</v>
      </c>
      <c r="B31" s="151">
        <v>1</v>
      </c>
      <c r="C31" s="151">
        <v>4</v>
      </c>
      <c r="D31" s="151">
        <v>40</v>
      </c>
      <c r="E31" s="151">
        <v>31</v>
      </c>
      <c r="F31" s="151">
        <v>20</v>
      </c>
      <c r="G31" s="151">
        <v>11</v>
      </c>
      <c r="H31" s="151">
        <v>0</v>
      </c>
      <c r="I31" s="151">
        <v>0</v>
      </c>
      <c r="J31" s="151">
        <v>0</v>
      </c>
      <c r="K31" s="151">
        <v>22</v>
      </c>
      <c r="L31" s="151">
        <v>0</v>
      </c>
      <c r="M31" s="151">
        <v>13</v>
      </c>
      <c r="N31" s="151">
        <v>10</v>
      </c>
      <c r="P31" s="174"/>
    </row>
    <row r="32" spans="1:16" s="139" customFormat="1" ht="15.95" customHeight="1">
      <c r="A32" s="451" t="s">
        <v>478</v>
      </c>
      <c r="B32" s="151">
        <v>1</v>
      </c>
      <c r="C32" s="151">
        <v>14</v>
      </c>
      <c r="D32" s="151">
        <v>136</v>
      </c>
      <c r="E32" s="151">
        <v>248</v>
      </c>
      <c r="F32" s="151">
        <v>72</v>
      </c>
      <c r="G32" s="151">
        <v>176</v>
      </c>
      <c r="H32" s="151">
        <v>0</v>
      </c>
      <c r="I32" s="151">
        <v>0</v>
      </c>
      <c r="J32" s="151">
        <v>0</v>
      </c>
      <c r="K32" s="151">
        <v>86</v>
      </c>
      <c r="L32" s="151">
        <v>0</v>
      </c>
      <c r="M32" s="151">
        <v>127</v>
      </c>
      <c r="N32" s="151">
        <v>76</v>
      </c>
      <c r="P32" s="174"/>
    </row>
    <row r="33" spans="1:16" s="139" customFormat="1" ht="15.95" customHeight="1">
      <c r="A33" s="451" t="s">
        <v>388</v>
      </c>
      <c r="B33" s="151">
        <v>1</v>
      </c>
      <c r="C33" s="151">
        <v>9</v>
      </c>
      <c r="D33" s="151">
        <v>30</v>
      </c>
      <c r="E33" s="151">
        <v>27</v>
      </c>
      <c r="F33" s="151">
        <v>17</v>
      </c>
      <c r="G33" s="151">
        <v>10</v>
      </c>
      <c r="H33" s="151">
        <v>0</v>
      </c>
      <c r="I33" s="151">
        <v>0</v>
      </c>
      <c r="J33" s="151">
        <v>0</v>
      </c>
      <c r="K33" s="151">
        <v>7</v>
      </c>
      <c r="L33" s="151">
        <v>0</v>
      </c>
      <c r="M33" s="151">
        <v>19</v>
      </c>
      <c r="N33" s="151">
        <v>13</v>
      </c>
      <c r="P33" s="174"/>
    </row>
    <row r="34" spans="1:16" s="139" customFormat="1" ht="12.75" customHeight="1">
      <c r="A34" s="451" t="s">
        <v>240</v>
      </c>
      <c r="B34" s="151">
        <v>1</v>
      </c>
      <c r="C34" s="151">
        <v>3</v>
      </c>
      <c r="D34" s="151">
        <v>60</v>
      </c>
      <c r="E34" s="151">
        <v>131</v>
      </c>
      <c r="F34" s="151">
        <v>61</v>
      </c>
      <c r="G34" s="151">
        <v>70</v>
      </c>
      <c r="H34" s="151">
        <v>0</v>
      </c>
      <c r="I34" s="151">
        <v>0</v>
      </c>
      <c r="J34" s="151">
        <v>0</v>
      </c>
      <c r="K34" s="151">
        <v>81</v>
      </c>
      <c r="L34" s="151">
        <v>0</v>
      </c>
      <c r="M34" s="151">
        <v>96</v>
      </c>
      <c r="N34" s="151">
        <v>86</v>
      </c>
      <c r="P34" s="174"/>
    </row>
    <row r="35" spans="1:16" s="100" customFormat="1" ht="12.75" customHeight="1">
      <c r="A35" s="451" t="s">
        <v>236</v>
      </c>
      <c r="B35" s="151">
        <v>1</v>
      </c>
      <c r="C35" s="151">
        <v>4</v>
      </c>
      <c r="D35" s="151">
        <v>20</v>
      </c>
      <c r="E35" s="151">
        <v>11</v>
      </c>
      <c r="F35" s="151">
        <v>9</v>
      </c>
      <c r="G35" s="151">
        <v>2</v>
      </c>
      <c r="H35" s="151">
        <v>0</v>
      </c>
      <c r="I35" s="151">
        <v>0</v>
      </c>
      <c r="J35" s="151">
        <v>0</v>
      </c>
      <c r="K35" s="151">
        <v>4</v>
      </c>
      <c r="L35" s="151">
        <v>0</v>
      </c>
      <c r="M35" s="151">
        <v>6</v>
      </c>
      <c r="N35" s="151">
        <v>6</v>
      </c>
    </row>
    <row r="36" spans="1:16" ht="12.75">
      <c r="A36" s="451" t="s">
        <v>471</v>
      </c>
      <c r="B36" s="151">
        <v>1</v>
      </c>
      <c r="C36" s="151">
        <v>6</v>
      </c>
      <c r="D36" s="151">
        <v>20</v>
      </c>
      <c r="E36" s="151">
        <v>137</v>
      </c>
      <c r="F36" s="151">
        <v>40</v>
      </c>
      <c r="G36" s="151">
        <v>97</v>
      </c>
      <c r="H36" s="151">
        <v>0</v>
      </c>
      <c r="I36" s="151">
        <v>0</v>
      </c>
      <c r="J36" s="151">
        <v>0</v>
      </c>
      <c r="K36" s="151">
        <v>76</v>
      </c>
      <c r="L36" s="151">
        <v>0</v>
      </c>
      <c r="M36" s="151">
        <v>73</v>
      </c>
      <c r="N36" s="151">
        <v>63</v>
      </c>
    </row>
    <row r="37" spans="1:16" s="669" customFormat="1" ht="12.75">
      <c r="A37" s="451" t="s">
        <v>233</v>
      </c>
      <c r="B37" s="151">
        <v>0</v>
      </c>
      <c r="C37" s="151">
        <v>0</v>
      </c>
      <c r="D37" s="151">
        <v>0</v>
      </c>
      <c r="E37" s="151">
        <v>0</v>
      </c>
      <c r="F37" s="151">
        <v>0</v>
      </c>
      <c r="G37" s="151">
        <v>0</v>
      </c>
      <c r="H37" s="151">
        <v>0</v>
      </c>
      <c r="I37" s="151">
        <v>0</v>
      </c>
      <c r="J37" s="151">
        <v>0</v>
      </c>
      <c r="K37" s="151">
        <v>1</v>
      </c>
      <c r="L37" s="151">
        <v>0</v>
      </c>
      <c r="M37" s="151">
        <v>4</v>
      </c>
      <c r="N37" s="151">
        <v>4</v>
      </c>
    </row>
    <row r="38" spans="1:16" ht="12.75">
      <c r="A38" s="451" t="s">
        <v>681</v>
      </c>
      <c r="B38" s="151">
        <v>0</v>
      </c>
      <c r="C38" s="151">
        <v>0</v>
      </c>
      <c r="D38" s="151">
        <v>0</v>
      </c>
      <c r="E38" s="151">
        <v>0</v>
      </c>
      <c r="F38" s="151">
        <v>0</v>
      </c>
      <c r="G38" s="151">
        <v>0</v>
      </c>
      <c r="H38" s="151">
        <v>0</v>
      </c>
      <c r="I38" s="151">
        <v>0</v>
      </c>
      <c r="J38" s="151">
        <v>0</v>
      </c>
      <c r="K38" s="151">
        <v>1</v>
      </c>
      <c r="L38" s="151">
        <v>0</v>
      </c>
      <c r="M38" s="151">
        <v>0</v>
      </c>
      <c r="N38" s="151">
        <v>0</v>
      </c>
    </row>
    <row r="39" spans="1:16" ht="12.75">
      <c r="A39" s="454" t="s">
        <v>251</v>
      </c>
      <c r="B39" s="854">
        <v>0</v>
      </c>
      <c r="C39" s="855">
        <v>0</v>
      </c>
      <c r="D39" s="855">
        <v>0</v>
      </c>
      <c r="E39" s="855">
        <v>0</v>
      </c>
      <c r="F39" s="855">
        <v>0</v>
      </c>
      <c r="G39" s="855">
        <v>0</v>
      </c>
      <c r="H39" s="855">
        <v>0</v>
      </c>
      <c r="I39" s="855">
        <v>0</v>
      </c>
      <c r="J39" s="855">
        <v>0</v>
      </c>
      <c r="K39" s="855">
        <v>3</v>
      </c>
      <c r="L39" s="855">
        <v>0</v>
      </c>
      <c r="M39" s="855">
        <v>0</v>
      </c>
      <c r="N39" s="855">
        <v>0</v>
      </c>
    </row>
    <row r="40" spans="1:16" ht="13.5">
      <c r="A40" s="98" t="s">
        <v>682</v>
      </c>
      <c r="B40" s="455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456" t="s">
        <v>683</v>
      </c>
    </row>
  </sheetData>
  <mergeCells count="2">
    <mergeCell ref="M5:N5"/>
    <mergeCell ref="M6:N6"/>
  </mergeCells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8" pageOrder="overThenDown" orientation="portrait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U32"/>
  <sheetViews>
    <sheetView view="pageBreakPreview" zoomScale="85" zoomScaleNormal="100" zoomScaleSheetLayoutView="85" workbookViewId="0">
      <selection activeCell="A2" sqref="A2"/>
    </sheetView>
  </sheetViews>
  <sheetFormatPr defaultColWidth="8" defaultRowHeight="20.25" customHeight="1"/>
  <cols>
    <col min="1" max="1" width="10" style="150" customWidth="1"/>
    <col min="2" max="6" width="4.625" style="150" customWidth="1"/>
    <col min="7" max="12" width="3.75" style="150" customWidth="1"/>
    <col min="13" max="14" width="6" style="150" customWidth="1"/>
    <col min="15" max="15" width="4.75" style="150" customWidth="1"/>
    <col min="16" max="17" width="5.75" style="150" customWidth="1"/>
    <col min="18" max="18" width="5.25" style="150" customWidth="1"/>
    <col min="19" max="16384" width="8" style="150"/>
  </cols>
  <sheetData>
    <row r="1" spans="1:21" s="55" customFormat="1" ht="24.95" customHeight="1">
      <c r="B1" s="53"/>
      <c r="C1" s="54"/>
      <c r="N1" s="56"/>
      <c r="O1" s="56"/>
      <c r="P1" s="56"/>
      <c r="Q1" s="56"/>
      <c r="R1" s="56" t="s">
        <v>739</v>
      </c>
    </row>
    <row r="2" spans="1:21" s="57" customFormat="1" ht="24.95" customHeight="1">
      <c r="A2" s="82" t="s">
        <v>740</v>
      </c>
      <c r="B2" s="274"/>
      <c r="C2" s="274"/>
      <c r="D2" s="274"/>
      <c r="E2" s="274"/>
      <c r="F2" s="274"/>
      <c r="G2" s="331"/>
      <c r="H2" s="331"/>
      <c r="I2" s="274"/>
      <c r="J2" s="274"/>
      <c r="K2" s="274"/>
      <c r="L2" s="274"/>
      <c r="M2" s="85"/>
      <c r="N2" s="274"/>
      <c r="O2" s="274"/>
      <c r="P2" s="331"/>
      <c r="Q2" s="274"/>
      <c r="R2" s="274"/>
    </row>
    <row r="3" spans="1:21" s="58" customFormat="1" ht="23.1" customHeight="1">
      <c r="A3" s="85" t="s">
        <v>741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21" s="60" customFormat="1" ht="15" customHeight="1" thickBot="1">
      <c r="A4" s="59" t="s">
        <v>655</v>
      </c>
      <c r="R4" s="61" t="s">
        <v>656</v>
      </c>
    </row>
    <row r="5" spans="1:21" s="139" customFormat="1" ht="20.25" customHeight="1">
      <c r="A5" s="253" t="s">
        <v>508</v>
      </c>
      <c r="B5" s="253" t="s">
        <v>352</v>
      </c>
      <c r="C5" s="253" t="s">
        <v>359</v>
      </c>
      <c r="D5" s="442" t="s">
        <v>536</v>
      </c>
      <c r="E5" s="442"/>
      <c r="F5" s="441"/>
      <c r="G5" s="442" t="s">
        <v>526</v>
      </c>
      <c r="H5" s="442"/>
      <c r="I5" s="441"/>
      <c r="J5" s="457" t="s">
        <v>888</v>
      </c>
      <c r="K5" s="442"/>
      <c r="L5" s="441"/>
      <c r="M5" s="442" t="s">
        <v>117</v>
      </c>
      <c r="N5" s="441"/>
      <c r="O5" s="253" t="s">
        <v>95</v>
      </c>
      <c r="P5" s="253" t="s">
        <v>33</v>
      </c>
      <c r="Q5" s="253" t="s">
        <v>35</v>
      </c>
      <c r="R5" s="276" t="s">
        <v>25</v>
      </c>
    </row>
    <row r="6" spans="1:21" s="139" customFormat="1" ht="20.25" customHeight="1">
      <c r="A6" s="170" t="s">
        <v>15</v>
      </c>
      <c r="B6" s="170"/>
      <c r="C6" s="458"/>
      <c r="D6" s="70" t="s">
        <v>453</v>
      </c>
      <c r="E6" s="69"/>
      <c r="F6" s="71"/>
      <c r="G6" s="70" t="s">
        <v>382</v>
      </c>
      <c r="H6" s="70"/>
      <c r="I6" s="71"/>
      <c r="J6" s="81" t="s">
        <v>100</v>
      </c>
      <c r="K6" s="70"/>
      <c r="L6" s="71"/>
      <c r="M6" s="909" t="s">
        <v>454</v>
      </c>
      <c r="N6" s="910"/>
      <c r="O6" s="444"/>
      <c r="P6" s="170"/>
      <c r="Q6" s="170"/>
      <c r="R6" s="183"/>
    </row>
    <row r="7" spans="1:21" s="139" customFormat="1" ht="20.25" customHeight="1">
      <c r="A7" s="62"/>
      <c r="B7" s="170"/>
      <c r="C7" s="170"/>
      <c r="D7" s="63"/>
      <c r="E7" s="167" t="s">
        <v>346</v>
      </c>
      <c r="F7" s="167" t="s">
        <v>345</v>
      </c>
      <c r="G7" s="332"/>
      <c r="H7" s="161" t="s">
        <v>346</v>
      </c>
      <c r="I7" s="167" t="s">
        <v>345</v>
      </c>
      <c r="J7" s="332"/>
      <c r="K7" s="161" t="s">
        <v>346</v>
      </c>
      <c r="L7" s="167" t="s">
        <v>345</v>
      </c>
      <c r="M7" s="167" t="s">
        <v>69</v>
      </c>
      <c r="N7" s="167" t="s">
        <v>120</v>
      </c>
      <c r="O7" s="62"/>
      <c r="P7" s="170" t="s">
        <v>114</v>
      </c>
      <c r="Q7" s="170"/>
      <c r="R7" s="169"/>
    </row>
    <row r="8" spans="1:21" s="139" customFormat="1" ht="20.25" customHeight="1">
      <c r="A8" s="167" t="s">
        <v>58</v>
      </c>
      <c r="B8" s="170"/>
      <c r="C8" s="170"/>
      <c r="D8" s="152"/>
      <c r="E8" s="170"/>
      <c r="F8" s="170"/>
      <c r="G8" s="170"/>
      <c r="H8" s="170"/>
      <c r="I8" s="170"/>
      <c r="J8" s="152"/>
      <c r="K8" s="152"/>
      <c r="L8" s="170"/>
      <c r="M8" s="170"/>
      <c r="N8" s="170" t="s">
        <v>446</v>
      </c>
      <c r="O8" s="170"/>
      <c r="P8" s="170" t="s">
        <v>81</v>
      </c>
      <c r="Q8" s="170" t="s">
        <v>380</v>
      </c>
      <c r="R8" s="183"/>
    </row>
    <row r="9" spans="1:21" s="139" customFormat="1" ht="20.25" customHeight="1">
      <c r="A9" s="186" t="s">
        <v>146</v>
      </c>
      <c r="B9" s="186" t="s">
        <v>114</v>
      </c>
      <c r="C9" s="186" t="s">
        <v>172</v>
      </c>
      <c r="D9" s="140"/>
      <c r="E9" s="186" t="s">
        <v>13</v>
      </c>
      <c r="F9" s="186" t="s">
        <v>76</v>
      </c>
      <c r="G9" s="186"/>
      <c r="H9" s="186" t="s">
        <v>13</v>
      </c>
      <c r="I9" s="186" t="s">
        <v>76</v>
      </c>
      <c r="J9" s="186"/>
      <c r="K9" s="140" t="s">
        <v>13</v>
      </c>
      <c r="L9" s="186" t="s">
        <v>76</v>
      </c>
      <c r="M9" s="186" t="s">
        <v>417</v>
      </c>
      <c r="N9" s="186" t="s">
        <v>255</v>
      </c>
      <c r="O9" s="186" t="s">
        <v>464</v>
      </c>
      <c r="P9" s="186" t="s">
        <v>123</v>
      </c>
      <c r="Q9" s="186" t="s">
        <v>123</v>
      </c>
      <c r="R9" s="168" t="s">
        <v>440</v>
      </c>
    </row>
    <row r="10" spans="1:21" s="143" customFormat="1" ht="29.25" customHeight="1">
      <c r="A10" s="623" t="s">
        <v>638</v>
      </c>
      <c r="B10" s="459">
        <v>8</v>
      </c>
      <c r="C10" s="460">
        <v>177</v>
      </c>
      <c r="D10" s="460">
        <v>1074</v>
      </c>
      <c r="E10" s="460">
        <v>690</v>
      </c>
      <c r="F10" s="460">
        <v>384</v>
      </c>
      <c r="G10" s="460">
        <v>345</v>
      </c>
      <c r="H10" s="460">
        <v>128</v>
      </c>
      <c r="I10" s="460">
        <v>217</v>
      </c>
      <c r="J10" s="460">
        <v>86</v>
      </c>
      <c r="K10" s="460">
        <v>59</v>
      </c>
      <c r="L10" s="460">
        <v>27</v>
      </c>
      <c r="M10" s="460">
        <v>324</v>
      </c>
      <c r="N10" s="460">
        <v>5</v>
      </c>
      <c r="O10" s="460">
        <v>297</v>
      </c>
      <c r="P10" s="460">
        <v>147</v>
      </c>
      <c r="Q10" s="460">
        <v>58</v>
      </c>
      <c r="R10" s="460">
        <v>161</v>
      </c>
      <c r="S10" s="174"/>
      <c r="U10" s="174"/>
    </row>
    <row r="11" spans="1:21" s="143" customFormat="1" ht="29.25" customHeight="1">
      <c r="A11" s="623" t="s">
        <v>639</v>
      </c>
      <c r="B11" s="459">
        <v>10</v>
      </c>
      <c r="C11" s="460">
        <v>193</v>
      </c>
      <c r="D11" s="460">
        <v>1173</v>
      </c>
      <c r="E11" s="460">
        <v>762</v>
      </c>
      <c r="F11" s="460">
        <v>411</v>
      </c>
      <c r="G11" s="460">
        <v>384</v>
      </c>
      <c r="H11" s="460">
        <v>139</v>
      </c>
      <c r="I11" s="460">
        <v>245</v>
      </c>
      <c r="J11" s="460">
        <v>99</v>
      </c>
      <c r="K11" s="460">
        <v>62</v>
      </c>
      <c r="L11" s="460">
        <v>37</v>
      </c>
      <c r="M11" s="460">
        <v>369</v>
      </c>
      <c r="N11" s="460">
        <v>0</v>
      </c>
      <c r="O11" s="460">
        <v>413</v>
      </c>
      <c r="P11" s="460">
        <v>237</v>
      </c>
      <c r="Q11" s="460">
        <v>82</v>
      </c>
      <c r="R11" s="460">
        <v>194</v>
      </c>
      <c r="S11" s="174"/>
      <c r="U11" s="174"/>
    </row>
    <row r="12" spans="1:21" s="143" customFormat="1" ht="29.25" customHeight="1">
      <c r="A12" s="623" t="s">
        <v>819</v>
      </c>
      <c r="B12" s="459">
        <v>10</v>
      </c>
      <c r="C12" s="460">
        <v>200</v>
      </c>
      <c r="D12" s="460">
        <v>1232</v>
      </c>
      <c r="E12" s="460">
        <v>803</v>
      </c>
      <c r="F12" s="460">
        <v>429</v>
      </c>
      <c r="G12" s="460">
        <v>407</v>
      </c>
      <c r="H12" s="460">
        <v>145</v>
      </c>
      <c r="I12" s="460">
        <v>262</v>
      </c>
      <c r="J12" s="460">
        <v>100</v>
      </c>
      <c r="K12" s="460">
        <v>61</v>
      </c>
      <c r="L12" s="460">
        <v>39</v>
      </c>
      <c r="M12" s="460">
        <v>528</v>
      </c>
      <c r="N12" s="798">
        <v>34</v>
      </c>
      <c r="O12" s="460">
        <v>477</v>
      </c>
      <c r="P12" s="460">
        <v>315</v>
      </c>
      <c r="Q12" s="460">
        <v>364</v>
      </c>
      <c r="R12" s="460">
        <v>208</v>
      </c>
      <c r="S12" s="174"/>
      <c r="U12" s="174"/>
    </row>
    <row r="13" spans="1:21" s="143" customFormat="1" ht="29.25" customHeight="1">
      <c r="A13" s="623" t="s">
        <v>825</v>
      </c>
      <c r="B13" s="459">
        <v>10</v>
      </c>
      <c r="C13" s="460">
        <v>208</v>
      </c>
      <c r="D13" s="460">
        <v>1303</v>
      </c>
      <c r="E13" s="460">
        <v>832</v>
      </c>
      <c r="F13" s="460">
        <v>471</v>
      </c>
      <c r="G13" s="460">
        <v>413</v>
      </c>
      <c r="H13" s="460">
        <v>152</v>
      </c>
      <c r="I13" s="460">
        <v>261</v>
      </c>
      <c r="J13" s="460">
        <v>107</v>
      </c>
      <c r="K13" s="460">
        <v>67</v>
      </c>
      <c r="L13" s="460">
        <v>40</v>
      </c>
      <c r="M13" s="460">
        <v>374</v>
      </c>
      <c r="N13" s="798">
        <v>0</v>
      </c>
      <c r="O13" s="460">
        <v>411</v>
      </c>
      <c r="P13" s="460">
        <v>236</v>
      </c>
      <c r="Q13" s="460">
        <v>82</v>
      </c>
      <c r="R13" s="460">
        <v>210</v>
      </c>
      <c r="S13" s="174"/>
      <c r="U13" s="174"/>
    </row>
    <row r="14" spans="1:21" s="143" customFormat="1" ht="29.25" customHeight="1">
      <c r="A14" s="623" t="s">
        <v>862</v>
      </c>
      <c r="B14" s="459">
        <v>12</v>
      </c>
      <c r="C14" s="460">
        <v>211</v>
      </c>
      <c r="D14" s="460">
        <v>1302</v>
      </c>
      <c r="E14" s="460">
        <v>857</v>
      </c>
      <c r="F14" s="460">
        <v>445</v>
      </c>
      <c r="G14" s="460">
        <v>439</v>
      </c>
      <c r="H14" s="460">
        <v>156</v>
      </c>
      <c r="I14" s="460">
        <v>283</v>
      </c>
      <c r="J14" s="460">
        <v>107</v>
      </c>
      <c r="K14" s="460">
        <v>71</v>
      </c>
      <c r="L14" s="460">
        <v>36</v>
      </c>
      <c r="M14" s="460">
        <v>403</v>
      </c>
      <c r="N14" s="460">
        <v>58</v>
      </c>
      <c r="O14" s="460">
        <v>381</v>
      </c>
      <c r="P14" s="460">
        <v>296</v>
      </c>
      <c r="Q14" s="460">
        <v>93</v>
      </c>
      <c r="R14" s="460">
        <v>384</v>
      </c>
      <c r="S14" s="174"/>
      <c r="U14" s="174"/>
    </row>
    <row r="15" spans="1:21" s="148" customFormat="1" ht="34.5" customHeight="1">
      <c r="A15" s="623" t="s">
        <v>874</v>
      </c>
      <c r="B15" s="796">
        <f>SUM(B16,B21)</f>
        <v>13</v>
      </c>
      <c r="C15" s="797">
        <f t="shared" ref="C15:R15" si="0">SUM(C16,C21)</f>
        <v>233</v>
      </c>
      <c r="D15" s="797">
        <f t="shared" si="0"/>
        <v>1368</v>
      </c>
      <c r="E15" s="797">
        <f t="shared" si="0"/>
        <v>904</v>
      </c>
      <c r="F15" s="797">
        <f t="shared" si="0"/>
        <v>464</v>
      </c>
      <c r="G15" s="797">
        <f t="shared" si="0"/>
        <v>483</v>
      </c>
      <c r="H15" s="797">
        <f t="shared" si="0"/>
        <v>163</v>
      </c>
      <c r="I15" s="797">
        <f t="shared" si="0"/>
        <v>320</v>
      </c>
      <c r="J15" s="797">
        <f t="shared" si="0"/>
        <v>120</v>
      </c>
      <c r="K15" s="797">
        <f t="shared" si="0"/>
        <v>77</v>
      </c>
      <c r="L15" s="797">
        <f t="shared" si="0"/>
        <v>43</v>
      </c>
      <c r="M15" s="797">
        <f t="shared" si="0"/>
        <v>409</v>
      </c>
      <c r="N15" s="797">
        <f t="shared" si="0"/>
        <v>59</v>
      </c>
      <c r="O15" s="797">
        <f t="shared" si="0"/>
        <v>450</v>
      </c>
      <c r="P15" s="797">
        <f>SUM(P16,P21)</f>
        <v>309</v>
      </c>
      <c r="Q15" s="797">
        <f>SUM(Q16,Q21)</f>
        <v>103</v>
      </c>
      <c r="R15" s="797">
        <f t="shared" si="0"/>
        <v>314</v>
      </c>
      <c r="S15" s="769"/>
      <c r="U15" s="174"/>
    </row>
    <row r="16" spans="1:21" s="148" customFormat="1" ht="33.75" customHeight="1">
      <c r="A16" s="452" t="s">
        <v>614</v>
      </c>
      <c r="B16" s="799">
        <v>4</v>
      </c>
      <c r="C16" s="799">
        <v>20</v>
      </c>
      <c r="D16" s="799">
        <v>194</v>
      </c>
      <c r="E16" s="799">
        <v>107</v>
      </c>
      <c r="F16" s="799">
        <v>87</v>
      </c>
      <c r="G16" s="799">
        <v>46</v>
      </c>
      <c r="H16" s="799">
        <v>19</v>
      </c>
      <c r="I16" s="799">
        <v>27</v>
      </c>
      <c r="J16" s="799">
        <v>15</v>
      </c>
      <c r="K16" s="799">
        <v>9</v>
      </c>
      <c r="L16" s="799">
        <v>6</v>
      </c>
      <c r="M16" s="799">
        <v>59</v>
      </c>
      <c r="N16" s="799">
        <v>59</v>
      </c>
      <c r="O16" s="799">
        <v>64</v>
      </c>
      <c r="P16" s="799">
        <v>142</v>
      </c>
      <c r="Q16" s="799">
        <v>31</v>
      </c>
      <c r="R16" s="799">
        <v>92</v>
      </c>
      <c r="S16" s="174"/>
      <c r="U16" s="174"/>
    </row>
    <row r="17" spans="1:21" s="762" customFormat="1" ht="33.75" customHeight="1">
      <c r="A17" s="767" t="s">
        <v>838</v>
      </c>
      <c r="B17" s="799">
        <v>1</v>
      </c>
      <c r="C17" s="799">
        <v>3</v>
      </c>
      <c r="D17" s="799">
        <v>0</v>
      </c>
      <c r="E17" s="799">
        <v>0</v>
      </c>
      <c r="F17" s="799">
        <v>0</v>
      </c>
      <c r="G17" s="799">
        <v>10</v>
      </c>
      <c r="H17" s="799">
        <v>5</v>
      </c>
      <c r="I17" s="799">
        <v>5</v>
      </c>
      <c r="J17" s="799">
        <v>3</v>
      </c>
      <c r="K17" s="799">
        <v>3</v>
      </c>
      <c r="L17" s="799">
        <v>0</v>
      </c>
      <c r="M17" s="799">
        <v>0</v>
      </c>
      <c r="N17" s="799">
        <v>0</v>
      </c>
      <c r="O17" s="799">
        <v>0</v>
      </c>
      <c r="P17" s="799">
        <v>20</v>
      </c>
      <c r="Q17" s="799">
        <v>4</v>
      </c>
      <c r="R17" s="799">
        <v>6</v>
      </c>
      <c r="S17" s="763"/>
      <c r="U17" s="763"/>
    </row>
    <row r="18" spans="1:21" s="792" customFormat="1" ht="33.75" customHeight="1">
      <c r="A18" s="767" t="s">
        <v>839</v>
      </c>
      <c r="B18" s="799">
        <v>1</v>
      </c>
      <c r="C18" s="799">
        <v>3</v>
      </c>
      <c r="D18" s="799">
        <v>41</v>
      </c>
      <c r="E18" s="799">
        <v>21</v>
      </c>
      <c r="F18" s="799">
        <v>20</v>
      </c>
      <c r="G18" s="799">
        <v>10</v>
      </c>
      <c r="H18" s="799">
        <v>4</v>
      </c>
      <c r="I18" s="799">
        <v>6</v>
      </c>
      <c r="J18" s="799">
        <v>5</v>
      </c>
      <c r="K18" s="799">
        <v>1</v>
      </c>
      <c r="L18" s="799">
        <v>4</v>
      </c>
      <c r="M18" s="799">
        <v>1</v>
      </c>
      <c r="N18" s="799">
        <v>1</v>
      </c>
      <c r="O18" s="799">
        <v>15</v>
      </c>
      <c r="P18" s="799">
        <v>33</v>
      </c>
      <c r="Q18" s="799">
        <v>3</v>
      </c>
      <c r="R18" s="799">
        <v>12</v>
      </c>
      <c r="S18" s="793"/>
      <c r="U18" s="793"/>
    </row>
    <row r="19" spans="1:21" s="148" customFormat="1" ht="33.75" customHeight="1">
      <c r="A19" s="461" t="s">
        <v>615</v>
      </c>
      <c r="B19" s="800">
        <v>1</v>
      </c>
      <c r="C19" s="799">
        <v>3</v>
      </c>
      <c r="D19" s="799">
        <v>28</v>
      </c>
      <c r="E19" s="798">
        <v>12</v>
      </c>
      <c r="F19" s="799">
        <v>16</v>
      </c>
      <c r="G19" s="799">
        <v>2</v>
      </c>
      <c r="H19" s="799">
        <v>0</v>
      </c>
      <c r="I19" s="799">
        <v>2</v>
      </c>
      <c r="J19" s="799">
        <v>3</v>
      </c>
      <c r="K19" s="799">
        <v>2</v>
      </c>
      <c r="L19" s="799">
        <v>1</v>
      </c>
      <c r="M19" s="798">
        <v>14</v>
      </c>
      <c r="N19" s="798">
        <v>14</v>
      </c>
      <c r="O19" s="799">
        <v>5</v>
      </c>
      <c r="P19" s="799">
        <v>35</v>
      </c>
      <c r="Q19" s="799">
        <v>10</v>
      </c>
      <c r="R19" s="799">
        <v>46</v>
      </c>
      <c r="S19" s="174"/>
      <c r="U19" s="174"/>
    </row>
    <row r="20" spans="1:21" s="148" customFormat="1" ht="33.75" customHeight="1">
      <c r="A20" s="461" t="s">
        <v>616</v>
      </c>
      <c r="B20" s="800">
        <v>1</v>
      </c>
      <c r="C20" s="799">
        <v>11</v>
      </c>
      <c r="D20" s="799">
        <v>125</v>
      </c>
      <c r="E20" s="798">
        <v>74</v>
      </c>
      <c r="F20" s="799">
        <v>51</v>
      </c>
      <c r="G20" s="799">
        <v>24</v>
      </c>
      <c r="H20" s="799">
        <v>10</v>
      </c>
      <c r="I20" s="799">
        <v>14</v>
      </c>
      <c r="J20" s="799">
        <v>4</v>
      </c>
      <c r="K20" s="799">
        <v>3</v>
      </c>
      <c r="L20" s="799">
        <v>1</v>
      </c>
      <c r="M20" s="798">
        <v>44</v>
      </c>
      <c r="N20" s="798">
        <v>44</v>
      </c>
      <c r="O20" s="799">
        <v>44</v>
      </c>
      <c r="P20" s="799">
        <v>54</v>
      </c>
      <c r="Q20" s="799">
        <v>14</v>
      </c>
      <c r="R20" s="799">
        <v>28</v>
      </c>
      <c r="S20" s="174"/>
      <c r="U20" s="174"/>
    </row>
    <row r="21" spans="1:21" s="139" customFormat="1" ht="38.25" customHeight="1">
      <c r="A21" s="452" t="s">
        <v>71</v>
      </c>
      <c r="B21" s="800">
        <v>9</v>
      </c>
      <c r="C21" s="785">
        <v>213</v>
      </c>
      <c r="D21" s="785">
        <v>1174</v>
      </c>
      <c r="E21" s="785">
        <v>797</v>
      </c>
      <c r="F21" s="785">
        <v>377</v>
      </c>
      <c r="G21" s="785">
        <v>437</v>
      </c>
      <c r="H21" s="785">
        <v>144</v>
      </c>
      <c r="I21" s="785">
        <v>293</v>
      </c>
      <c r="J21" s="785">
        <v>105</v>
      </c>
      <c r="K21" s="785">
        <v>68</v>
      </c>
      <c r="L21" s="785">
        <v>37</v>
      </c>
      <c r="M21" s="785">
        <v>350</v>
      </c>
      <c r="N21" s="785">
        <v>0</v>
      </c>
      <c r="O21" s="785">
        <v>386</v>
      </c>
      <c r="P21" s="785">
        <v>167</v>
      </c>
      <c r="Q21" s="785">
        <v>72</v>
      </c>
      <c r="R21" s="785">
        <v>222</v>
      </c>
      <c r="S21" s="174"/>
      <c r="U21" s="174"/>
    </row>
    <row r="22" spans="1:21" s="139" customFormat="1" ht="38.25" customHeight="1">
      <c r="A22" s="461" t="s">
        <v>617</v>
      </c>
      <c r="B22" s="800">
        <v>1</v>
      </c>
      <c r="C22" s="799">
        <v>21</v>
      </c>
      <c r="D22" s="799">
        <v>135</v>
      </c>
      <c r="E22" s="798">
        <v>93</v>
      </c>
      <c r="F22" s="799">
        <v>42</v>
      </c>
      <c r="G22" s="799">
        <v>42</v>
      </c>
      <c r="H22" s="799">
        <v>17</v>
      </c>
      <c r="I22" s="799">
        <v>25</v>
      </c>
      <c r="J22" s="799">
        <v>10</v>
      </c>
      <c r="K22" s="799">
        <v>8</v>
      </c>
      <c r="L22" s="799">
        <v>2</v>
      </c>
      <c r="M22" s="799">
        <v>40</v>
      </c>
      <c r="N22" s="798">
        <v>0</v>
      </c>
      <c r="O22" s="799">
        <v>37</v>
      </c>
      <c r="P22" s="799">
        <v>24</v>
      </c>
      <c r="Q22" s="799">
        <v>8</v>
      </c>
      <c r="R22" s="799">
        <v>19</v>
      </c>
      <c r="S22" s="174"/>
      <c r="U22" s="174"/>
    </row>
    <row r="23" spans="1:21" s="139" customFormat="1" ht="38.25" customHeight="1">
      <c r="A23" s="461" t="s">
        <v>618</v>
      </c>
      <c r="B23" s="800">
        <v>1</v>
      </c>
      <c r="C23" s="799">
        <v>40</v>
      </c>
      <c r="D23" s="799">
        <v>199</v>
      </c>
      <c r="E23" s="798">
        <v>127</v>
      </c>
      <c r="F23" s="799">
        <v>72</v>
      </c>
      <c r="G23" s="799">
        <v>75</v>
      </c>
      <c r="H23" s="799">
        <v>17</v>
      </c>
      <c r="I23" s="799">
        <v>58</v>
      </c>
      <c r="J23" s="799">
        <v>10</v>
      </c>
      <c r="K23" s="799">
        <v>5</v>
      </c>
      <c r="L23" s="799">
        <v>5</v>
      </c>
      <c r="M23" s="799">
        <v>70</v>
      </c>
      <c r="N23" s="798">
        <v>0</v>
      </c>
      <c r="O23" s="799">
        <v>80</v>
      </c>
      <c r="P23" s="799">
        <v>29</v>
      </c>
      <c r="Q23" s="799">
        <v>10</v>
      </c>
      <c r="R23" s="799">
        <v>40</v>
      </c>
      <c r="S23" s="174"/>
      <c r="U23" s="174"/>
    </row>
    <row r="24" spans="1:21" s="139" customFormat="1" ht="38.25" customHeight="1">
      <c r="A24" s="461" t="s">
        <v>619</v>
      </c>
      <c r="B24" s="800">
        <v>1</v>
      </c>
      <c r="C24" s="799">
        <v>36</v>
      </c>
      <c r="D24" s="799">
        <v>184</v>
      </c>
      <c r="E24" s="798">
        <v>114</v>
      </c>
      <c r="F24" s="799">
        <v>70</v>
      </c>
      <c r="G24" s="799">
        <v>76</v>
      </c>
      <c r="H24" s="799">
        <v>19</v>
      </c>
      <c r="I24" s="799">
        <v>57</v>
      </c>
      <c r="J24" s="799">
        <v>11</v>
      </c>
      <c r="K24" s="799">
        <v>7</v>
      </c>
      <c r="L24" s="799">
        <v>4</v>
      </c>
      <c r="M24" s="799">
        <v>68</v>
      </c>
      <c r="N24" s="798">
        <v>0</v>
      </c>
      <c r="O24" s="799">
        <v>57</v>
      </c>
      <c r="P24" s="799">
        <v>14</v>
      </c>
      <c r="Q24" s="799">
        <v>10</v>
      </c>
      <c r="R24" s="799">
        <v>44</v>
      </c>
      <c r="S24" s="174"/>
      <c r="U24" s="174"/>
    </row>
    <row r="25" spans="1:21" s="139" customFormat="1" ht="38.25" customHeight="1">
      <c r="A25" s="461" t="s">
        <v>620</v>
      </c>
      <c r="B25" s="800">
        <v>1</v>
      </c>
      <c r="C25" s="799">
        <v>26</v>
      </c>
      <c r="D25" s="799">
        <v>124</v>
      </c>
      <c r="E25" s="798">
        <v>88</v>
      </c>
      <c r="F25" s="799">
        <v>36</v>
      </c>
      <c r="G25" s="799">
        <v>53</v>
      </c>
      <c r="H25" s="799">
        <v>12</v>
      </c>
      <c r="I25" s="799">
        <v>41</v>
      </c>
      <c r="J25" s="799">
        <v>7</v>
      </c>
      <c r="K25" s="799">
        <v>4</v>
      </c>
      <c r="L25" s="799">
        <v>3</v>
      </c>
      <c r="M25" s="799">
        <v>30</v>
      </c>
      <c r="N25" s="798">
        <v>0</v>
      </c>
      <c r="O25" s="799">
        <v>31</v>
      </c>
      <c r="P25" s="799">
        <v>28</v>
      </c>
      <c r="Q25" s="799">
        <v>9</v>
      </c>
      <c r="R25" s="799">
        <v>23</v>
      </c>
      <c r="S25" s="174"/>
      <c r="U25" s="174"/>
    </row>
    <row r="26" spans="1:21" s="139" customFormat="1" ht="38.25" customHeight="1">
      <c r="A26" s="461" t="s">
        <v>615</v>
      </c>
      <c r="B26" s="800">
        <v>1</v>
      </c>
      <c r="C26" s="799">
        <v>19</v>
      </c>
      <c r="D26" s="799">
        <v>84</v>
      </c>
      <c r="E26" s="798">
        <v>63</v>
      </c>
      <c r="F26" s="799">
        <v>21</v>
      </c>
      <c r="G26" s="799">
        <v>41</v>
      </c>
      <c r="H26" s="799">
        <v>10</v>
      </c>
      <c r="I26" s="799">
        <v>31</v>
      </c>
      <c r="J26" s="799">
        <v>7</v>
      </c>
      <c r="K26" s="799">
        <v>4</v>
      </c>
      <c r="L26" s="799">
        <v>3</v>
      </c>
      <c r="M26" s="799">
        <v>0</v>
      </c>
      <c r="N26" s="798">
        <v>0</v>
      </c>
      <c r="O26" s="799">
        <v>37</v>
      </c>
      <c r="P26" s="799">
        <v>16</v>
      </c>
      <c r="Q26" s="799">
        <v>10</v>
      </c>
      <c r="R26" s="799">
        <v>26</v>
      </c>
      <c r="S26" s="174"/>
      <c r="U26" s="174"/>
    </row>
    <row r="27" spans="1:21" s="139" customFormat="1" ht="38.25" customHeight="1">
      <c r="A27" s="461" t="s">
        <v>621</v>
      </c>
      <c r="B27" s="800">
        <v>1</v>
      </c>
      <c r="C27" s="799">
        <v>16</v>
      </c>
      <c r="D27" s="799">
        <v>99</v>
      </c>
      <c r="E27" s="798">
        <v>71</v>
      </c>
      <c r="F27" s="799">
        <v>28</v>
      </c>
      <c r="G27" s="799">
        <v>34</v>
      </c>
      <c r="H27" s="799">
        <v>18</v>
      </c>
      <c r="I27" s="799">
        <v>16</v>
      </c>
      <c r="J27" s="799">
        <v>23</v>
      </c>
      <c r="K27" s="799">
        <v>16</v>
      </c>
      <c r="L27" s="799">
        <v>7</v>
      </c>
      <c r="M27" s="799">
        <v>32</v>
      </c>
      <c r="N27" s="798">
        <v>0</v>
      </c>
      <c r="O27" s="799">
        <v>27</v>
      </c>
      <c r="P27" s="799">
        <v>8</v>
      </c>
      <c r="Q27" s="799">
        <v>6</v>
      </c>
      <c r="R27" s="799">
        <v>16</v>
      </c>
      <c r="S27" s="174"/>
      <c r="U27" s="174"/>
    </row>
    <row r="28" spans="1:21" s="139" customFormat="1" ht="38.25" customHeight="1">
      <c r="A28" s="461" t="s">
        <v>616</v>
      </c>
      <c r="B28" s="800">
        <v>2</v>
      </c>
      <c r="C28" s="799">
        <v>37</v>
      </c>
      <c r="D28" s="799">
        <v>238</v>
      </c>
      <c r="E28" s="799">
        <v>160</v>
      </c>
      <c r="F28" s="799">
        <v>78</v>
      </c>
      <c r="G28" s="799">
        <v>80</v>
      </c>
      <c r="H28" s="799">
        <v>37</v>
      </c>
      <c r="I28" s="799">
        <v>43</v>
      </c>
      <c r="J28" s="799">
        <v>28</v>
      </c>
      <c r="K28" s="799">
        <v>16</v>
      </c>
      <c r="L28" s="799">
        <v>12</v>
      </c>
      <c r="M28" s="799">
        <v>70</v>
      </c>
      <c r="N28" s="798">
        <v>0</v>
      </c>
      <c r="O28" s="799">
        <v>90</v>
      </c>
      <c r="P28" s="799">
        <v>29</v>
      </c>
      <c r="Q28" s="799">
        <v>13</v>
      </c>
      <c r="R28" s="799">
        <v>36</v>
      </c>
      <c r="S28" s="174"/>
      <c r="U28" s="174"/>
    </row>
    <row r="29" spans="1:21" s="139" customFormat="1" ht="0.75" customHeight="1">
      <c r="A29" s="462"/>
      <c r="B29" s="463">
        <v>1</v>
      </c>
      <c r="C29" s="324">
        <v>18</v>
      </c>
      <c r="D29" s="324">
        <v>111</v>
      </c>
      <c r="E29" s="324">
        <v>81</v>
      </c>
      <c r="F29" s="324">
        <v>30</v>
      </c>
      <c r="G29" s="324">
        <v>36</v>
      </c>
      <c r="H29" s="324">
        <v>14</v>
      </c>
      <c r="I29" s="324">
        <v>22</v>
      </c>
      <c r="J29" s="324">
        <v>9</v>
      </c>
      <c r="K29" s="324">
        <v>8</v>
      </c>
      <c r="L29" s="324">
        <v>1</v>
      </c>
      <c r="M29" s="324">
        <v>40</v>
      </c>
      <c r="N29" s="324"/>
      <c r="O29" s="324">
        <v>27</v>
      </c>
      <c r="P29" s="324">
        <v>19</v>
      </c>
      <c r="Q29" s="324">
        <v>6</v>
      </c>
      <c r="R29" s="324">
        <v>18</v>
      </c>
      <c r="U29" s="174"/>
    </row>
    <row r="30" spans="1:21" s="100" customFormat="1" ht="15" customHeight="1">
      <c r="A30" s="98" t="s">
        <v>682</v>
      </c>
      <c r="B30" s="328"/>
      <c r="C30" s="328"/>
      <c r="D30" s="328"/>
      <c r="E30" s="328"/>
      <c r="F30" s="328"/>
      <c r="G30" s="328"/>
      <c r="H30" s="328"/>
      <c r="I30" s="328"/>
      <c r="J30" s="328"/>
      <c r="K30" s="328"/>
      <c r="L30" s="328"/>
      <c r="M30" s="328"/>
      <c r="N30" s="328"/>
      <c r="O30" s="328"/>
      <c r="P30" s="328"/>
      <c r="Q30" s="328"/>
      <c r="R30" s="456" t="s">
        <v>683</v>
      </c>
    </row>
    <row r="31" spans="1:21" ht="12.75">
      <c r="A31" s="172"/>
      <c r="B31" s="110"/>
      <c r="C31" s="110"/>
      <c r="D31" s="101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</row>
    <row r="32" spans="1:21" ht="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</row>
  </sheetData>
  <mergeCells count="1">
    <mergeCell ref="M6:N6"/>
  </mergeCells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0" pageOrder="overThenDown" orientation="portrait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1"/>
  <sheetViews>
    <sheetView view="pageBreakPreview" zoomScale="70" zoomScaleNormal="100" zoomScaleSheetLayoutView="70" workbookViewId="0">
      <selection activeCell="I24" sqref="I24"/>
    </sheetView>
  </sheetViews>
  <sheetFormatPr defaultRowHeight="15.75"/>
  <cols>
    <col min="1" max="16384" width="9" style="26"/>
  </cols>
  <sheetData>
    <row r="1" spans="1:9" s="40" customFormat="1"/>
    <row r="11" spans="1:9" s="25" customFormat="1" ht="109.5" customHeight="1">
      <c r="A11" s="860" t="s">
        <v>10</v>
      </c>
      <c r="B11" s="860"/>
      <c r="C11" s="860"/>
      <c r="D11" s="860"/>
      <c r="E11" s="860"/>
      <c r="F11" s="860"/>
      <c r="G11" s="860"/>
      <c r="H11" s="860"/>
      <c r="I11" s="860"/>
    </row>
  </sheetData>
  <mergeCells count="1">
    <mergeCell ref="A11:I11"/>
  </mergeCells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E43"/>
  <sheetViews>
    <sheetView view="pageBreakPreview" zoomScale="85" zoomScaleNormal="100" zoomScaleSheetLayoutView="85" workbookViewId="0">
      <selection activeCell="A2" sqref="A2"/>
    </sheetView>
  </sheetViews>
  <sheetFormatPr defaultColWidth="8" defaultRowHeight="12"/>
  <cols>
    <col min="1" max="1" width="9.625" style="150" customWidth="1"/>
    <col min="2" max="4" width="6" style="150" customWidth="1"/>
    <col min="5" max="5" width="7.625" style="150" customWidth="1"/>
    <col min="6" max="7" width="6" style="150" customWidth="1"/>
    <col min="8" max="8" width="7.625" style="150" customWidth="1"/>
    <col min="9" max="10" width="6" style="150" customWidth="1"/>
    <col min="11" max="11" width="9.625" style="150" customWidth="1"/>
    <col min="12" max="13" width="6.5" style="150" customWidth="1"/>
    <col min="14" max="14" width="5.75" style="150" customWidth="1"/>
    <col min="15" max="16" width="4.75" style="150" customWidth="1"/>
    <col min="17" max="17" width="5.75" style="150" customWidth="1"/>
    <col min="18" max="19" width="4.75" style="150" customWidth="1"/>
    <col min="20" max="25" width="3.875" style="150" customWidth="1"/>
    <col min="26" max="26" width="4.375" style="150" customWidth="1"/>
    <col min="27" max="28" width="3.625" style="150" customWidth="1"/>
    <col min="29" max="29" width="11" style="150" customWidth="1"/>
    <col min="30" max="30" width="13.125" style="150" customWidth="1"/>
    <col min="31" max="16384" width="8" style="150"/>
  </cols>
  <sheetData>
    <row r="1" spans="1:31" s="55" customFormat="1" ht="24.95" customHeight="1">
      <c r="A1" s="55" t="s">
        <v>742</v>
      </c>
      <c r="B1" s="53"/>
      <c r="C1" s="53"/>
      <c r="D1" s="53"/>
      <c r="E1" s="54"/>
      <c r="F1" s="53"/>
      <c r="G1" s="53"/>
      <c r="I1" s="53"/>
      <c r="J1" s="53"/>
      <c r="L1" s="53"/>
      <c r="M1" s="53"/>
      <c r="O1" s="53"/>
      <c r="P1" s="53"/>
      <c r="Q1" s="56"/>
      <c r="R1" s="53"/>
      <c r="S1" s="53"/>
      <c r="T1" s="56"/>
      <c r="U1" s="53"/>
      <c r="V1" s="53"/>
      <c r="W1" s="56"/>
      <c r="X1" s="53"/>
      <c r="Y1" s="53"/>
      <c r="Z1" s="56"/>
      <c r="AA1" s="53"/>
      <c r="AB1" s="53"/>
      <c r="AC1" s="56"/>
      <c r="AD1" s="56" t="s">
        <v>743</v>
      </c>
    </row>
    <row r="2" spans="1:31" s="57" customFormat="1" ht="24.95" customHeight="1">
      <c r="A2" s="82" t="s">
        <v>744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464" t="s">
        <v>11</v>
      </c>
      <c r="O2" s="94"/>
      <c r="P2" s="94"/>
      <c r="Q2" s="465"/>
      <c r="R2" s="94"/>
      <c r="S2" s="94"/>
      <c r="T2" s="465"/>
      <c r="U2" s="94"/>
      <c r="V2" s="94"/>
      <c r="W2" s="465"/>
      <c r="X2" s="94"/>
      <c r="Y2" s="94"/>
      <c r="Z2" s="465"/>
      <c r="AA2" s="94"/>
      <c r="AB2" s="94"/>
      <c r="AC2" s="465"/>
      <c r="AD2" s="465"/>
    </row>
    <row r="3" spans="1:31" s="58" customFormat="1" ht="23.1" customHeight="1">
      <c r="N3" s="916"/>
      <c r="O3" s="916"/>
      <c r="P3" s="916"/>
      <c r="Q3" s="916"/>
      <c r="R3" s="916"/>
      <c r="S3" s="916"/>
      <c r="T3" s="916"/>
      <c r="U3" s="916"/>
      <c r="V3" s="916"/>
      <c r="W3" s="916"/>
      <c r="X3" s="916"/>
      <c r="Y3" s="916"/>
      <c r="Z3" s="916"/>
      <c r="AA3" s="916"/>
      <c r="AB3" s="916"/>
      <c r="AC3" s="916"/>
      <c r="AD3" s="916"/>
    </row>
    <row r="4" spans="1:31" s="60" customFormat="1" ht="15" customHeight="1" thickBot="1">
      <c r="A4" s="917" t="s">
        <v>437</v>
      </c>
      <c r="B4" s="918"/>
      <c r="C4" s="466"/>
      <c r="D4" s="466"/>
      <c r="F4" s="466"/>
      <c r="G4" s="466"/>
      <c r="I4" s="466"/>
      <c r="J4" s="466"/>
      <c r="L4" s="466"/>
      <c r="M4" s="466"/>
      <c r="O4" s="466"/>
      <c r="P4" s="466"/>
      <c r="R4" s="466"/>
      <c r="S4" s="466"/>
      <c r="U4" s="466"/>
      <c r="V4" s="466"/>
      <c r="X4" s="466"/>
      <c r="Y4" s="466"/>
      <c r="AA4" s="466"/>
      <c r="AB4" s="466"/>
      <c r="AD4" s="61" t="s">
        <v>745</v>
      </c>
    </row>
    <row r="5" spans="1:31" ht="13.5" customHeight="1">
      <c r="A5" s="196" t="s">
        <v>16</v>
      </c>
      <c r="B5" s="376" t="s">
        <v>537</v>
      </c>
      <c r="C5" s="376"/>
      <c r="D5" s="376"/>
      <c r="E5" s="376"/>
      <c r="F5" s="376"/>
      <c r="G5" s="376"/>
      <c r="H5" s="415"/>
      <c r="I5" s="376"/>
      <c r="J5" s="376"/>
      <c r="K5" s="376"/>
      <c r="L5" s="376"/>
      <c r="M5" s="376"/>
      <c r="N5" s="376" t="s">
        <v>746</v>
      </c>
      <c r="O5" s="376"/>
      <c r="P5" s="376"/>
      <c r="Q5" s="376"/>
      <c r="R5" s="376"/>
      <c r="S5" s="376"/>
      <c r="T5" s="376"/>
      <c r="U5" s="376"/>
      <c r="V5" s="376"/>
      <c r="W5" s="376"/>
      <c r="X5" s="376"/>
      <c r="Y5" s="376"/>
      <c r="Z5" s="415"/>
      <c r="AA5" s="376"/>
      <c r="AB5" s="415"/>
      <c r="AC5" s="196" t="s">
        <v>303</v>
      </c>
      <c r="AD5" s="467" t="s">
        <v>15</v>
      </c>
    </row>
    <row r="6" spans="1:31" ht="13.5" customHeight="1">
      <c r="A6" s="366"/>
      <c r="B6" s="391" t="s">
        <v>747</v>
      </c>
      <c r="C6" s="381"/>
      <c r="D6" s="381"/>
      <c r="E6" s="381"/>
      <c r="F6" s="418"/>
      <c r="G6" s="418"/>
      <c r="H6" s="420"/>
      <c r="I6" s="418"/>
      <c r="J6" s="418"/>
      <c r="K6" s="418"/>
      <c r="L6" s="418"/>
      <c r="M6" s="418"/>
      <c r="N6" s="418" t="s">
        <v>748</v>
      </c>
      <c r="O6" s="418"/>
      <c r="P6" s="418"/>
      <c r="Q6" s="418"/>
      <c r="R6" s="418"/>
      <c r="S6" s="418"/>
      <c r="T6" s="418"/>
      <c r="U6" s="418"/>
      <c r="V6" s="418"/>
      <c r="W6" s="418"/>
      <c r="X6" s="418"/>
      <c r="Y6" s="418"/>
      <c r="Z6" s="420"/>
      <c r="AA6" s="418"/>
      <c r="AB6" s="382"/>
      <c r="AC6" s="206"/>
      <c r="AD6" s="468"/>
    </row>
    <row r="7" spans="1:31" ht="13.5" customHeight="1">
      <c r="A7" s="366"/>
      <c r="B7" s="913" t="s">
        <v>349</v>
      </c>
      <c r="C7" s="914"/>
      <c r="D7" s="915"/>
      <c r="E7" s="913" t="s">
        <v>749</v>
      </c>
      <c r="F7" s="914"/>
      <c r="G7" s="915"/>
      <c r="H7" s="913" t="s">
        <v>812</v>
      </c>
      <c r="I7" s="914"/>
      <c r="J7" s="915"/>
      <c r="K7" s="913" t="s">
        <v>373</v>
      </c>
      <c r="L7" s="914"/>
      <c r="M7" s="914"/>
      <c r="N7" s="913" t="s">
        <v>349</v>
      </c>
      <c r="O7" s="914"/>
      <c r="P7" s="915"/>
      <c r="Q7" s="913" t="s">
        <v>750</v>
      </c>
      <c r="R7" s="914"/>
      <c r="S7" s="915"/>
      <c r="T7" s="913" t="s">
        <v>442</v>
      </c>
      <c r="U7" s="914"/>
      <c r="V7" s="915"/>
      <c r="W7" s="913" t="s">
        <v>136</v>
      </c>
      <c r="X7" s="914"/>
      <c r="Y7" s="915"/>
      <c r="Z7" s="913" t="s">
        <v>751</v>
      </c>
      <c r="AA7" s="914"/>
      <c r="AB7" s="915"/>
      <c r="AC7" s="206"/>
      <c r="AD7" s="879"/>
    </row>
    <row r="8" spans="1:31" ht="13.5" customHeight="1">
      <c r="A8" s="366"/>
      <c r="B8" s="207"/>
      <c r="C8" s="469" t="s">
        <v>346</v>
      </c>
      <c r="D8" s="470" t="s">
        <v>345</v>
      </c>
      <c r="E8" s="206"/>
      <c r="F8" s="469" t="s">
        <v>346</v>
      </c>
      <c r="G8" s="470" t="s">
        <v>345</v>
      </c>
      <c r="H8" s="388" t="s">
        <v>813</v>
      </c>
      <c r="I8" s="675" t="s">
        <v>346</v>
      </c>
      <c r="J8" s="675" t="s">
        <v>345</v>
      </c>
      <c r="K8" s="210" t="s">
        <v>753</v>
      </c>
      <c r="L8" s="469" t="s">
        <v>346</v>
      </c>
      <c r="M8" s="208" t="s">
        <v>345</v>
      </c>
      <c r="N8" s="471"/>
      <c r="O8" s="469" t="s">
        <v>346</v>
      </c>
      <c r="P8" s="470" t="s">
        <v>345</v>
      </c>
      <c r="Q8" s="206"/>
      <c r="R8" s="469" t="s">
        <v>346</v>
      </c>
      <c r="S8" s="470" t="s">
        <v>345</v>
      </c>
      <c r="T8" s="366"/>
      <c r="U8" s="469" t="s">
        <v>346</v>
      </c>
      <c r="V8" s="470" t="s">
        <v>345</v>
      </c>
      <c r="W8" s="210"/>
      <c r="X8" s="469" t="s">
        <v>346</v>
      </c>
      <c r="Y8" s="470" t="s">
        <v>345</v>
      </c>
      <c r="Z8" s="366"/>
      <c r="AA8" s="469" t="s">
        <v>346</v>
      </c>
      <c r="AB8" s="470" t="s">
        <v>345</v>
      </c>
      <c r="AC8" s="206" t="s">
        <v>754</v>
      </c>
      <c r="AD8" s="879"/>
    </row>
    <row r="9" spans="1:31" ht="13.5" customHeight="1">
      <c r="A9" s="472"/>
      <c r="B9" s="473"/>
      <c r="C9" s="214" t="s">
        <v>755</v>
      </c>
      <c r="D9" s="473" t="s">
        <v>76</v>
      </c>
      <c r="E9" s="214"/>
      <c r="F9" s="214" t="s">
        <v>755</v>
      </c>
      <c r="G9" s="473" t="s">
        <v>76</v>
      </c>
      <c r="H9" s="217" t="s">
        <v>811</v>
      </c>
      <c r="I9" s="214" t="s">
        <v>755</v>
      </c>
      <c r="J9" s="473" t="s">
        <v>76</v>
      </c>
      <c r="K9" s="216" t="s">
        <v>752</v>
      </c>
      <c r="L9" s="217" t="s">
        <v>755</v>
      </c>
      <c r="M9" s="474" t="s">
        <v>76</v>
      </c>
      <c r="N9" s="475"/>
      <c r="O9" s="214" t="s">
        <v>755</v>
      </c>
      <c r="P9" s="473" t="s">
        <v>76</v>
      </c>
      <c r="Q9" s="214"/>
      <c r="R9" s="214" t="s">
        <v>755</v>
      </c>
      <c r="S9" s="473" t="s">
        <v>76</v>
      </c>
      <c r="T9" s="214"/>
      <c r="U9" s="214" t="s">
        <v>755</v>
      </c>
      <c r="V9" s="473" t="s">
        <v>76</v>
      </c>
      <c r="W9" s="217"/>
      <c r="X9" s="214" t="s">
        <v>755</v>
      </c>
      <c r="Y9" s="473" t="s">
        <v>76</v>
      </c>
      <c r="Z9" s="217"/>
      <c r="AA9" s="214" t="s">
        <v>755</v>
      </c>
      <c r="AB9" s="473" t="s">
        <v>76</v>
      </c>
      <c r="AC9" s="214" t="s">
        <v>756</v>
      </c>
      <c r="AD9" s="215"/>
    </row>
    <row r="10" spans="1:31" ht="21" customHeight="1">
      <c r="A10" s="218" t="s">
        <v>565</v>
      </c>
      <c r="B10" s="223">
        <v>15155</v>
      </c>
      <c r="C10" s="223">
        <v>7728</v>
      </c>
      <c r="D10" s="223">
        <v>7427</v>
      </c>
      <c r="E10" s="223">
        <v>15017</v>
      </c>
      <c r="F10" s="223">
        <v>7660</v>
      </c>
      <c r="G10" s="223">
        <v>7357</v>
      </c>
      <c r="H10" s="223">
        <v>79</v>
      </c>
      <c r="I10" s="223">
        <v>47</v>
      </c>
      <c r="J10" s="223">
        <v>32</v>
      </c>
      <c r="K10" s="223">
        <v>59</v>
      </c>
      <c r="L10" s="223">
        <v>21</v>
      </c>
      <c r="M10" s="223">
        <v>38</v>
      </c>
      <c r="N10" s="223">
        <v>15033</v>
      </c>
      <c r="O10" s="223">
        <v>7663</v>
      </c>
      <c r="P10" s="223">
        <v>7370</v>
      </c>
      <c r="Q10" s="223">
        <v>14890</v>
      </c>
      <c r="R10" s="223">
        <v>7600</v>
      </c>
      <c r="S10" s="223">
        <v>7290</v>
      </c>
      <c r="T10" s="223">
        <v>16</v>
      </c>
      <c r="U10" s="223">
        <v>11</v>
      </c>
      <c r="V10" s="223">
        <v>5</v>
      </c>
      <c r="W10" s="223">
        <v>57</v>
      </c>
      <c r="X10" s="223">
        <v>21</v>
      </c>
      <c r="Y10" s="223">
        <v>36</v>
      </c>
      <c r="Z10" s="223">
        <v>70</v>
      </c>
      <c r="AA10" s="223">
        <v>31</v>
      </c>
      <c r="AB10" s="223">
        <v>39</v>
      </c>
      <c r="AC10" s="476">
        <v>99.19498515341472</v>
      </c>
      <c r="AD10" s="477" t="s">
        <v>564</v>
      </c>
    </row>
    <row r="11" spans="1:31" ht="21" customHeight="1">
      <c r="A11" s="218" t="s">
        <v>638</v>
      </c>
      <c r="B11" s="223">
        <v>16213</v>
      </c>
      <c r="C11" s="223">
        <v>8474</v>
      </c>
      <c r="D11" s="223">
        <v>7739</v>
      </c>
      <c r="E11" s="223">
        <v>16044</v>
      </c>
      <c r="F11" s="223">
        <v>8385</v>
      </c>
      <c r="G11" s="223">
        <v>7659</v>
      </c>
      <c r="H11" s="223">
        <v>122</v>
      </c>
      <c r="I11" s="223">
        <v>68</v>
      </c>
      <c r="J11" s="223">
        <v>54</v>
      </c>
      <c r="K11" s="223">
        <v>47</v>
      </c>
      <c r="L11" s="223">
        <v>21</v>
      </c>
      <c r="M11" s="223">
        <v>26</v>
      </c>
      <c r="N11" s="223">
        <v>15982</v>
      </c>
      <c r="O11" s="223">
        <v>8355</v>
      </c>
      <c r="P11" s="223">
        <v>7627</v>
      </c>
      <c r="Q11" s="223">
        <v>15865</v>
      </c>
      <c r="R11" s="223">
        <v>8311</v>
      </c>
      <c r="S11" s="223">
        <v>7554</v>
      </c>
      <c r="T11" s="223">
        <v>15</v>
      </c>
      <c r="U11" s="223">
        <v>8</v>
      </c>
      <c r="V11" s="223">
        <v>7</v>
      </c>
      <c r="W11" s="223">
        <v>44</v>
      </c>
      <c r="X11" s="223">
        <v>20</v>
      </c>
      <c r="Y11" s="223">
        <v>24</v>
      </c>
      <c r="Z11" s="223">
        <v>58</v>
      </c>
      <c r="AA11" s="223">
        <v>16</v>
      </c>
      <c r="AB11" s="223">
        <v>42</v>
      </c>
      <c r="AC11" s="476">
        <v>98.6</v>
      </c>
      <c r="AD11" s="263" t="s">
        <v>568</v>
      </c>
    </row>
    <row r="12" spans="1:31" ht="21" customHeight="1">
      <c r="A12" s="218" t="s">
        <v>639</v>
      </c>
      <c r="B12" s="223">
        <v>16272</v>
      </c>
      <c r="C12" s="223">
        <v>8190</v>
      </c>
      <c r="D12" s="223">
        <v>8082</v>
      </c>
      <c r="E12" s="223">
        <v>16104</v>
      </c>
      <c r="F12" s="223">
        <v>8108</v>
      </c>
      <c r="G12" s="223">
        <v>7996</v>
      </c>
      <c r="H12" s="223">
        <v>134</v>
      </c>
      <c r="I12" s="223">
        <v>69</v>
      </c>
      <c r="J12" s="223">
        <v>65</v>
      </c>
      <c r="K12" s="223">
        <v>34</v>
      </c>
      <c r="L12" s="223">
        <v>13</v>
      </c>
      <c r="M12" s="223">
        <v>21</v>
      </c>
      <c r="N12" s="223">
        <v>16022</v>
      </c>
      <c r="O12" s="223">
        <v>8047</v>
      </c>
      <c r="P12" s="223">
        <v>7975</v>
      </c>
      <c r="Q12" s="223">
        <v>15913</v>
      </c>
      <c r="R12" s="223">
        <v>8000</v>
      </c>
      <c r="S12" s="223">
        <v>7913</v>
      </c>
      <c r="T12" s="223">
        <v>28</v>
      </c>
      <c r="U12" s="223">
        <v>12</v>
      </c>
      <c r="V12" s="223">
        <v>16</v>
      </c>
      <c r="W12" s="223">
        <v>32</v>
      </c>
      <c r="X12" s="223">
        <v>12</v>
      </c>
      <c r="Y12" s="223">
        <v>20</v>
      </c>
      <c r="Z12" s="223">
        <v>49</v>
      </c>
      <c r="AA12" s="223">
        <v>23</v>
      </c>
      <c r="AB12" s="223">
        <v>26</v>
      </c>
      <c r="AC12" s="476">
        <v>98.5</v>
      </c>
      <c r="AD12" s="263" t="s">
        <v>640</v>
      </c>
    </row>
    <row r="13" spans="1:31" ht="21" customHeight="1">
      <c r="A13" s="218" t="s">
        <v>819</v>
      </c>
      <c r="B13" s="223">
        <v>16416</v>
      </c>
      <c r="C13" s="223">
        <v>8293</v>
      </c>
      <c r="D13" s="223">
        <v>8123</v>
      </c>
      <c r="E13" s="223">
        <v>16291</v>
      </c>
      <c r="F13" s="223">
        <v>8222</v>
      </c>
      <c r="G13" s="223">
        <v>8069</v>
      </c>
      <c r="H13" s="223">
        <v>102</v>
      </c>
      <c r="I13" s="223">
        <v>62</v>
      </c>
      <c r="J13" s="223">
        <v>40</v>
      </c>
      <c r="K13" s="223">
        <v>23</v>
      </c>
      <c r="L13" s="223">
        <v>9</v>
      </c>
      <c r="M13" s="223">
        <v>14</v>
      </c>
      <c r="N13" s="223">
        <v>16147</v>
      </c>
      <c r="O13" s="223">
        <v>8148</v>
      </c>
      <c r="P13" s="223">
        <v>7999</v>
      </c>
      <c r="Q13" s="223">
        <v>16042</v>
      </c>
      <c r="R13" s="223">
        <v>8106</v>
      </c>
      <c r="S13" s="223">
        <v>7936</v>
      </c>
      <c r="T13" s="223">
        <v>14</v>
      </c>
      <c r="U13" s="223">
        <v>8</v>
      </c>
      <c r="V13" s="223">
        <v>6</v>
      </c>
      <c r="W13" s="223">
        <v>22</v>
      </c>
      <c r="X13" s="223">
        <v>9</v>
      </c>
      <c r="Y13" s="223">
        <v>13</v>
      </c>
      <c r="Z13" s="223">
        <v>69</v>
      </c>
      <c r="AA13" s="223">
        <v>25</v>
      </c>
      <c r="AB13" s="223">
        <v>44</v>
      </c>
      <c r="AC13" s="476">
        <v>98.36135477582846</v>
      </c>
      <c r="AD13" s="263" t="s">
        <v>658</v>
      </c>
    </row>
    <row r="14" spans="1:31" ht="21" customHeight="1">
      <c r="A14" s="218" t="s">
        <v>825</v>
      </c>
      <c r="B14" s="223">
        <v>14614</v>
      </c>
      <c r="C14" s="223">
        <v>7485</v>
      </c>
      <c r="D14" s="223">
        <v>7129</v>
      </c>
      <c r="E14" s="223">
        <v>14440</v>
      </c>
      <c r="F14" s="223">
        <v>7382</v>
      </c>
      <c r="G14" s="223">
        <v>7058</v>
      </c>
      <c r="H14" s="223">
        <v>144</v>
      </c>
      <c r="I14" s="223">
        <v>80</v>
      </c>
      <c r="J14" s="223">
        <v>64</v>
      </c>
      <c r="K14" s="223">
        <v>30</v>
      </c>
      <c r="L14" s="223">
        <v>23</v>
      </c>
      <c r="M14" s="223">
        <v>7</v>
      </c>
      <c r="N14" s="223">
        <v>14343</v>
      </c>
      <c r="O14" s="223">
        <v>7349</v>
      </c>
      <c r="P14" s="223">
        <v>6994</v>
      </c>
      <c r="Q14" s="223">
        <v>14214</v>
      </c>
      <c r="R14" s="223">
        <v>7278</v>
      </c>
      <c r="S14" s="223">
        <v>6936</v>
      </c>
      <c r="T14" s="223">
        <v>39</v>
      </c>
      <c r="U14" s="223">
        <v>23</v>
      </c>
      <c r="V14" s="223">
        <v>16</v>
      </c>
      <c r="W14" s="223">
        <v>14</v>
      </c>
      <c r="X14" s="223">
        <v>7</v>
      </c>
      <c r="Y14" s="223">
        <v>7</v>
      </c>
      <c r="Z14" s="223">
        <v>76</v>
      </c>
      <c r="AA14" s="223">
        <v>41</v>
      </c>
      <c r="AB14" s="223">
        <v>35</v>
      </c>
      <c r="AC14" s="476">
        <v>98.145613794991107</v>
      </c>
      <c r="AD14" s="263" t="s">
        <v>827</v>
      </c>
    </row>
    <row r="15" spans="1:31" ht="21" customHeight="1">
      <c r="A15" s="218" t="s">
        <v>862</v>
      </c>
      <c r="B15" s="223">
        <v>14084</v>
      </c>
      <c r="C15" s="223">
        <v>7148</v>
      </c>
      <c r="D15" s="223">
        <v>6936</v>
      </c>
      <c r="E15" s="223">
        <v>13967</v>
      </c>
      <c r="F15" s="223">
        <v>7096</v>
      </c>
      <c r="G15" s="223">
        <v>6871</v>
      </c>
      <c r="H15" s="223">
        <v>91</v>
      </c>
      <c r="I15" s="223">
        <v>40</v>
      </c>
      <c r="J15" s="223">
        <v>51</v>
      </c>
      <c r="K15" s="223">
        <v>26</v>
      </c>
      <c r="L15" s="223">
        <v>12</v>
      </c>
      <c r="M15" s="223">
        <v>14</v>
      </c>
      <c r="N15" s="223">
        <v>13788</v>
      </c>
      <c r="O15" s="223">
        <v>7010</v>
      </c>
      <c r="P15" s="223">
        <v>6778</v>
      </c>
      <c r="Q15" s="223">
        <v>13751</v>
      </c>
      <c r="R15" s="223">
        <v>6992</v>
      </c>
      <c r="S15" s="223">
        <v>6759</v>
      </c>
      <c r="T15" s="223">
        <v>15</v>
      </c>
      <c r="U15" s="223">
        <v>9</v>
      </c>
      <c r="V15" s="223">
        <v>6</v>
      </c>
      <c r="W15" s="223">
        <v>22</v>
      </c>
      <c r="X15" s="223">
        <v>9</v>
      </c>
      <c r="Y15" s="223">
        <v>13</v>
      </c>
      <c r="Z15" s="223">
        <v>66</v>
      </c>
      <c r="AA15" s="223">
        <v>24</v>
      </c>
      <c r="AB15" s="223">
        <v>42</v>
      </c>
      <c r="AC15" s="476">
        <v>97.898324339676222</v>
      </c>
      <c r="AD15" s="263" t="s">
        <v>868</v>
      </c>
    </row>
    <row r="16" spans="1:31" s="57" customFormat="1" ht="33" customHeight="1">
      <c r="A16" s="228" t="s">
        <v>873</v>
      </c>
      <c r="B16" s="282">
        <f>SUM(B17:B38)</f>
        <v>14151</v>
      </c>
      <c r="C16" s="774">
        <f t="shared" ref="C16:AB16" si="0">SUM(C17:C38)</f>
        <v>7259</v>
      </c>
      <c r="D16" s="774">
        <f t="shared" si="0"/>
        <v>6892</v>
      </c>
      <c r="E16" s="774">
        <f t="shared" si="0"/>
        <v>14033</v>
      </c>
      <c r="F16" s="774">
        <f t="shared" si="0"/>
        <v>7210</v>
      </c>
      <c r="G16" s="774">
        <f t="shared" si="0"/>
        <v>6823</v>
      </c>
      <c r="H16" s="774">
        <f t="shared" si="0"/>
        <v>95</v>
      </c>
      <c r="I16" s="774">
        <f t="shared" si="0"/>
        <v>42</v>
      </c>
      <c r="J16" s="774">
        <f t="shared" si="0"/>
        <v>53</v>
      </c>
      <c r="K16" s="774">
        <f t="shared" si="0"/>
        <v>23</v>
      </c>
      <c r="L16" s="774">
        <f t="shared" si="0"/>
        <v>7</v>
      </c>
      <c r="M16" s="774">
        <f t="shared" si="0"/>
        <v>16</v>
      </c>
      <c r="N16" s="774">
        <f t="shared" si="0"/>
        <v>13835</v>
      </c>
      <c r="O16" s="774">
        <f t="shared" si="0"/>
        <v>7106</v>
      </c>
      <c r="P16" s="774">
        <f t="shared" si="0"/>
        <v>6729</v>
      </c>
      <c r="Q16" s="774">
        <f t="shared" si="0"/>
        <v>13771</v>
      </c>
      <c r="R16" s="774">
        <f t="shared" si="0"/>
        <v>7076</v>
      </c>
      <c r="S16" s="774">
        <f t="shared" si="0"/>
        <v>6695</v>
      </c>
      <c r="T16" s="774">
        <f t="shared" si="0"/>
        <v>15</v>
      </c>
      <c r="U16" s="774">
        <f t="shared" si="0"/>
        <v>10</v>
      </c>
      <c r="V16" s="774">
        <f t="shared" si="0"/>
        <v>5</v>
      </c>
      <c r="W16" s="774">
        <f t="shared" si="0"/>
        <v>20</v>
      </c>
      <c r="X16" s="774">
        <f t="shared" si="0"/>
        <v>6</v>
      </c>
      <c r="Y16" s="774">
        <f t="shared" si="0"/>
        <v>14</v>
      </c>
      <c r="Z16" s="774">
        <f t="shared" si="0"/>
        <v>29</v>
      </c>
      <c r="AA16" s="774">
        <f t="shared" si="0"/>
        <v>14</v>
      </c>
      <c r="AB16" s="774">
        <f t="shared" si="0"/>
        <v>15</v>
      </c>
      <c r="AC16" s="775">
        <f>N16/B16*100</f>
        <v>97.766942265564268</v>
      </c>
      <c r="AD16" s="266" t="s">
        <v>869</v>
      </c>
      <c r="AE16" s="96"/>
    </row>
    <row r="17" spans="1:31" s="144" customFormat="1" ht="17.100000000000001" customHeight="1">
      <c r="A17" s="233" t="s">
        <v>308</v>
      </c>
      <c r="B17" s="770">
        <v>2101</v>
      </c>
      <c r="C17" s="770">
        <v>1086</v>
      </c>
      <c r="D17" s="770">
        <v>1015</v>
      </c>
      <c r="E17" s="770">
        <v>2080</v>
      </c>
      <c r="F17" s="770">
        <v>1077</v>
      </c>
      <c r="G17" s="770">
        <v>1003</v>
      </c>
      <c r="H17" s="771">
        <v>20</v>
      </c>
      <c r="I17" s="770">
        <v>9</v>
      </c>
      <c r="J17" s="770">
        <v>11</v>
      </c>
      <c r="K17" s="771">
        <v>1</v>
      </c>
      <c r="L17" s="770">
        <v>0</v>
      </c>
      <c r="M17" s="770">
        <v>1</v>
      </c>
      <c r="N17" s="771">
        <v>2058</v>
      </c>
      <c r="O17" s="771">
        <v>1063</v>
      </c>
      <c r="P17" s="771">
        <v>995</v>
      </c>
      <c r="Q17" s="770">
        <v>2050</v>
      </c>
      <c r="R17" s="770">
        <v>1060</v>
      </c>
      <c r="S17" s="770">
        <v>990</v>
      </c>
      <c r="T17" s="770">
        <v>4</v>
      </c>
      <c r="U17" s="770">
        <v>2</v>
      </c>
      <c r="V17" s="770">
        <v>2</v>
      </c>
      <c r="W17" s="770">
        <v>1</v>
      </c>
      <c r="X17" s="770">
        <v>0</v>
      </c>
      <c r="Y17" s="770">
        <v>1</v>
      </c>
      <c r="Z17" s="772">
        <v>3</v>
      </c>
      <c r="AA17" s="770">
        <v>1</v>
      </c>
      <c r="AB17" s="770">
        <v>2</v>
      </c>
      <c r="AC17" s="773">
        <v>97.953355544978578</v>
      </c>
      <c r="AD17" s="267" t="s">
        <v>395</v>
      </c>
      <c r="AE17" s="97"/>
    </row>
    <row r="18" spans="1:31" s="144" customFormat="1" ht="17.100000000000001" customHeight="1">
      <c r="A18" s="233" t="s">
        <v>315</v>
      </c>
      <c r="B18" s="770">
        <v>2329</v>
      </c>
      <c r="C18" s="770">
        <v>1172</v>
      </c>
      <c r="D18" s="770">
        <v>1157</v>
      </c>
      <c r="E18" s="770">
        <v>2314</v>
      </c>
      <c r="F18" s="770">
        <v>1166</v>
      </c>
      <c r="G18" s="770">
        <v>1148</v>
      </c>
      <c r="H18" s="771">
        <v>12</v>
      </c>
      <c r="I18" s="770">
        <v>5</v>
      </c>
      <c r="J18" s="770">
        <v>7</v>
      </c>
      <c r="K18" s="771">
        <v>3</v>
      </c>
      <c r="L18" s="770">
        <v>1</v>
      </c>
      <c r="M18" s="770">
        <v>2</v>
      </c>
      <c r="N18" s="771">
        <v>2288</v>
      </c>
      <c r="O18" s="770">
        <v>1149</v>
      </c>
      <c r="P18" s="770">
        <v>1139</v>
      </c>
      <c r="Q18" s="770">
        <v>2279</v>
      </c>
      <c r="R18" s="770">
        <v>1145</v>
      </c>
      <c r="S18" s="770">
        <v>1134</v>
      </c>
      <c r="T18" s="770">
        <v>5</v>
      </c>
      <c r="U18" s="770">
        <v>3</v>
      </c>
      <c r="V18" s="770">
        <v>2</v>
      </c>
      <c r="W18" s="770">
        <v>3</v>
      </c>
      <c r="X18" s="770">
        <v>1</v>
      </c>
      <c r="Y18" s="770">
        <v>2</v>
      </c>
      <c r="Z18" s="772">
        <v>1</v>
      </c>
      <c r="AA18" s="770">
        <v>0</v>
      </c>
      <c r="AB18" s="770">
        <v>1</v>
      </c>
      <c r="AC18" s="773">
        <v>98.239587805925282</v>
      </c>
      <c r="AD18" s="267" t="s">
        <v>439</v>
      </c>
      <c r="AE18" s="97"/>
    </row>
    <row r="19" spans="1:31" s="144" customFormat="1" ht="17.100000000000001" customHeight="1">
      <c r="A19" s="233" t="s">
        <v>256</v>
      </c>
      <c r="B19" s="770">
        <v>2759</v>
      </c>
      <c r="C19" s="770">
        <v>1470</v>
      </c>
      <c r="D19" s="770">
        <v>1289</v>
      </c>
      <c r="E19" s="770">
        <v>2743</v>
      </c>
      <c r="F19" s="770">
        <v>1462</v>
      </c>
      <c r="G19" s="770">
        <v>1281</v>
      </c>
      <c r="H19" s="771">
        <v>14</v>
      </c>
      <c r="I19" s="770">
        <v>7</v>
      </c>
      <c r="J19" s="770">
        <v>7</v>
      </c>
      <c r="K19" s="771">
        <v>2</v>
      </c>
      <c r="L19" s="770">
        <v>1</v>
      </c>
      <c r="M19" s="770">
        <v>1</v>
      </c>
      <c r="N19" s="771">
        <v>2690</v>
      </c>
      <c r="O19" s="770">
        <v>1440</v>
      </c>
      <c r="P19" s="770">
        <v>1250</v>
      </c>
      <c r="Q19" s="770">
        <v>2685</v>
      </c>
      <c r="R19" s="770">
        <v>1436</v>
      </c>
      <c r="S19" s="770">
        <v>1249</v>
      </c>
      <c r="T19" s="770">
        <v>0</v>
      </c>
      <c r="U19" s="770">
        <v>0</v>
      </c>
      <c r="V19" s="770">
        <v>0</v>
      </c>
      <c r="W19" s="770">
        <v>2</v>
      </c>
      <c r="X19" s="770">
        <v>1</v>
      </c>
      <c r="Y19" s="770">
        <v>1</v>
      </c>
      <c r="Z19" s="772">
        <v>3</v>
      </c>
      <c r="AA19" s="770">
        <v>3</v>
      </c>
      <c r="AB19" s="770">
        <v>0</v>
      </c>
      <c r="AC19" s="773">
        <v>97.499093874592248</v>
      </c>
      <c r="AD19" s="267" t="s">
        <v>408</v>
      </c>
      <c r="AE19" s="97"/>
    </row>
    <row r="20" spans="1:31" s="144" customFormat="1" ht="17.100000000000001" customHeight="1">
      <c r="A20" s="233" t="s">
        <v>263</v>
      </c>
      <c r="B20" s="770">
        <v>1120</v>
      </c>
      <c r="C20" s="770">
        <v>574</v>
      </c>
      <c r="D20" s="770">
        <v>546</v>
      </c>
      <c r="E20" s="770">
        <v>1119</v>
      </c>
      <c r="F20" s="770">
        <v>574</v>
      </c>
      <c r="G20" s="770">
        <v>545</v>
      </c>
      <c r="H20" s="771">
        <v>0</v>
      </c>
      <c r="I20" s="770">
        <v>0</v>
      </c>
      <c r="J20" s="770">
        <v>0</v>
      </c>
      <c r="K20" s="771">
        <v>1</v>
      </c>
      <c r="L20" s="770">
        <v>0</v>
      </c>
      <c r="M20" s="770">
        <v>1</v>
      </c>
      <c r="N20" s="771">
        <v>1101</v>
      </c>
      <c r="O20" s="770">
        <v>565</v>
      </c>
      <c r="P20" s="770">
        <v>536</v>
      </c>
      <c r="Q20" s="770">
        <v>1098</v>
      </c>
      <c r="R20" s="770">
        <v>564</v>
      </c>
      <c r="S20" s="770">
        <v>534</v>
      </c>
      <c r="T20" s="770">
        <v>0</v>
      </c>
      <c r="U20" s="770">
        <v>0</v>
      </c>
      <c r="V20" s="770">
        <v>0</v>
      </c>
      <c r="W20" s="770">
        <v>1</v>
      </c>
      <c r="X20" s="770">
        <v>0</v>
      </c>
      <c r="Y20" s="770">
        <v>1</v>
      </c>
      <c r="Z20" s="772">
        <v>2</v>
      </c>
      <c r="AA20" s="770">
        <v>1</v>
      </c>
      <c r="AB20" s="770">
        <v>1</v>
      </c>
      <c r="AC20" s="773">
        <v>98.303571428571416</v>
      </c>
      <c r="AD20" s="267" t="s">
        <v>72</v>
      </c>
      <c r="AE20" s="97"/>
    </row>
    <row r="21" spans="1:31" s="144" customFormat="1" ht="17.100000000000001" customHeight="1">
      <c r="A21" s="233" t="s">
        <v>316</v>
      </c>
      <c r="B21" s="770">
        <v>1414</v>
      </c>
      <c r="C21" s="770">
        <v>723</v>
      </c>
      <c r="D21" s="770">
        <v>691</v>
      </c>
      <c r="E21" s="770">
        <v>1394</v>
      </c>
      <c r="F21" s="770">
        <v>712</v>
      </c>
      <c r="G21" s="770">
        <v>682</v>
      </c>
      <c r="H21" s="771">
        <v>20</v>
      </c>
      <c r="I21" s="770">
        <v>11</v>
      </c>
      <c r="J21" s="770">
        <v>9</v>
      </c>
      <c r="K21" s="771">
        <v>0</v>
      </c>
      <c r="L21" s="770">
        <v>0</v>
      </c>
      <c r="M21" s="770">
        <v>0</v>
      </c>
      <c r="N21" s="771">
        <v>1374</v>
      </c>
      <c r="O21" s="770">
        <v>700</v>
      </c>
      <c r="P21" s="770">
        <v>674</v>
      </c>
      <c r="Q21" s="770">
        <v>1370</v>
      </c>
      <c r="R21" s="770">
        <v>697</v>
      </c>
      <c r="S21" s="770">
        <v>673</v>
      </c>
      <c r="T21" s="770">
        <v>4</v>
      </c>
      <c r="U21" s="770">
        <v>3</v>
      </c>
      <c r="V21" s="770">
        <v>1</v>
      </c>
      <c r="W21" s="770">
        <v>0</v>
      </c>
      <c r="X21" s="770">
        <v>0</v>
      </c>
      <c r="Y21" s="770">
        <v>0</v>
      </c>
      <c r="Z21" s="772">
        <v>0</v>
      </c>
      <c r="AA21" s="770">
        <v>0</v>
      </c>
      <c r="AB21" s="770">
        <v>0</v>
      </c>
      <c r="AC21" s="773">
        <v>97.171145685997175</v>
      </c>
      <c r="AD21" s="267" t="s">
        <v>211</v>
      </c>
      <c r="AE21" s="97"/>
    </row>
    <row r="22" spans="1:31" s="144" customFormat="1" ht="27.95" customHeight="1">
      <c r="A22" s="233" t="s">
        <v>317</v>
      </c>
      <c r="B22" s="770">
        <v>208</v>
      </c>
      <c r="C22" s="770">
        <v>95</v>
      </c>
      <c r="D22" s="770">
        <v>113</v>
      </c>
      <c r="E22" s="770">
        <v>201</v>
      </c>
      <c r="F22" s="770">
        <v>90</v>
      </c>
      <c r="G22" s="770">
        <v>111</v>
      </c>
      <c r="H22" s="771">
        <v>5</v>
      </c>
      <c r="I22" s="770">
        <v>3</v>
      </c>
      <c r="J22" s="770">
        <v>2</v>
      </c>
      <c r="K22" s="771">
        <v>2</v>
      </c>
      <c r="L22" s="770">
        <v>2</v>
      </c>
      <c r="M22" s="770">
        <v>0</v>
      </c>
      <c r="N22" s="771">
        <v>204</v>
      </c>
      <c r="O22" s="770">
        <v>93</v>
      </c>
      <c r="P22" s="770">
        <v>111</v>
      </c>
      <c r="Q22" s="770">
        <v>197</v>
      </c>
      <c r="R22" s="770">
        <v>89</v>
      </c>
      <c r="S22" s="770">
        <v>108</v>
      </c>
      <c r="T22" s="770">
        <v>0</v>
      </c>
      <c r="U22" s="770">
        <v>0</v>
      </c>
      <c r="V22" s="770">
        <v>0</v>
      </c>
      <c r="W22" s="770">
        <v>1</v>
      </c>
      <c r="X22" s="770">
        <v>1</v>
      </c>
      <c r="Y22" s="770">
        <v>0</v>
      </c>
      <c r="Z22" s="772">
        <v>6</v>
      </c>
      <c r="AA22" s="770">
        <v>3</v>
      </c>
      <c r="AB22" s="770">
        <v>3</v>
      </c>
      <c r="AC22" s="773">
        <v>98.076923076923066</v>
      </c>
      <c r="AD22" s="267" t="s">
        <v>444</v>
      </c>
      <c r="AE22" s="97"/>
    </row>
    <row r="23" spans="1:31" s="144" customFormat="1" ht="17.100000000000001" customHeight="1">
      <c r="A23" s="233" t="s">
        <v>361</v>
      </c>
      <c r="B23" s="770">
        <v>128</v>
      </c>
      <c r="C23" s="770">
        <v>59</v>
      </c>
      <c r="D23" s="770">
        <v>69</v>
      </c>
      <c r="E23" s="770">
        <v>128</v>
      </c>
      <c r="F23" s="770">
        <v>59</v>
      </c>
      <c r="G23" s="770">
        <v>69</v>
      </c>
      <c r="H23" s="771">
        <v>0</v>
      </c>
      <c r="I23" s="770">
        <v>0</v>
      </c>
      <c r="J23" s="770">
        <v>0</v>
      </c>
      <c r="K23" s="771">
        <v>0</v>
      </c>
      <c r="L23" s="770">
        <v>0</v>
      </c>
      <c r="M23" s="770">
        <v>0</v>
      </c>
      <c r="N23" s="771">
        <v>128</v>
      </c>
      <c r="O23" s="770">
        <v>60</v>
      </c>
      <c r="P23" s="770">
        <v>68</v>
      </c>
      <c r="Q23" s="770">
        <v>125</v>
      </c>
      <c r="R23" s="770">
        <v>58</v>
      </c>
      <c r="S23" s="770">
        <v>67</v>
      </c>
      <c r="T23" s="770">
        <v>0</v>
      </c>
      <c r="U23" s="770">
        <v>0</v>
      </c>
      <c r="V23" s="770">
        <v>0</v>
      </c>
      <c r="W23" s="770">
        <v>0</v>
      </c>
      <c r="X23" s="770">
        <v>0</v>
      </c>
      <c r="Y23" s="770">
        <v>0</v>
      </c>
      <c r="Z23" s="772">
        <v>3</v>
      </c>
      <c r="AA23" s="770">
        <v>2</v>
      </c>
      <c r="AB23" s="770">
        <v>1</v>
      </c>
      <c r="AC23" s="773">
        <v>100</v>
      </c>
      <c r="AD23" s="267" t="s">
        <v>215</v>
      </c>
      <c r="AE23" s="97"/>
    </row>
    <row r="24" spans="1:31" s="144" customFormat="1" ht="17.100000000000001" customHeight="1">
      <c r="A24" s="233" t="s">
        <v>287</v>
      </c>
      <c r="B24" s="770">
        <v>115</v>
      </c>
      <c r="C24" s="770">
        <v>55</v>
      </c>
      <c r="D24" s="770">
        <v>60</v>
      </c>
      <c r="E24" s="770">
        <v>114</v>
      </c>
      <c r="F24" s="770">
        <v>55</v>
      </c>
      <c r="G24" s="770">
        <v>59</v>
      </c>
      <c r="H24" s="771">
        <v>1</v>
      </c>
      <c r="I24" s="770">
        <v>0</v>
      </c>
      <c r="J24" s="770">
        <v>1</v>
      </c>
      <c r="K24" s="771">
        <v>0</v>
      </c>
      <c r="L24" s="770">
        <v>0</v>
      </c>
      <c r="M24" s="770">
        <v>0</v>
      </c>
      <c r="N24" s="771">
        <v>115</v>
      </c>
      <c r="O24" s="770">
        <v>56</v>
      </c>
      <c r="P24" s="770">
        <v>59</v>
      </c>
      <c r="Q24" s="770">
        <v>113</v>
      </c>
      <c r="R24" s="770">
        <v>55</v>
      </c>
      <c r="S24" s="770">
        <v>58</v>
      </c>
      <c r="T24" s="770">
        <v>0</v>
      </c>
      <c r="U24" s="770">
        <v>0</v>
      </c>
      <c r="V24" s="770">
        <v>0</v>
      </c>
      <c r="W24" s="770">
        <v>0</v>
      </c>
      <c r="X24" s="770">
        <v>0</v>
      </c>
      <c r="Y24" s="770">
        <v>0</v>
      </c>
      <c r="Z24" s="772">
        <v>2</v>
      </c>
      <c r="AA24" s="770">
        <v>1</v>
      </c>
      <c r="AB24" s="770">
        <v>1</v>
      </c>
      <c r="AC24" s="773">
        <v>100</v>
      </c>
      <c r="AD24" s="267" t="s">
        <v>455</v>
      </c>
      <c r="AE24" s="97"/>
    </row>
    <row r="25" spans="1:31" s="144" customFormat="1" ht="17.100000000000001" customHeight="1">
      <c r="A25" s="233" t="s">
        <v>260</v>
      </c>
      <c r="B25" s="770">
        <v>231</v>
      </c>
      <c r="C25" s="770">
        <v>122</v>
      </c>
      <c r="D25" s="770">
        <v>109</v>
      </c>
      <c r="E25" s="770">
        <v>229</v>
      </c>
      <c r="F25" s="770">
        <v>122</v>
      </c>
      <c r="G25" s="770">
        <v>107</v>
      </c>
      <c r="H25" s="771">
        <v>0</v>
      </c>
      <c r="I25" s="770">
        <v>0</v>
      </c>
      <c r="J25" s="770">
        <v>0</v>
      </c>
      <c r="K25" s="771">
        <v>2</v>
      </c>
      <c r="L25" s="770">
        <v>0</v>
      </c>
      <c r="M25" s="770">
        <v>2</v>
      </c>
      <c r="N25" s="771">
        <v>217</v>
      </c>
      <c r="O25" s="770">
        <v>113</v>
      </c>
      <c r="P25" s="770">
        <v>104</v>
      </c>
      <c r="Q25" s="770">
        <v>215</v>
      </c>
      <c r="R25" s="770">
        <v>113</v>
      </c>
      <c r="S25" s="770">
        <v>102</v>
      </c>
      <c r="T25" s="770">
        <v>0</v>
      </c>
      <c r="U25" s="770">
        <v>0</v>
      </c>
      <c r="V25" s="770">
        <v>0</v>
      </c>
      <c r="W25" s="770">
        <v>2</v>
      </c>
      <c r="X25" s="770">
        <v>0</v>
      </c>
      <c r="Y25" s="770">
        <v>2</v>
      </c>
      <c r="Z25" s="772">
        <v>0</v>
      </c>
      <c r="AA25" s="770">
        <v>0</v>
      </c>
      <c r="AB25" s="770">
        <v>0</v>
      </c>
      <c r="AC25" s="773">
        <v>93.939393939393938</v>
      </c>
      <c r="AD25" s="267" t="s">
        <v>476</v>
      </c>
      <c r="AE25" s="97"/>
    </row>
    <row r="26" spans="1:31" s="144" customFormat="1" ht="27.95" customHeight="1">
      <c r="A26" s="233" t="s">
        <v>270</v>
      </c>
      <c r="B26" s="770">
        <v>172</v>
      </c>
      <c r="C26" s="770">
        <v>96</v>
      </c>
      <c r="D26" s="770">
        <v>76</v>
      </c>
      <c r="E26" s="770">
        <v>168</v>
      </c>
      <c r="F26" s="770">
        <v>96</v>
      </c>
      <c r="G26" s="770">
        <v>72</v>
      </c>
      <c r="H26" s="771">
        <v>2</v>
      </c>
      <c r="I26" s="770">
        <v>0</v>
      </c>
      <c r="J26" s="770">
        <v>2</v>
      </c>
      <c r="K26" s="771">
        <v>2</v>
      </c>
      <c r="L26" s="770">
        <v>0</v>
      </c>
      <c r="M26" s="770">
        <v>2</v>
      </c>
      <c r="N26" s="771">
        <v>161</v>
      </c>
      <c r="O26" s="770">
        <v>92</v>
      </c>
      <c r="P26" s="770">
        <v>69</v>
      </c>
      <c r="Q26" s="770">
        <v>161</v>
      </c>
      <c r="R26" s="770">
        <v>92</v>
      </c>
      <c r="S26" s="770">
        <v>69</v>
      </c>
      <c r="T26" s="770">
        <v>0</v>
      </c>
      <c r="U26" s="770">
        <v>0</v>
      </c>
      <c r="V26" s="770">
        <v>0</v>
      </c>
      <c r="W26" s="770">
        <v>0</v>
      </c>
      <c r="X26" s="770">
        <v>0</v>
      </c>
      <c r="Y26" s="770">
        <v>0</v>
      </c>
      <c r="Z26" s="772">
        <v>0</v>
      </c>
      <c r="AA26" s="770">
        <v>0</v>
      </c>
      <c r="AB26" s="770">
        <v>0</v>
      </c>
      <c r="AC26" s="773">
        <v>93.604651162790702</v>
      </c>
      <c r="AD26" s="267" t="s">
        <v>456</v>
      </c>
      <c r="AE26" s="97"/>
    </row>
    <row r="27" spans="1:31" s="144" customFormat="1" ht="17.100000000000001" customHeight="1">
      <c r="A27" s="233" t="s">
        <v>307</v>
      </c>
      <c r="B27" s="770">
        <v>389</v>
      </c>
      <c r="C27" s="770">
        <v>185</v>
      </c>
      <c r="D27" s="770">
        <v>204</v>
      </c>
      <c r="E27" s="770">
        <v>385</v>
      </c>
      <c r="F27" s="770">
        <v>184</v>
      </c>
      <c r="G27" s="770">
        <v>201</v>
      </c>
      <c r="H27" s="771">
        <v>4</v>
      </c>
      <c r="I27" s="770">
        <v>1</v>
      </c>
      <c r="J27" s="770">
        <v>3</v>
      </c>
      <c r="K27" s="771">
        <v>0</v>
      </c>
      <c r="L27" s="770">
        <v>0</v>
      </c>
      <c r="M27" s="770">
        <v>0</v>
      </c>
      <c r="N27" s="771">
        <v>377</v>
      </c>
      <c r="O27" s="770">
        <v>180</v>
      </c>
      <c r="P27" s="770">
        <v>197</v>
      </c>
      <c r="Q27" s="770">
        <v>377</v>
      </c>
      <c r="R27" s="770">
        <v>180</v>
      </c>
      <c r="S27" s="770">
        <v>197</v>
      </c>
      <c r="T27" s="770">
        <v>0</v>
      </c>
      <c r="U27" s="770">
        <v>0</v>
      </c>
      <c r="V27" s="770">
        <v>0</v>
      </c>
      <c r="W27" s="770">
        <v>0</v>
      </c>
      <c r="X27" s="770">
        <v>0</v>
      </c>
      <c r="Y27" s="770">
        <v>0</v>
      </c>
      <c r="Z27" s="772">
        <v>0</v>
      </c>
      <c r="AA27" s="770">
        <v>0</v>
      </c>
      <c r="AB27" s="770">
        <v>0</v>
      </c>
      <c r="AC27" s="773">
        <v>96.915167095115677</v>
      </c>
      <c r="AD27" s="267" t="s">
        <v>372</v>
      </c>
      <c r="AE27" s="97"/>
    </row>
    <row r="28" spans="1:31" s="144" customFormat="1" ht="17.100000000000001" customHeight="1">
      <c r="A28" s="233" t="s">
        <v>264</v>
      </c>
      <c r="B28" s="770">
        <v>191</v>
      </c>
      <c r="C28" s="770">
        <v>87</v>
      </c>
      <c r="D28" s="770">
        <v>104</v>
      </c>
      <c r="E28" s="770">
        <v>188</v>
      </c>
      <c r="F28" s="770">
        <v>85</v>
      </c>
      <c r="G28" s="770">
        <v>103</v>
      </c>
      <c r="H28" s="771">
        <v>2</v>
      </c>
      <c r="I28" s="770">
        <v>1</v>
      </c>
      <c r="J28" s="770">
        <v>1</v>
      </c>
      <c r="K28" s="771">
        <v>1</v>
      </c>
      <c r="L28" s="770">
        <v>1</v>
      </c>
      <c r="M28" s="770">
        <v>0</v>
      </c>
      <c r="N28" s="771">
        <v>188</v>
      </c>
      <c r="O28" s="770">
        <v>86</v>
      </c>
      <c r="P28" s="770">
        <v>102</v>
      </c>
      <c r="Q28" s="770">
        <v>183</v>
      </c>
      <c r="R28" s="770">
        <v>83</v>
      </c>
      <c r="S28" s="770">
        <v>100</v>
      </c>
      <c r="T28" s="770">
        <v>0</v>
      </c>
      <c r="U28" s="770">
        <v>0</v>
      </c>
      <c r="V28" s="770">
        <v>0</v>
      </c>
      <c r="W28" s="770">
        <v>1</v>
      </c>
      <c r="X28" s="770">
        <v>1</v>
      </c>
      <c r="Y28" s="770">
        <v>0</v>
      </c>
      <c r="Z28" s="772">
        <v>4</v>
      </c>
      <c r="AA28" s="770">
        <v>2</v>
      </c>
      <c r="AB28" s="770">
        <v>2</v>
      </c>
      <c r="AC28" s="773">
        <v>98.429319371727757</v>
      </c>
      <c r="AD28" s="267" t="s">
        <v>218</v>
      </c>
      <c r="AE28" s="97"/>
    </row>
    <row r="29" spans="1:31" s="144" customFormat="1" ht="17.100000000000001" customHeight="1">
      <c r="A29" s="233" t="s">
        <v>286</v>
      </c>
      <c r="B29" s="770">
        <v>169</v>
      </c>
      <c r="C29" s="770">
        <v>85</v>
      </c>
      <c r="D29" s="770">
        <v>84</v>
      </c>
      <c r="E29" s="770">
        <v>168</v>
      </c>
      <c r="F29" s="770">
        <v>85</v>
      </c>
      <c r="G29" s="770">
        <v>83</v>
      </c>
      <c r="H29" s="771">
        <v>0</v>
      </c>
      <c r="I29" s="770">
        <v>0</v>
      </c>
      <c r="J29" s="770">
        <v>0</v>
      </c>
      <c r="K29" s="771">
        <v>1</v>
      </c>
      <c r="L29" s="770">
        <v>0</v>
      </c>
      <c r="M29" s="770">
        <v>1</v>
      </c>
      <c r="N29" s="771">
        <v>161</v>
      </c>
      <c r="O29" s="770">
        <v>79</v>
      </c>
      <c r="P29" s="770">
        <v>82</v>
      </c>
      <c r="Q29" s="770">
        <v>159</v>
      </c>
      <c r="R29" s="770">
        <v>79</v>
      </c>
      <c r="S29" s="770">
        <v>80</v>
      </c>
      <c r="T29" s="770">
        <v>0</v>
      </c>
      <c r="U29" s="770">
        <v>0</v>
      </c>
      <c r="V29" s="770">
        <v>0</v>
      </c>
      <c r="W29" s="770">
        <v>1</v>
      </c>
      <c r="X29" s="770">
        <v>0</v>
      </c>
      <c r="Y29" s="770">
        <v>1</v>
      </c>
      <c r="Z29" s="772">
        <v>1</v>
      </c>
      <c r="AA29" s="770">
        <v>0</v>
      </c>
      <c r="AB29" s="770">
        <v>1</v>
      </c>
      <c r="AC29" s="773">
        <v>95.26627218934911</v>
      </c>
      <c r="AD29" s="267" t="s">
        <v>420</v>
      </c>
      <c r="AE29" s="97"/>
    </row>
    <row r="30" spans="1:31" s="144" customFormat="1" ht="27.95" customHeight="1">
      <c r="A30" s="233" t="s">
        <v>266</v>
      </c>
      <c r="B30" s="770">
        <v>376</v>
      </c>
      <c r="C30" s="770">
        <v>194</v>
      </c>
      <c r="D30" s="770">
        <v>182</v>
      </c>
      <c r="E30" s="770">
        <v>371</v>
      </c>
      <c r="F30" s="770">
        <v>192</v>
      </c>
      <c r="G30" s="770">
        <v>179</v>
      </c>
      <c r="H30" s="771">
        <v>4</v>
      </c>
      <c r="I30" s="770">
        <v>1</v>
      </c>
      <c r="J30" s="770">
        <v>3</v>
      </c>
      <c r="K30" s="771">
        <v>1</v>
      </c>
      <c r="L30" s="770">
        <v>1</v>
      </c>
      <c r="M30" s="770">
        <v>0</v>
      </c>
      <c r="N30" s="771">
        <v>367</v>
      </c>
      <c r="O30" s="770">
        <v>192</v>
      </c>
      <c r="P30" s="770">
        <v>175</v>
      </c>
      <c r="Q30" s="770">
        <v>365</v>
      </c>
      <c r="R30" s="770">
        <v>190</v>
      </c>
      <c r="S30" s="770">
        <v>175</v>
      </c>
      <c r="T30" s="770">
        <v>0</v>
      </c>
      <c r="U30" s="770">
        <v>0</v>
      </c>
      <c r="V30" s="770">
        <v>0</v>
      </c>
      <c r="W30" s="770">
        <v>1</v>
      </c>
      <c r="X30" s="770">
        <v>1</v>
      </c>
      <c r="Y30" s="770">
        <v>0</v>
      </c>
      <c r="Z30" s="772">
        <v>1</v>
      </c>
      <c r="AA30" s="770">
        <v>1</v>
      </c>
      <c r="AB30" s="770">
        <v>0</v>
      </c>
      <c r="AC30" s="773">
        <v>97.606382978723403</v>
      </c>
      <c r="AD30" s="267" t="s">
        <v>386</v>
      </c>
      <c r="AE30" s="97"/>
    </row>
    <row r="31" spans="1:31" s="144" customFormat="1" ht="17.100000000000001" customHeight="1">
      <c r="A31" s="233" t="s">
        <v>319</v>
      </c>
      <c r="B31" s="770">
        <v>351</v>
      </c>
      <c r="C31" s="770">
        <v>180</v>
      </c>
      <c r="D31" s="770">
        <v>171</v>
      </c>
      <c r="E31" s="770">
        <v>349</v>
      </c>
      <c r="F31" s="770">
        <v>180</v>
      </c>
      <c r="G31" s="770">
        <v>169</v>
      </c>
      <c r="H31" s="771">
        <v>2</v>
      </c>
      <c r="I31" s="770">
        <v>0</v>
      </c>
      <c r="J31" s="770">
        <v>2</v>
      </c>
      <c r="K31" s="771">
        <v>0</v>
      </c>
      <c r="L31" s="770">
        <v>0</v>
      </c>
      <c r="M31" s="770">
        <v>0</v>
      </c>
      <c r="N31" s="771">
        <v>340</v>
      </c>
      <c r="O31" s="770">
        <v>174</v>
      </c>
      <c r="P31" s="770">
        <v>166</v>
      </c>
      <c r="Q31" s="770">
        <v>340</v>
      </c>
      <c r="R31" s="770">
        <v>174</v>
      </c>
      <c r="S31" s="770">
        <v>166</v>
      </c>
      <c r="T31" s="770">
        <v>0</v>
      </c>
      <c r="U31" s="770">
        <v>0</v>
      </c>
      <c r="V31" s="770">
        <v>0</v>
      </c>
      <c r="W31" s="770">
        <v>0</v>
      </c>
      <c r="X31" s="770">
        <v>0</v>
      </c>
      <c r="Y31" s="770">
        <v>0</v>
      </c>
      <c r="Z31" s="772">
        <v>0</v>
      </c>
      <c r="AA31" s="770">
        <v>0</v>
      </c>
      <c r="AB31" s="770">
        <v>0</v>
      </c>
      <c r="AC31" s="773">
        <v>96.866096866096868</v>
      </c>
      <c r="AD31" s="267" t="s">
        <v>470</v>
      </c>
      <c r="AE31" s="97"/>
    </row>
    <row r="32" spans="1:31" s="144" customFormat="1" ht="17.100000000000001" customHeight="1">
      <c r="A32" s="233" t="s">
        <v>280</v>
      </c>
      <c r="B32" s="770">
        <v>877</v>
      </c>
      <c r="C32" s="770">
        <v>467</v>
      </c>
      <c r="D32" s="770">
        <v>410</v>
      </c>
      <c r="E32" s="770">
        <v>875</v>
      </c>
      <c r="F32" s="770">
        <v>466</v>
      </c>
      <c r="G32" s="770">
        <v>409</v>
      </c>
      <c r="H32" s="771">
        <v>2</v>
      </c>
      <c r="I32" s="770">
        <v>1</v>
      </c>
      <c r="J32" s="770">
        <v>1</v>
      </c>
      <c r="K32" s="771">
        <v>0</v>
      </c>
      <c r="L32" s="770">
        <v>0</v>
      </c>
      <c r="M32" s="770">
        <v>0</v>
      </c>
      <c r="N32" s="771">
        <v>869</v>
      </c>
      <c r="O32" s="770">
        <v>464</v>
      </c>
      <c r="P32" s="770">
        <v>405</v>
      </c>
      <c r="Q32" s="770">
        <v>869</v>
      </c>
      <c r="R32" s="770">
        <v>464</v>
      </c>
      <c r="S32" s="770">
        <v>405</v>
      </c>
      <c r="T32" s="770">
        <v>0</v>
      </c>
      <c r="U32" s="770">
        <v>0</v>
      </c>
      <c r="V32" s="770">
        <v>0</v>
      </c>
      <c r="W32" s="770">
        <v>0</v>
      </c>
      <c r="X32" s="770">
        <v>0</v>
      </c>
      <c r="Y32" s="770">
        <v>0</v>
      </c>
      <c r="Z32" s="772">
        <v>0</v>
      </c>
      <c r="AA32" s="770">
        <v>0</v>
      </c>
      <c r="AB32" s="770">
        <v>0</v>
      </c>
      <c r="AC32" s="773">
        <v>99.087799315849495</v>
      </c>
      <c r="AD32" s="267" t="s">
        <v>429</v>
      </c>
      <c r="AE32" s="97"/>
    </row>
    <row r="33" spans="1:31" s="144" customFormat="1" ht="17.100000000000001" customHeight="1">
      <c r="A33" s="233" t="s">
        <v>348</v>
      </c>
      <c r="B33" s="770">
        <v>93</v>
      </c>
      <c r="C33" s="770">
        <v>46</v>
      </c>
      <c r="D33" s="770">
        <v>47</v>
      </c>
      <c r="E33" s="770">
        <v>92</v>
      </c>
      <c r="F33" s="770">
        <v>46</v>
      </c>
      <c r="G33" s="770">
        <v>46</v>
      </c>
      <c r="H33" s="771">
        <v>0</v>
      </c>
      <c r="I33" s="770">
        <v>0</v>
      </c>
      <c r="J33" s="770">
        <v>0</v>
      </c>
      <c r="K33" s="771">
        <v>1</v>
      </c>
      <c r="L33" s="770">
        <v>0</v>
      </c>
      <c r="M33" s="770">
        <v>1</v>
      </c>
      <c r="N33" s="771">
        <v>93</v>
      </c>
      <c r="O33" s="770">
        <v>46</v>
      </c>
      <c r="P33" s="770">
        <v>47</v>
      </c>
      <c r="Q33" s="770">
        <v>92</v>
      </c>
      <c r="R33" s="770">
        <v>46</v>
      </c>
      <c r="S33" s="770">
        <v>46</v>
      </c>
      <c r="T33" s="770">
        <v>0</v>
      </c>
      <c r="U33" s="770">
        <v>0</v>
      </c>
      <c r="V33" s="770">
        <v>0</v>
      </c>
      <c r="W33" s="770">
        <v>1</v>
      </c>
      <c r="X33" s="770">
        <v>0</v>
      </c>
      <c r="Y33" s="770">
        <v>1</v>
      </c>
      <c r="Z33" s="772">
        <v>0</v>
      </c>
      <c r="AA33" s="770">
        <v>0</v>
      </c>
      <c r="AB33" s="770">
        <v>0</v>
      </c>
      <c r="AC33" s="773">
        <v>100</v>
      </c>
      <c r="AD33" s="267" t="s">
        <v>207</v>
      </c>
      <c r="AE33" s="97"/>
    </row>
    <row r="34" spans="1:31" s="144" customFormat="1" ht="27.95" customHeight="1">
      <c r="A34" s="233" t="s">
        <v>336</v>
      </c>
      <c r="B34" s="770">
        <v>292</v>
      </c>
      <c r="C34" s="770">
        <v>144</v>
      </c>
      <c r="D34" s="770">
        <v>148</v>
      </c>
      <c r="E34" s="770">
        <v>289</v>
      </c>
      <c r="F34" s="770">
        <v>143</v>
      </c>
      <c r="G34" s="770">
        <v>146</v>
      </c>
      <c r="H34" s="771">
        <v>3</v>
      </c>
      <c r="I34" s="770">
        <v>1</v>
      </c>
      <c r="J34" s="770">
        <v>2</v>
      </c>
      <c r="K34" s="771">
        <v>0</v>
      </c>
      <c r="L34" s="770">
        <v>0</v>
      </c>
      <c r="M34" s="770">
        <v>0</v>
      </c>
      <c r="N34" s="771">
        <v>286</v>
      </c>
      <c r="O34" s="770">
        <v>141</v>
      </c>
      <c r="P34" s="770">
        <v>145</v>
      </c>
      <c r="Q34" s="770">
        <v>286</v>
      </c>
      <c r="R34" s="770">
        <v>141</v>
      </c>
      <c r="S34" s="770">
        <v>145</v>
      </c>
      <c r="T34" s="770">
        <v>0</v>
      </c>
      <c r="U34" s="770">
        <v>0</v>
      </c>
      <c r="V34" s="770">
        <v>0</v>
      </c>
      <c r="W34" s="770">
        <v>0</v>
      </c>
      <c r="X34" s="770">
        <v>0</v>
      </c>
      <c r="Y34" s="770">
        <v>0</v>
      </c>
      <c r="Z34" s="772">
        <v>0</v>
      </c>
      <c r="AA34" s="770">
        <v>0</v>
      </c>
      <c r="AB34" s="770">
        <v>0</v>
      </c>
      <c r="AC34" s="773">
        <v>97.945205479452056</v>
      </c>
      <c r="AD34" s="267" t="s">
        <v>230</v>
      </c>
      <c r="AE34" s="97"/>
    </row>
    <row r="35" spans="1:31" s="144" customFormat="1" ht="17.100000000000001" customHeight="1">
      <c r="A35" s="233" t="s">
        <v>290</v>
      </c>
      <c r="B35" s="770">
        <v>269</v>
      </c>
      <c r="C35" s="770">
        <v>122</v>
      </c>
      <c r="D35" s="770">
        <v>147</v>
      </c>
      <c r="E35" s="770">
        <v>269</v>
      </c>
      <c r="F35" s="770">
        <v>122</v>
      </c>
      <c r="G35" s="770">
        <v>147</v>
      </c>
      <c r="H35" s="771">
        <v>0</v>
      </c>
      <c r="I35" s="770">
        <v>0</v>
      </c>
      <c r="J35" s="770">
        <v>0</v>
      </c>
      <c r="K35" s="771">
        <v>0</v>
      </c>
      <c r="L35" s="770">
        <v>0</v>
      </c>
      <c r="M35" s="770">
        <v>0</v>
      </c>
      <c r="N35" s="771">
        <v>262</v>
      </c>
      <c r="O35" s="770">
        <v>120</v>
      </c>
      <c r="P35" s="770">
        <v>142</v>
      </c>
      <c r="Q35" s="770">
        <v>261</v>
      </c>
      <c r="R35" s="770">
        <v>120</v>
      </c>
      <c r="S35" s="770">
        <v>141</v>
      </c>
      <c r="T35" s="770">
        <v>0</v>
      </c>
      <c r="U35" s="770">
        <v>0</v>
      </c>
      <c r="V35" s="770">
        <v>0</v>
      </c>
      <c r="W35" s="770">
        <v>0</v>
      </c>
      <c r="X35" s="770">
        <v>0</v>
      </c>
      <c r="Y35" s="770">
        <v>0</v>
      </c>
      <c r="Z35" s="772">
        <v>1</v>
      </c>
      <c r="AA35" s="770">
        <v>0</v>
      </c>
      <c r="AB35" s="770">
        <v>1</v>
      </c>
      <c r="AC35" s="773">
        <v>97.39776951672863</v>
      </c>
      <c r="AD35" s="267" t="s">
        <v>216</v>
      </c>
      <c r="AE35" s="97"/>
    </row>
    <row r="36" spans="1:31" s="144" customFormat="1" ht="17.100000000000001" customHeight="1">
      <c r="A36" s="233" t="s">
        <v>274</v>
      </c>
      <c r="B36" s="770">
        <v>289</v>
      </c>
      <c r="C36" s="770">
        <v>151</v>
      </c>
      <c r="D36" s="770">
        <v>138</v>
      </c>
      <c r="E36" s="770">
        <v>283</v>
      </c>
      <c r="F36" s="770">
        <v>150</v>
      </c>
      <c r="G36" s="770">
        <v>133</v>
      </c>
      <c r="H36" s="771">
        <v>1</v>
      </c>
      <c r="I36" s="770">
        <v>0</v>
      </c>
      <c r="J36" s="770">
        <v>1</v>
      </c>
      <c r="K36" s="771">
        <v>5</v>
      </c>
      <c r="L36" s="770">
        <v>1</v>
      </c>
      <c r="M36" s="770">
        <v>4</v>
      </c>
      <c r="N36" s="771">
        <v>286</v>
      </c>
      <c r="O36" s="770">
        <v>150</v>
      </c>
      <c r="P36" s="770">
        <v>136</v>
      </c>
      <c r="Q36" s="770">
        <v>279</v>
      </c>
      <c r="R36" s="770">
        <v>149</v>
      </c>
      <c r="S36" s="770">
        <v>130</v>
      </c>
      <c r="T36" s="770">
        <v>0</v>
      </c>
      <c r="U36" s="770">
        <v>0</v>
      </c>
      <c r="V36" s="770">
        <v>0</v>
      </c>
      <c r="W36" s="770">
        <v>5</v>
      </c>
      <c r="X36" s="770">
        <v>1</v>
      </c>
      <c r="Y36" s="770">
        <v>4</v>
      </c>
      <c r="Z36" s="772">
        <v>2</v>
      </c>
      <c r="AA36" s="770">
        <v>0</v>
      </c>
      <c r="AB36" s="770">
        <v>2</v>
      </c>
      <c r="AC36" s="773">
        <v>98.961937716262966</v>
      </c>
      <c r="AD36" s="267" t="s">
        <v>487</v>
      </c>
      <c r="AE36" s="97"/>
    </row>
    <row r="37" spans="1:31" s="144" customFormat="1" ht="17.100000000000001" customHeight="1">
      <c r="A37" s="233" t="s">
        <v>314</v>
      </c>
      <c r="B37" s="770">
        <v>147</v>
      </c>
      <c r="C37" s="770">
        <v>74</v>
      </c>
      <c r="D37" s="770">
        <v>73</v>
      </c>
      <c r="E37" s="770">
        <v>147</v>
      </c>
      <c r="F37" s="770">
        <v>74</v>
      </c>
      <c r="G37" s="770">
        <v>73</v>
      </c>
      <c r="H37" s="771">
        <v>0</v>
      </c>
      <c r="I37" s="770">
        <v>0</v>
      </c>
      <c r="J37" s="770">
        <v>0</v>
      </c>
      <c r="K37" s="771">
        <v>0</v>
      </c>
      <c r="L37" s="770">
        <v>0</v>
      </c>
      <c r="M37" s="770">
        <v>0</v>
      </c>
      <c r="N37" s="771">
        <v>142</v>
      </c>
      <c r="O37" s="770">
        <v>71</v>
      </c>
      <c r="P37" s="770">
        <v>71</v>
      </c>
      <c r="Q37" s="770">
        <v>142</v>
      </c>
      <c r="R37" s="770">
        <v>71</v>
      </c>
      <c r="S37" s="770">
        <v>71</v>
      </c>
      <c r="T37" s="770">
        <v>0</v>
      </c>
      <c r="U37" s="770">
        <v>0</v>
      </c>
      <c r="V37" s="770">
        <v>0</v>
      </c>
      <c r="W37" s="770">
        <v>0</v>
      </c>
      <c r="X37" s="770">
        <v>0</v>
      </c>
      <c r="Y37" s="770">
        <v>0</v>
      </c>
      <c r="Z37" s="772">
        <v>0</v>
      </c>
      <c r="AA37" s="770">
        <v>0</v>
      </c>
      <c r="AB37" s="770">
        <v>0</v>
      </c>
      <c r="AC37" s="773">
        <v>96.598639455782305</v>
      </c>
      <c r="AD37" s="267" t="s">
        <v>398</v>
      </c>
      <c r="AE37" s="97"/>
    </row>
    <row r="38" spans="1:31" s="144" customFormat="1" ht="17.100000000000001" customHeight="1">
      <c r="A38" s="233" t="s">
        <v>281</v>
      </c>
      <c r="B38" s="770">
        <v>131</v>
      </c>
      <c r="C38" s="770">
        <v>72</v>
      </c>
      <c r="D38" s="770">
        <v>59</v>
      </c>
      <c r="E38" s="770">
        <v>127</v>
      </c>
      <c r="F38" s="770">
        <v>70</v>
      </c>
      <c r="G38" s="770">
        <v>57</v>
      </c>
      <c r="H38" s="771">
        <v>3</v>
      </c>
      <c r="I38" s="770">
        <v>2</v>
      </c>
      <c r="J38" s="770">
        <v>1</v>
      </c>
      <c r="K38" s="771">
        <v>1</v>
      </c>
      <c r="L38" s="770">
        <v>0</v>
      </c>
      <c r="M38" s="770">
        <v>1</v>
      </c>
      <c r="N38" s="771">
        <v>128</v>
      </c>
      <c r="O38" s="770">
        <v>72</v>
      </c>
      <c r="P38" s="770">
        <v>56</v>
      </c>
      <c r="Q38" s="770">
        <v>125</v>
      </c>
      <c r="R38" s="770">
        <v>70</v>
      </c>
      <c r="S38" s="770">
        <v>55</v>
      </c>
      <c r="T38" s="770">
        <v>2</v>
      </c>
      <c r="U38" s="770">
        <v>2</v>
      </c>
      <c r="V38" s="770">
        <v>0</v>
      </c>
      <c r="W38" s="770">
        <v>1</v>
      </c>
      <c r="X38" s="770">
        <v>0</v>
      </c>
      <c r="Y38" s="770">
        <v>1</v>
      </c>
      <c r="Z38" s="772">
        <v>0</v>
      </c>
      <c r="AA38" s="770">
        <v>0</v>
      </c>
      <c r="AB38" s="770">
        <v>0</v>
      </c>
      <c r="AC38" s="773">
        <v>97.70992366412213</v>
      </c>
      <c r="AD38" s="267" t="s">
        <v>371</v>
      </c>
      <c r="AE38" s="97"/>
    </row>
    <row r="39" spans="1:31" ht="6" customHeight="1">
      <c r="A39" s="478"/>
      <c r="B39" s="479"/>
      <c r="C39" s="271"/>
      <c r="D39" s="271"/>
      <c r="E39" s="270"/>
      <c r="F39" s="271"/>
      <c r="G39" s="271"/>
      <c r="H39" s="270"/>
      <c r="I39" s="271"/>
      <c r="J39" s="271"/>
      <c r="K39" s="270"/>
      <c r="L39" s="271"/>
      <c r="M39" s="271"/>
      <c r="N39" s="271"/>
      <c r="O39" s="271"/>
      <c r="P39" s="271"/>
      <c r="Q39" s="270"/>
      <c r="R39" s="271"/>
      <c r="S39" s="271"/>
      <c r="T39" s="270"/>
      <c r="U39" s="271"/>
      <c r="V39" s="271"/>
      <c r="W39" s="270"/>
      <c r="X39" s="271"/>
      <c r="Y39" s="271"/>
      <c r="Z39" s="270"/>
      <c r="AA39" s="271"/>
      <c r="AB39" s="271"/>
      <c r="AC39" s="480"/>
      <c r="AD39" s="481"/>
    </row>
    <row r="40" spans="1:31" ht="15" customHeight="1">
      <c r="A40" s="911" t="s">
        <v>757</v>
      </c>
      <c r="B40" s="911"/>
      <c r="C40" s="911"/>
      <c r="D40" s="911"/>
      <c r="E40" s="911"/>
      <c r="F40" s="911"/>
      <c r="G40" s="911"/>
      <c r="H40" s="911"/>
      <c r="I40" s="911"/>
      <c r="J40" s="911"/>
      <c r="K40" s="911"/>
      <c r="L40" s="912"/>
      <c r="M40" s="912"/>
      <c r="N40" s="482"/>
      <c r="O40" s="482"/>
      <c r="P40" s="482"/>
      <c r="Q40" s="483"/>
      <c r="R40" s="482"/>
      <c r="S40" s="482"/>
      <c r="T40" s="483"/>
      <c r="U40" s="482"/>
      <c r="V40" s="482"/>
      <c r="W40" s="483"/>
      <c r="X40" s="482"/>
      <c r="Y40" s="482"/>
      <c r="Z40" s="483"/>
      <c r="AA40" s="482"/>
      <c r="AB40" s="482"/>
      <c r="AC40" s="484"/>
      <c r="AD40" s="431"/>
    </row>
    <row r="41" spans="1:31" s="59" customFormat="1" ht="15" customHeight="1">
      <c r="A41" s="250" t="s">
        <v>649</v>
      </c>
      <c r="B41" s="248"/>
      <c r="C41" s="248"/>
      <c r="D41" s="248"/>
      <c r="E41" s="248"/>
      <c r="F41" s="248"/>
      <c r="G41" s="24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193"/>
      <c r="AA41" s="248"/>
      <c r="AB41" s="248"/>
      <c r="AC41" s="193"/>
      <c r="AD41" s="249" t="s">
        <v>650</v>
      </c>
    </row>
    <row r="42" spans="1:31" ht="12.75"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96"/>
    </row>
    <row r="43" spans="1:31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</row>
  </sheetData>
  <mergeCells count="13">
    <mergeCell ref="A40:M40"/>
    <mergeCell ref="T7:V7"/>
    <mergeCell ref="W7:Y7"/>
    <mergeCell ref="Z7:AB7"/>
    <mergeCell ref="N3:AD3"/>
    <mergeCell ref="AD7:AD8"/>
    <mergeCell ref="A4:B4"/>
    <mergeCell ref="B7:D7"/>
    <mergeCell ref="E7:G7"/>
    <mergeCell ref="H7:J7"/>
    <mergeCell ref="K7:M7"/>
    <mergeCell ref="N7:P7"/>
    <mergeCell ref="Q7:S7"/>
  </mergeCells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U42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1" width="8.625" style="150" customWidth="1"/>
    <col min="2" max="3" width="6.625" style="150" customWidth="1"/>
    <col min="4" max="4" width="8.125" style="150" customWidth="1"/>
    <col min="5" max="12" width="6.625" style="150" customWidth="1"/>
    <col min="13" max="13" width="6.25" style="150" customWidth="1"/>
    <col min="14" max="15" width="6.625" style="150" customWidth="1"/>
    <col min="16" max="20" width="13.75" style="150" customWidth="1"/>
    <col min="21" max="21" width="12.5" style="150" customWidth="1"/>
    <col min="22" max="16384" width="9" style="150"/>
  </cols>
  <sheetData>
    <row r="1" spans="1:21" s="55" customFormat="1" ht="24.95" customHeight="1">
      <c r="A1" s="55" t="s">
        <v>758</v>
      </c>
      <c r="B1" s="53"/>
      <c r="C1" s="54"/>
      <c r="P1" s="56"/>
      <c r="Q1" s="56"/>
      <c r="R1" s="56"/>
      <c r="S1" s="56"/>
      <c r="T1" s="56"/>
      <c r="U1" s="56" t="s">
        <v>759</v>
      </c>
    </row>
    <row r="2" spans="1:21" s="57" customFormat="1" ht="24.95" customHeight="1">
      <c r="A2" s="82" t="s">
        <v>760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5" t="s">
        <v>502</v>
      </c>
      <c r="Q2" s="85"/>
      <c r="R2" s="85"/>
      <c r="S2" s="85"/>
      <c r="T2" s="85"/>
      <c r="U2" s="85"/>
    </row>
    <row r="3" spans="1:21" s="58" customFormat="1" ht="23.1" customHeigh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</row>
    <row r="4" spans="1:21" s="60" customFormat="1" ht="15" customHeight="1" thickBot="1">
      <c r="A4" s="59" t="s">
        <v>645</v>
      </c>
      <c r="U4" s="61" t="s">
        <v>646</v>
      </c>
    </row>
    <row r="5" spans="1:21" s="139" customFormat="1" ht="16.5" customHeight="1">
      <c r="A5" s="253" t="s">
        <v>46</v>
      </c>
      <c r="B5" s="927" t="s">
        <v>761</v>
      </c>
      <c r="C5" s="928"/>
      <c r="D5" s="928"/>
      <c r="E5" s="928"/>
      <c r="F5" s="928"/>
      <c r="G5" s="928"/>
      <c r="H5" s="928"/>
      <c r="I5" s="928"/>
      <c r="J5" s="928"/>
      <c r="K5" s="928"/>
      <c r="L5" s="928"/>
      <c r="M5" s="928"/>
      <c r="N5" s="928"/>
      <c r="O5" s="928"/>
      <c r="P5" s="929" t="s">
        <v>762</v>
      </c>
      <c r="Q5" s="928"/>
      <c r="R5" s="928"/>
      <c r="S5" s="925" t="s">
        <v>889</v>
      </c>
      <c r="T5" s="926"/>
      <c r="U5" s="485" t="s">
        <v>15</v>
      </c>
    </row>
    <row r="6" spans="1:21" s="139" customFormat="1" ht="16.5" customHeight="1">
      <c r="A6" s="167"/>
      <c r="B6" s="923" t="s">
        <v>763</v>
      </c>
      <c r="C6" s="924"/>
      <c r="D6" s="924"/>
      <c r="E6" s="924"/>
      <c r="F6" s="924"/>
      <c r="G6" s="924"/>
      <c r="H6" s="924"/>
      <c r="I6" s="924"/>
      <c r="J6" s="924"/>
      <c r="K6" s="924"/>
      <c r="L6" s="924"/>
      <c r="M6" s="924"/>
      <c r="N6" s="924"/>
      <c r="O6" s="924"/>
      <c r="P6" s="160" t="s">
        <v>538</v>
      </c>
      <c r="Q6" s="486" t="s">
        <v>539</v>
      </c>
      <c r="R6" s="332" t="s">
        <v>174</v>
      </c>
      <c r="S6" s="161" t="s">
        <v>88</v>
      </c>
      <c r="T6" s="161" t="s">
        <v>181</v>
      </c>
      <c r="U6" s="258"/>
    </row>
    <row r="7" spans="1:21" s="139" customFormat="1" ht="16.5" customHeight="1">
      <c r="A7" s="167"/>
      <c r="B7" s="161" t="s">
        <v>294</v>
      </c>
      <c r="C7" s="919" t="s">
        <v>764</v>
      </c>
      <c r="D7" s="920"/>
      <c r="E7" s="921"/>
      <c r="F7" s="921"/>
      <c r="G7" s="921"/>
      <c r="H7" s="921"/>
      <c r="I7" s="922"/>
      <c r="J7" s="919" t="s">
        <v>765</v>
      </c>
      <c r="K7" s="920"/>
      <c r="L7" s="921"/>
      <c r="M7" s="921"/>
      <c r="N7" s="921"/>
      <c r="O7" s="921"/>
      <c r="P7" s="89"/>
      <c r="Q7" s="361"/>
      <c r="R7" s="152"/>
      <c r="S7" s="63"/>
      <c r="T7" s="63"/>
      <c r="U7" s="72"/>
    </row>
    <row r="8" spans="1:21" s="139" customFormat="1" ht="16.5" customHeight="1">
      <c r="A8" s="167"/>
      <c r="B8" s="332" t="s">
        <v>55</v>
      </c>
      <c r="C8" s="161" t="s">
        <v>766</v>
      </c>
      <c r="D8" s="161" t="s">
        <v>138</v>
      </c>
      <c r="E8" s="167" t="s">
        <v>258</v>
      </c>
      <c r="F8" s="167" t="s">
        <v>295</v>
      </c>
      <c r="G8" s="167" t="s">
        <v>163</v>
      </c>
      <c r="H8" s="167" t="s">
        <v>767</v>
      </c>
      <c r="I8" s="167" t="s">
        <v>292</v>
      </c>
      <c r="J8" s="161" t="s">
        <v>766</v>
      </c>
      <c r="K8" s="167" t="s">
        <v>102</v>
      </c>
      <c r="L8" s="167" t="s">
        <v>258</v>
      </c>
      <c r="M8" s="167" t="s">
        <v>74</v>
      </c>
      <c r="N8" s="155" t="s">
        <v>768</v>
      </c>
      <c r="O8" s="259" t="s">
        <v>767</v>
      </c>
      <c r="P8" s="62"/>
      <c r="Q8" s="63"/>
      <c r="R8" s="152"/>
      <c r="S8" s="63"/>
      <c r="T8" s="63"/>
      <c r="U8" s="72"/>
    </row>
    <row r="9" spans="1:21" s="139" customFormat="1" ht="16.5" customHeight="1">
      <c r="A9" s="167"/>
      <c r="B9" s="361"/>
      <c r="C9" s="170"/>
      <c r="D9" s="170" t="s">
        <v>424</v>
      </c>
      <c r="E9" s="170" t="s">
        <v>394</v>
      </c>
      <c r="F9" s="170"/>
      <c r="G9" s="170"/>
      <c r="H9" s="170"/>
      <c r="I9" s="170"/>
      <c r="J9" s="170"/>
      <c r="K9" s="170" t="s">
        <v>210</v>
      </c>
      <c r="L9" s="170" t="s">
        <v>394</v>
      </c>
      <c r="M9" s="170" t="s">
        <v>769</v>
      </c>
      <c r="N9" s="169"/>
      <c r="O9" s="86"/>
      <c r="P9" s="170"/>
      <c r="Q9" s="152"/>
      <c r="R9" s="152"/>
      <c r="S9" s="152" t="s">
        <v>162</v>
      </c>
      <c r="T9" s="152"/>
      <c r="U9" s="72"/>
    </row>
    <row r="10" spans="1:21" s="139" customFormat="1" ht="16.5" customHeight="1">
      <c r="A10" s="153" t="s">
        <v>343</v>
      </c>
      <c r="B10" s="317"/>
      <c r="C10" s="186" t="s">
        <v>459</v>
      </c>
      <c r="D10" s="186" t="s">
        <v>190</v>
      </c>
      <c r="E10" s="186" t="s">
        <v>92</v>
      </c>
      <c r="F10" s="186" t="s">
        <v>133</v>
      </c>
      <c r="G10" s="186" t="s">
        <v>78</v>
      </c>
      <c r="H10" s="487" t="s">
        <v>567</v>
      </c>
      <c r="I10" s="186" t="s">
        <v>122</v>
      </c>
      <c r="J10" s="186" t="s">
        <v>459</v>
      </c>
      <c r="K10" s="186" t="s">
        <v>54</v>
      </c>
      <c r="L10" s="186" t="s">
        <v>92</v>
      </c>
      <c r="M10" s="186" t="s">
        <v>212</v>
      </c>
      <c r="N10" s="185" t="s">
        <v>175</v>
      </c>
      <c r="O10" s="168" t="s">
        <v>567</v>
      </c>
      <c r="P10" s="186" t="s">
        <v>484</v>
      </c>
      <c r="Q10" s="140" t="s">
        <v>447</v>
      </c>
      <c r="R10" s="140" t="s">
        <v>440</v>
      </c>
      <c r="S10" s="140" t="s">
        <v>224</v>
      </c>
      <c r="T10" s="140" t="s">
        <v>770</v>
      </c>
      <c r="U10" s="90" t="s">
        <v>105</v>
      </c>
    </row>
    <row r="11" spans="1:21" s="143" customFormat="1" ht="20.45" customHeight="1">
      <c r="A11" s="141" t="s">
        <v>638</v>
      </c>
      <c r="B11" s="318">
        <v>2797</v>
      </c>
      <c r="C11" s="319">
        <v>2621</v>
      </c>
      <c r="D11" s="319">
        <v>1267</v>
      </c>
      <c r="E11" s="319">
        <v>342</v>
      </c>
      <c r="F11" s="319">
        <v>714</v>
      </c>
      <c r="G11" s="319">
        <v>0</v>
      </c>
      <c r="H11" s="319">
        <v>210</v>
      </c>
      <c r="I11" s="319">
        <v>88</v>
      </c>
      <c r="J11" s="319">
        <v>176</v>
      </c>
      <c r="K11" s="319">
        <v>129</v>
      </c>
      <c r="L11" s="319">
        <v>1</v>
      </c>
      <c r="M11" s="319">
        <v>5</v>
      </c>
      <c r="N11" s="319">
        <v>35</v>
      </c>
      <c r="O11" s="319">
        <v>6</v>
      </c>
      <c r="P11" s="319">
        <v>388138</v>
      </c>
      <c r="Q11" s="319">
        <v>5590</v>
      </c>
      <c r="R11" s="319">
        <v>8436</v>
      </c>
      <c r="S11" s="319">
        <v>131</v>
      </c>
      <c r="T11" s="319">
        <v>1152</v>
      </c>
      <c r="U11" s="142" t="s">
        <v>568</v>
      </c>
    </row>
    <row r="12" spans="1:21" s="143" customFormat="1" ht="20.45" customHeight="1">
      <c r="A12" s="141" t="s">
        <v>639</v>
      </c>
      <c r="B12" s="318">
        <v>2691</v>
      </c>
      <c r="C12" s="319">
        <v>2504</v>
      </c>
      <c r="D12" s="319">
        <v>1262</v>
      </c>
      <c r="E12" s="319">
        <v>319</v>
      </c>
      <c r="F12" s="319">
        <v>681</v>
      </c>
      <c r="G12" s="319">
        <v>0</v>
      </c>
      <c r="H12" s="319">
        <v>154</v>
      </c>
      <c r="I12" s="319">
        <v>88</v>
      </c>
      <c r="J12" s="319">
        <v>143</v>
      </c>
      <c r="K12" s="319">
        <v>134</v>
      </c>
      <c r="L12" s="319">
        <v>1</v>
      </c>
      <c r="M12" s="319">
        <v>8</v>
      </c>
      <c r="N12" s="319">
        <v>37</v>
      </c>
      <c r="O12" s="319">
        <v>7</v>
      </c>
      <c r="P12" s="319">
        <v>532948</v>
      </c>
      <c r="Q12" s="319">
        <v>5367</v>
      </c>
      <c r="R12" s="319">
        <v>8096</v>
      </c>
      <c r="S12" s="319">
        <v>144</v>
      </c>
      <c r="T12" s="319">
        <v>1402</v>
      </c>
      <c r="U12" s="142" t="s">
        <v>640</v>
      </c>
    </row>
    <row r="13" spans="1:21" s="143" customFormat="1" ht="20.45" customHeight="1">
      <c r="A13" s="141" t="s">
        <v>819</v>
      </c>
      <c r="B13" s="318">
        <v>2703</v>
      </c>
      <c r="C13" s="319">
        <v>2501</v>
      </c>
      <c r="D13" s="319">
        <v>1281</v>
      </c>
      <c r="E13" s="319">
        <v>314</v>
      </c>
      <c r="F13" s="319">
        <v>671</v>
      </c>
      <c r="G13" s="319">
        <v>0</v>
      </c>
      <c r="H13" s="319">
        <v>144</v>
      </c>
      <c r="I13" s="319">
        <v>91</v>
      </c>
      <c r="J13" s="319">
        <v>202</v>
      </c>
      <c r="K13" s="319">
        <v>140</v>
      </c>
      <c r="L13" s="319">
        <v>1</v>
      </c>
      <c r="M13" s="319">
        <v>8</v>
      </c>
      <c r="N13" s="319">
        <v>44</v>
      </c>
      <c r="O13" s="319">
        <v>9</v>
      </c>
      <c r="P13" s="319">
        <v>390885</v>
      </c>
      <c r="Q13" s="319">
        <v>5469</v>
      </c>
      <c r="R13" s="319">
        <v>7969</v>
      </c>
      <c r="S13" s="319">
        <v>146</v>
      </c>
      <c r="T13" s="319">
        <v>1224</v>
      </c>
      <c r="U13" s="142" t="s">
        <v>658</v>
      </c>
    </row>
    <row r="14" spans="1:21" s="143" customFormat="1" ht="20.45" customHeight="1">
      <c r="A14" s="141" t="s">
        <v>825</v>
      </c>
      <c r="B14" s="318">
        <v>2929</v>
      </c>
      <c r="C14" s="319">
        <v>2710</v>
      </c>
      <c r="D14" s="319">
        <v>1403</v>
      </c>
      <c r="E14" s="319">
        <v>331</v>
      </c>
      <c r="F14" s="319">
        <v>726</v>
      </c>
      <c r="G14" s="319">
        <v>0</v>
      </c>
      <c r="H14" s="319">
        <v>150</v>
      </c>
      <c r="I14" s="319">
        <v>100</v>
      </c>
      <c r="J14" s="319">
        <v>219</v>
      </c>
      <c r="K14" s="319">
        <v>141</v>
      </c>
      <c r="L14" s="319">
        <v>1</v>
      </c>
      <c r="M14" s="319">
        <v>8</v>
      </c>
      <c r="N14" s="319">
        <v>55</v>
      </c>
      <c r="O14" s="319">
        <v>14</v>
      </c>
      <c r="P14" s="319">
        <v>385371</v>
      </c>
      <c r="Q14" s="319">
        <v>5578</v>
      </c>
      <c r="R14" s="319">
        <v>7978</v>
      </c>
      <c r="S14" s="319">
        <v>0</v>
      </c>
      <c r="T14" s="319">
        <v>0</v>
      </c>
      <c r="U14" s="142" t="s">
        <v>827</v>
      </c>
    </row>
    <row r="15" spans="1:21" s="143" customFormat="1" ht="20.45" customHeight="1">
      <c r="A15" s="141" t="s">
        <v>862</v>
      </c>
      <c r="B15" s="318">
        <v>2677</v>
      </c>
      <c r="C15" s="319">
        <v>2472</v>
      </c>
      <c r="D15" s="319">
        <v>1305</v>
      </c>
      <c r="E15" s="319">
        <v>287</v>
      </c>
      <c r="F15" s="319">
        <v>670</v>
      </c>
      <c r="G15" s="319">
        <v>0</v>
      </c>
      <c r="H15" s="488">
        <v>133</v>
      </c>
      <c r="I15" s="319">
        <v>77</v>
      </c>
      <c r="J15" s="319">
        <v>205</v>
      </c>
      <c r="K15" s="319">
        <v>131</v>
      </c>
      <c r="L15" s="319">
        <v>2</v>
      </c>
      <c r="M15" s="319">
        <v>10</v>
      </c>
      <c r="N15" s="319">
        <v>50</v>
      </c>
      <c r="O15" s="319">
        <v>12</v>
      </c>
      <c r="P15" s="319">
        <v>319269</v>
      </c>
      <c r="Q15" s="319">
        <v>5624</v>
      </c>
      <c r="R15" s="319">
        <v>12164</v>
      </c>
      <c r="S15" s="319">
        <v>0</v>
      </c>
      <c r="T15" s="319">
        <v>0</v>
      </c>
      <c r="U15" s="142" t="s">
        <v>868</v>
      </c>
    </row>
    <row r="16" spans="1:21" s="148" customFormat="1" ht="24.95" customHeight="1">
      <c r="A16" s="146" t="s">
        <v>867</v>
      </c>
      <c r="B16" s="780">
        <f>SUM(B17:B38)</f>
        <v>2752</v>
      </c>
      <c r="C16" s="776">
        <f t="shared" ref="C16:T16" si="0">SUM(C17:C38)</f>
        <v>2532</v>
      </c>
      <c r="D16" s="776">
        <f t="shared" si="0"/>
        <v>1353</v>
      </c>
      <c r="E16" s="776">
        <f t="shared" si="0"/>
        <v>301</v>
      </c>
      <c r="F16" s="776">
        <f t="shared" si="0"/>
        <v>686</v>
      </c>
      <c r="G16" s="776">
        <f t="shared" si="0"/>
        <v>0</v>
      </c>
      <c r="H16" s="776">
        <f t="shared" si="0"/>
        <v>124</v>
      </c>
      <c r="I16" s="776">
        <f t="shared" si="0"/>
        <v>65</v>
      </c>
      <c r="J16" s="776">
        <f t="shared" si="0"/>
        <v>220</v>
      </c>
      <c r="K16" s="776">
        <f t="shared" si="0"/>
        <v>138</v>
      </c>
      <c r="L16" s="776">
        <f t="shared" si="0"/>
        <v>2</v>
      </c>
      <c r="M16" s="776">
        <f t="shared" si="0"/>
        <v>11</v>
      </c>
      <c r="N16" s="776">
        <f t="shared" si="0"/>
        <v>54</v>
      </c>
      <c r="O16" s="776">
        <f t="shared" si="0"/>
        <v>15</v>
      </c>
      <c r="P16" s="776">
        <f t="shared" si="0"/>
        <v>159594</v>
      </c>
      <c r="Q16" s="776">
        <f t="shared" si="0"/>
        <v>5958</v>
      </c>
      <c r="R16" s="776">
        <f t="shared" si="0"/>
        <v>12376</v>
      </c>
      <c r="S16" s="776">
        <f t="shared" si="0"/>
        <v>0</v>
      </c>
      <c r="T16" s="781">
        <f t="shared" si="0"/>
        <v>0</v>
      </c>
      <c r="U16" s="147" t="s">
        <v>869</v>
      </c>
    </row>
    <row r="17" spans="1:21" s="144" customFormat="1" ht="18.600000000000001" customHeight="1">
      <c r="A17" s="154" t="s">
        <v>308</v>
      </c>
      <c r="B17" s="777">
        <v>451</v>
      </c>
      <c r="C17" s="778">
        <v>409</v>
      </c>
      <c r="D17" s="778">
        <v>241</v>
      </c>
      <c r="E17" s="778">
        <v>45</v>
      </c>
      <c r="F17" s="778">
        <v>97</v>
      </c>
      <c r="G17" s="778">
        <v>0</v>
      </c>
      <c r="H17" s="778">
        <v>19</v>
      </c>
      <c r="I17" s="778">
        <v>7</v>
      </c>
      <c r="J17" s="779">
        <v>42</v>
      </c>
      <c r="K17" s="778">
        <v>26</v>
      </c>
      <c r="L17" s="778">
        <v>1</v>
      </c>
      <c r="M17" s="778">
        <v>5</v>
      </c>
      <c r="N17" s="778">
        <v>7</v>
      </c>
      <c r="O17" s="778">
        <v>3</v>
      </c>
      <c r="P17" s="778">
        <v>17546</v>
      </c>
      <c r="Q17" s="778">
        <v>1085</v>
      </c>
      <c r="R17" s="778">
        <v>2035</v>
      </c>
      <c r="S17" s="797">
        <v>0</v>
      </c>
      <c r="T17" s="797">
        <v>0</v>
      </c>
      <c r="U17" s="64" t="s">
        <v>395</v>
      </c>
    </row>
    <row r="18" spans="1:21" s="144" customFormat="1" ht="18.600000000000001" customHeight="1">
      <c r="A18" s="154" t="s">
        <v>315</v>
      </c>
      <c r="B18" s="777">
        <v>508</v>
      </c>
      <c r="C18" s="778">
        <v>473</v>
      </c>
      <c r="D18" s="778">
        <v>251</v>
      </c>
      <c r="E18" s="778">
        <v>60</v>
      </c>
      <c r="F18" s="778">
        <v>127</v>
      </c>
      <c r="G18" s="778">
        <v>0</v>
      </c>
      <c r="H18" s="778">
        <v>17</v>
      </c>
      <c r="I18" s="778">
        <v>18</v>
      </c>
      <c r="J18" s="779">
        <v>35</v>
      </c>
      <c r="K18" s="778">
        <v>28</v>
      </c>
      <c r="L18" s="778">
        <v>0</v>
      </c>
      <c r="M18" s="778">
        <v>0</v>
      </c>
      <c r="N18" s="778">
        <v>5</v>
      </c>
      <c r="O18" s="778">
        <v>2</v>
      </c>
      <c r="P18" s="778">
        <v>55242</v>
      </c>
      <c r="Q18" s="778">
        <v>989</v>
      </c>
      <c r="R18" s="778">
        <v>2387</v>
      </c>
      <c r="S18" s="797">
        <v>0</v>
      </c>
      <c r="T18" s="797">
        <v>0</v>
      </c>
      <c r="U18" s="64" t="s">
        <v>439</v>
      </c>
    </row>
    <row r="19" spans="1:21" s="144" customFormat="1" ht="18.600000000000001" customHeight="1">
      <c r="A19" s="154" t="s">
        <v>256</v>
      </c>
      <c r="B19" s="777">
        <v>550</v>
      </c>
      <c r="C19" s="778">
        <v>493</v>
      </c>
      <c r="D19" s="778">
        <v>244</v>
      </c>
      <c r="E19" s="778">
        <v>75</v>
      </c>
      <c r="F19" s="778">
        <v>137</v>
      </c>
      <c r="G19" s="778">
        <v>0</v>
      </c>
      <c r="H19" s="778">
        <v>20</v>
      </c>
      <c r="I19" s="778">
        <v>17</v>
      </c>
      <c r="J19" s="779">
        <v>57</v>
      </c>
      <c r="K19" s="778">
        <v>34</v>
      </c>
      <c r="L19" s="778">
        <v>0</v>
      </c>
      <c r="M19" s="778">
        <v>4</v>
      </c>
      <c r="N19" s="778">
        <v>15</v>
      </c>
      <c r="O19" s="778">
        <v>4</v>
      </c>
      <c r="P19" s="778">
        <v>40048</v>
      </c>
      <c r="Q19" s="778">
        <v>1281</v>
      </c>
      <c r="R19" s="778">
        <v>2747</v>
      </c>
      <c r="S19" s="797">
        <v>0</v>
      </c>
      <c r="T19" s="797">
        <v>0</v>
      </c>
      <c r="U19" s="64" t="s">
        <v>408</v>
      </c>
    </row>
    <row r="20" spans="1:21" s="144" customFormat="1" ht="18.600000000000001" customHeight="1">
      <c r="A20" s="154" t="s">
        <v>263</v>
      </c>
      <c r="B20" s="777">
        <v>195</v>
      </c>
      <c r="C20" s="778">
        <v>170</v>
      </c>
      <c r="D20" s="778">
        <v>88</v>
      </c>
      <c r="E20" s="778">
        <v>24</v>
      </c>
      <c r="F20" s="778">
        <v>48</v>
      </c>
      <c r="G20" s="778">
        <v>0</v>
      </c>
      <c r="H20" s="778">
        <v>7</v>
      </c>
      <c r="I20" s="778">
        <v>3</v>
      </c>
      <c r="J20" s="779">
        <v>25</v>
      </c>
      <c r="K20" s="778">
        <v>11</v>
      </c>
      <c r="L20" s="778">
        <v>1</v>
      </c>
      <c r="M20" s="778">
        <v>0</v>
      </c>
      <c r="N20" s="778">
        <v>11</v>
      </c>
      <c r="O20" s="778">
        <v>2</v>
      </c>
      <c r="P20" s="778">
        <v>7687</v>
      </c>
      <c r="Q20" s="778">
        <v>422</v>
      </c>
      <c r="R20" s="778">
        <v>777</v>
      </c>
      <c r="S20" s="797">
        <v>0</v>
      </c>
      <c r="T20" s="797">
        <v>0</v>
      </c>
      <c r="U20" s="64" t="s">
        <v>72</v>
      </c>
    </row>
    <row r="21" spans="1:21" s="144" customFormat="1" ht="18.600000000000001" customHeight="1">
      <c r="A21" s="154" t="s">
        <v>316</v>
      </c>
      <c r="B21" s="777">
        <v>263</v>
      </c>
      <c r="C21" s="778">
        <v>242</v>
      </c>
      <c r="D21" s="778">
        <v>126</v>
      </c>
      <c r="E21" s="778">
        <v>27</v>
      </c>
      <c r="F21" s="778">
        <v>67</v>
      </c>
      <c r="G21" s="778">
        <v>0</v>
      </c>
      <c r="H21" s="778">
        <v>14</v>
      </c>
      <c r="I21" s="778">
        <v>5</v>
      </c>
      <c r="J21" s="779">
        <v>21</v>
      </c>
      <c r="K21" s="778">
        <v>12</v>
      </c>
      <c r="L21" s="778">
        <v>0</v>
      </c>
      <c r="M21" s="778">
        <v>0</v>
      </c>
      <c r="N21" s="778">
        <v>6</v>
      </c>
      <c r="O21" s="778">
        <v>3</v>
      </c>
      <c r="P21" s="778">
        <v>8950</v>
      </c>
      <c r="Q21" s="778">
        <v>550</v>
      </c>
      <c r="R21" s="778">
        <v>1221</v>
      </c>
      <c r="S21" s="797">
        <v>0</v>
      </c>
      <c r="T21" s="797">
        <v>0</v>
      </c>
      <c r="U21" s="64" t="s">
        <v>211</v>
      </c>
    </row>
    <row r="22" spans="1:21" s="144" customFormat="1" ht="26.1" customHeight="1">
      <c r="A22" s="154" t="s">
        <v>317</v>
      </c>
      <c r="B22" s="777">
        <v>20</v>
      </c>
      <c r="C22" s="778">
        <v>18</v>
      </c>
      <c r="D22" s="778">
        <v>11</v>
      </c>
      <c r="E22" s="778">
        <v>0</v>
      </c>
      <c r="F22" s="778">
        <v>6</v>
      </c>
      <c r="G22" s="778">
        <v>0</v>
      </c>
      <c r="H22" s="778">
        <v>1</v>
      </c>
      <c r="I22" s="778">
        <v>0</v>
      </c>
      <c r="J22" s="779">
        <v>2</v>
      </c>
      <c r="K22" s="778">
        <v>2</v>
      </c>
      <c r="L22" s="778">
        <v>0</v>
      </c>
      <c r="M22" s="778">
        <v>0</v>
      </c>
      <c r="N22" s="778">
        <v>0</v>
      </c>
      <c r="O22" s="778">
        <v>0</v>
      </c>
      <c r="P22" s="778">
        <v>830</v>
      </c>
      <c r="Q22" s="778">
        <v>49</v>
      </c>
      <c r="R22" s="778">
        <v>84</v>
      </c>
      <c r="S22" s="797">
        <v>0</v>
      </c>
      <c r="T22" s="797">
        <v>0</v>
      </c>
      <c r="U22" s="64" t="s">
        <v>444</v>
      </c>
    </row>
    <row r="23" spans="1:21" s="144" customFormat="1" ht="18.600000000000001" customHeight="1">
      <c r="A23" s="154" t="s">
        <v>361</v>
      </c>
      <c r="B23" s="777">
        <v>20</v>
      </c>
      <c r="C23" s="778">
        <v>20</v>
      </c>
      <c r="D23" s="778">
        <v>11</v>
      </c>
      <c r="E23" s="778">
        <v>3</v>
      </c>
      <c r="F23" s="778">
        <v>3</v>
      </c>
      <c r="G23" s="778">
        <v>0</v>
      </c>
      <c r="H23" s="778">
        <v>3</v>
      </c>
      <c r="I23" s="778">
        <v>0</v>
      </c>
      <c r="J23" s="779">
        <v>0</v>
      </c>
      <c r="K23" s="778">
        <v>0</v>
      </c>
      <c r="L23" s="778">
        <v>0</v>
      </c>
      <c r="M23" s="778">
        <v>0</v>
      </c>
      <c r="N23" s="778">
        <v>0</v>
      </c>
      <c r="O23" s="778">
        <v>0</v>
      </c>
      <c r="P23" s="778">
        <v>621</v>
      </c>
      <c r="Q23" s="778">
        <v>35</v>
      </c>
      <c r="R23" s="778">
        <v>64</v>
      </c>
      <c r="S23" s="797">
        <v>0</v>
      </c>
      <c r="T23" s="797">
        <v>0</v>
      </c>
      <c r="U23" s="64" t="s">
        <v>215</v>
      </c>
    </row>
    <row r="24" spans="1:21" s="144" customFormat="1" ht="18.600000000000001" customHeight="1">
      <c r="A24" s="154" t="s">
        <v>287</v>
      </c>
      <c r="B24" s="777">
        <v>24</v>
      </c>
      <c r="C24" s="778">
        <v>23</v>
      </c>
      <c r="D24" s="778">
        <v>13</v>
      </c>
      <c r="E24" s="778">
        <v>1</v>
      </c>
      <c r="F24" s="778">
        <v>8</v>
      </c>
      <c r="G24" s="778">
        <v>0</v>
      </c>
      <c r="H24" s="778">
        <v>1</v>
      </c>
      <c r="I24" s="778">
        <v>0</v>
      </c>
      <c r="J24" s="779">
        <v>1</v>
      </c>
      <c r="K24" s="778">
        <v>1</v>
      </c>
      <c r="L24" s="778">
        <v>0</v>
      </c>
      <c r="M24" s="778">
        <v>0</v>
      </c>
      <c r="N24" s="778">
        <v>0</v>
      </c>
      <c r="O24" s="778">
        <v>0</v>
      </c>
      <c r="P24" s="778">
        <v>852</v>
      </c>
      <c r="Q24" s="778">
        <v>43</v>
      </c>
      <c r="R24" s="778">
        <v>75</v>
      </c>
      <c r="S24" s="797">
        <v>0</v>
      </c>
      <c r="T24" s="797">
        <v>0</v>
      </c>
      <c r="U24" s="64" t="s">
        <v>455</v>
      </c>
    </row>
    <row r="25" spans="1:21" s="144" customFormat="1" ht="18.600000000000001" customHeight="1">
      <c r="A25" s="154" t="s">
        <v>260</v>
      </c>
      <c r="B25" s="777">
        <v>48</v>
      </c>
      <c r="C25" s="778">
        <v>46</v>
      </c>
      <c r="D25" s="778">
        <v>18</v>
      </c>
      <c r="E25" s="778">
        <v>10</v>
      </c>
      <c r="F25" s="778">
        <v>13</v>
      </c>
      <c r="G25" s="778">
        <v>0</v>
      </c>
      <c r="H25" s="778">
        <v>5</v>
      </c>
      <c r="I25" s="778">
        <v>0</v>
      </c>
      <c r="J25" s="779">
        <v>2</v>
      </c>
      <c r="K25" s="778">
        <v>2</v>
      </c>
      <c r="L25" s="778">
        <v>0</v>
      </c>
      <c r="M25" s="778">
        <v>0</v>
      </c>
      <c r="N25" s="778">
        <v>0</v>
      </c>
      <c r="O25" s="778">
        <v>0</v>
      </c>
      <c r="P25" s="778">
        <v>2100</v>
      </c>
      <c r="Q25" s="778">
        <v>83</v>
      </c>
      <c r="R25" s="778">
        <v>166</v>
      </c>
      <c r="S25" s="797">
        <v>0</v>
      </c>
      <c r="T25" s="797">
        <v>0</v>
      </c>
      <c r="U25" s="64" t="s">
        <v>476</v>
      </c>
    </row>
    <row r="26" spans="1:21" s="144" customFormat="1" ht="26.1" customHeight="1">
      <c r="A26" s="154" t="s">
        <v>270</v>
      </c>
      <c r="B26" s="777">
        <v>22</v>
      </c>
      <c r="C26" s="778">
        <v>21</v>
      </c>
      <c r="D26" s="778">
        <v>12</v>
      </c>
      <c r="E26" s="778">
        <v>2</v>
      </c>
      <c r="F26" s="778">
        <v>6</v>
      </c>
      <c r="G26" s="778">
        <v>0</v>
      </c>
      <c r="H26" s="778">
        <v>0</v>
      </c>
      <c r="I26" s="778">
        <v>1</v>
      </c>
      <c r="J26" s="779">
        <v>1</v>
      </c>
      <c r="K26" s="778">
        <v>0</v>
      </c>
      <c r="L26" s="778">
        <v>0</v>
      </c>
      <c r="M26" s="778">
        <v>0</v>
      </c>
      <c r="N26" s="778">
        <v>0</v>
      </c>
      <c r="O26" s="778">
        <v>1</v>
      </c>
      <c r="P26" s="778">
        <v>739</v>
      </c>
      <c r="Q26" s="778">
        <v>46</v>
      </c>
      <c r="R26" s="778">
        <v>132</v>
      </c>
      <c r="S26" s="797">
        <v>0</v>
      </c>
      <c r="T26" s="797">
        <v>0</v>
      </c>
      <c r="U26" s="64" t="s">
        <v>456</v>
      </c>
    </row>
    <row r="27" spans="1:21" s="144" customFormat="1" ht="18.600000000000001" customHeight="1">
      <c r="A27" s="154" t="s">
        <v>307</v>
      </c>
      <c r="B27" s="777">
        <v>74</v>
      </c>
      <c r="C27" s="778">
        <v>69</v>
      </c>
      <c r="D27" s="778">
        <v>43</v>
      </c>
      <c r="E27" s="778">
        <v>4</v>
      </c>
      <c r="F27" s="778">
        <v>19</v>
      </c>
      <c r="G27" s="778">
        <v>0</v>
      </c>
      <c r="H27" s="778">
        <v>1</v>
      </c>
      <c r="I27" s="778">
        <v>2</v>
      </c>
      <c r="J27" s="779">
        <v>5</v>
      </c>
      <c r="K27" s="778">
        <v>4</v>
      </c>
      <c r="L27" s="778">
        <v>0</v>
      </c>
      <c r="M27" s="778">
        <v>0</v>
      </c>
      <c r="N27" s="778">
        <v>1</v>
      </c>
      <c r="O27" s="778">
        <v>0</v>
      </c>
      <c r="P27" s="778">
        <v>2736</v>
      </c>
      <c r="Q27" s="778">
        <v>139</v>
      </c>
      <c r="R27" s="778">
        <v>365</v>
      </c>
      <c r="S27" s="797">
        <v>0</v>
      </c>
      <c r="T27" s="797">
        <v>0</v>
      </c>
      <c r="U27" s="64" t="s">
        <v>372</v>
      </c>
    </row>
    <row r="28" spans="1:21" s="144" customFormat="1" ht="18.600000000000001" customHeight="1">
      <c r="A28" s="154" t="s">
        <v>264</v>
      </c>
      <c r="B28" s="777">
        <v>32</v>
      </c>
      <c r="C28" s="778">
        <v>30</v>
      </c>
      <c r="D28" s="778">
        <v>16</v>
      </c>
      <c r="E28" s="778">
        <v>3</v>
      </c>
      <c r="F28" s="778">
        <v>4</v>
      </c>
      <c r="G28" s="778">
        <v>0</v>
      </c>
      <c r="H28" s="778">
        <v>5</v>
      </c>
      <c r="I28" s="778">
        <v>2</v>
      </c>
      <c r="J28" s="779">
        <v>2</v>
      </c>
      <c r="K28" s="778">
        <v>2</v>
      </c>
      <c r="L28" s="778">
        <v>0</v>
      </c>
      <c r="M28" s="778">
        <v>0</v>
      </c>
      <c r="N28" s="778">
        <v>0</v>
      </c>
      <c r="O28" s="778">
        <v>0</v>
      </c>
      <c r="P28" s="778">
        <v>1213</v>
      </c>
      <c r="Q28" s="778">
        <v>61</v>
      </c>
      <c r="R28" s="778">
        <v>111</v>
      </c>
      <c r="S28" s="797">
        <v>0</v>
      </c>
      <c r="T28" s="797">
        <v>0</v>
      </c>
      <c r="U28" s="64" t="s">
        <v>218</v>
      </c>
    </row>
    <row r="29" spans="1:21" s="144" customFormat="1" ht="18.600000000000001" customHeight="1">
      <c r="A29" s="154" t="s">
        <v>286</v>
      </c>
      <c r="B29" s="777">
        <v>27</v>
      </c>
      <c r="C29" s="778">
        <v>27</v>
      </c>
      <c r="D29" s="778">
        <v>14</v>
      </c>
      <c r="E29" s="778">
        <v>4</v>
      </c>
      <c r="F29" s="778">
        <v>9</v>
      </c>
      <c r="G29" s="778">
        <v>0</v>
      </c>
      <c r="H29" s="778">
        <v>0</v>
      </c>
      <c r="I29" s="778">
        <v>0</v>
      </c>
      <c r="J29" s="779">
        <v>0</v>
      </c>
      <c r="K29" s="778">
        <v>0</v>
      </c>
      <c r="L29" s="778">
        <v>0</v>
      </c>
      <c r="M29" s="778">
        <v>0</v>
      </c>
      <c r="N29" s="778">
        <v>0</v>
      </c>
      <c r="O29" s="778">
        <v>0</v>
      </c>
      <c r="P29" s="778">
        <v>927</v>
      </c>
      <c r="Q29" s="778">
        <v>50</v>
      </c>
      <c r="R29" s="778">
        <v>91</v>
      </c>
      <c r="S29" s="797">
        <v>0</v>
      </c>
      <c r="T29" s="797">
        <v>0</v>
      </c>
      <c r="U29" s="64" t="s">
        <v>420</v>
      </c>
    </row>
    <row r="30" spans="1:21" s="144" customFormat="1" ht="26.1" customHeight="1">
      <c r="A30" s="154" t="s">
        <v>266</v>
      </c>
      <c r="B30" s="777">
        <v>61</v>
      </c>
      <c r="C30" s="778">
        <v>53</v>
      </c>
      <c r="D30" s="778">
        <v>30</v>
      </c>
      <c r="E30" s="778">
        <v>2</v>
      </c>
      <c r="F30" s="778">
        <v>18</v>
      </c>
      <c r="G30" s="778">
        <v>0</v>
      </c>
      <c r="H30" s="778">
        <v>2</v>
      </c>
      <c r="I30" s="778">
        <v>1</v>
      </c>
      <c r="J30" s="779">
        <v>8</v>
      </c>
      <c r="K30" s="778">
        <v>4</v>
      </c>
      <c r="L30" s="778">
        <v>0</v>
      </c>
      <c r="M30" s="778">
        <v>0</v>
      </c>
      <c r="N30" s="778">
        <v>4</v>
      </c>
      <c r="O30" s="778">
        <v>0</v>
      </c>
      <c r="P30" s="778">
        <v>1921</v>
      </c>
      <c r="Q30" s="778">
        <v>113</v>
      </c>
      <c r="R30" s="778">
        <v>171</v>
      </c>
      <c r="S30" s="797">
        <v>0</v>
      </c>
      <c r="T30" s="797">
        <v>0</v>
      </c>
      <c r="U30" s="64" t="s">
        <v>386</v>
      </c>
    </row>
    <row r="31" spans="1:21" s="144" customFormat="1" ht="18.600000000000001" customHeight="1">
      <c r="A31" s="154" t="s">
        <v>319</v>
      </c>
      <c r="B31" s="777">
        <v>47</v>
      </c>
      <c r="C31" s="778">
        <v>47</v>
      </c>
      <c r="D31" s="778">
        <v>24</v>
      </c>
      <c r="E31" s="778">
        <v>3</v>
      </c>
      <c r="F31" s="778">
        <v>14</v>
      </c>
      <c r="G31" s="778">
        <v>0</v>
      </c>
      <c r="H31" s="778">
        <v>5</v>
      </c>
      <c r="I31" s="778">
        <v>1</v>
      </c>
      <c r="J31" s="779">
        <v>0</v>
      </c>
      <c r="K31" s="778">
        <v>0</v>
      </c>
      <c r="L31" s="778">
        <v>0</v>
      </c>
      <c r="M31" s="778">
        <v>0</v>
      </c>
      <c r="N31" s="778">
        <v>0</v>
      </c>
      <c r="O31" s="778">
        <v>0</v>
      </c>
      <c r="P31" s="778">
        <v>1722</v>
      </c>
      <c r="Q31" s="778">
        <v>85</v>
      </c>
      <c r="R31" s="778">
        <v>204</v>
      </c>
      <c r="S31" s="797">
        <v>0</v>
      </c>
      <c r="T31" s="797">
        <v>0</v>
      </c>
      <c r="U31" s="64" t="s">
        <v>470</v>
      </c>
    </row>
    <row r="32" spans="1:21" s="144" customFormat="1" ht="18.600000000000001" customHeight="1">
      <c r="A32" s="154" t="s">
        <v>280</v>
      </c>
      <c r="B32" s="777">
        <v>224</v>
      </c>
      <c r="C32" s="778">
        <v>212</v>
      </c>
      <c r="D32" s="778">
        <v>110</v>
      </c>
      <c r="E32" s="778">
        <v>23</v>
      </c>
      <c r="F32" s="778">
        <v>56</v>
      </c>
      <c r="G32" s="778">
        <v>0</v>
      </c>
      <c r="H32" s="778">
        <v>16</v>
      </c>
      <c r="I32" s="778">
        <v>7</v>
      </c>
      <c r="J32" s="779">
        <v>12</v>
      </c>
      <c r="K32" s="778">
        <v>6</v>
      </c>
      <c r="L32" s="778">
        <v>0</v>
      </c>
      <c r="M32" s="778">
        <v>1</v>
      </c>
      <c r="N32" s="778">
        <v>5</v>
      </c>
      <c r="O32" s="778">
        <v>0</v>
      </c>
      <c r="P32" s="778">
        <v>8005</v>
      </c>
      <c r="Q32" s="778">
        <v>549</v>
      </c>
      <c r="R32" s="778">
        <v>995</v>
      </c>
      <c r="S32" s="797">
        <v>0</v>
      </c>
      <c r="T32" s="797">
        <v>0</v>
      </c>
      <c r="U32" s="64" t="s">
        <v>429</v>
      </c>
    </row>
    <row r="33" spans="1:21" s="144" customFormat="1" ht="18.600000000000001" customHeight="1">
      <c r="A33" s="154" t="s">
        <v>348</v>
      </c>
      <c r="B33" s="777">
        <v>15</v>
      </c>
      <c r="C33" s="778">
        <v>14</v>
      </c>
      <c r="D33" s="778">
        <v>6</v>
      </c>
      <c r="E33" s="778">
        <v>1</v>
      </c>
      <c r="F33" s="778">
        <v>6</v>
      </c>
      <c r="G33" s="778">
        <v>0</v>
      </c>
      <c r="H33" s="778">
        <v>1</v>
      </c>
      <c r="I33" s="778">
        <v>0</v>
      </c>
      <c r="J33" s="779">
        <v>1</v>
      </c>
      <c r="K33" s="778">
        <v>1</v>
      </c>
      <c r="L33" s="778">
        <v>0</v>
      </c>
      <c r="M33" s="778">
        <v>0</v>
      </c>
      <c r="N33" s="778">
        <v>0</v>
      </c>
      <c r="O33" s="778">
        <v>0</v>
      </c>
      <c r="P33" s="778">
        <v>484</v>
      </c>
      <c r="Q33" s="778">
        <v>30</v>
      </c>
      <c r="R33" s="778">
        <v>57</v>
      </c>
      <c r="S33" s="797">
        <v>0</v>
      </c>
      <c r="T33" s="797">
        <v>0</v>
      </c>
      <c r="U33" s="64" t="s">
        <v>207</v>
      </c>
    </row>
    <row r="34" spans="1:21" s="144" customFormat="1" ht="26.1" customHeight="1">
      <c r="A34" s="154" t="s">
        <v>336</v>
      </c>
      <c r="B34" s="777">
        <v>69</v>
      </c>
      <c r="C34" s="778">
        <v>66</v>
      </c>
      <c r="D34" s="778">
        <v>43</v>
      </c>
      <c r="E34" s="778">
        <v>4</v>
      </c>
      <c r="F34" s="778">
        <v>17</v>
      </c>
      <c r="G34" s="778">
        <v>0</v>
      </c>
      <c r="H34" s="778">
        <v>2</v>
      </c>
      <c r="I34" s="778">
        <v>0</v>
      </c>
      <c r="J34" s="779">
        <v>3</v>
      </c>
      <c r="K34" s="778">
        <v>3</v>
      </c>
      <c r="L34" s="778">
        <v>0</v>
      </c>
      <c r="M34" s="778">
        <v>0</v>
      </c>
      <c r="N34" s="778">
        <v>0</v>
      </c>
      <c r="O34" s="778">
        <v>0</v>
      </c>
      <c r="P34" s="778">
        <v>3478</v>
      </c>
      <c r="Q34" s="778">
        <v>157</v>
      </c>
      <c r="R34" s="778">
        <v>299</v>
      </c>
      <c r="S34" s="797">
        <v>0</v>
      </c>
      <c r="T34" s="797">
        <v>0</v>
      </c>
      <c r="U34" s="64" t="s">
        <v>230</v>
      </c>
    </row>
    <row r="35" spans="1:21" s="144" customFormat="1" ht="18.600000000000001" customHeight="1">
      <c r="A35" s="154" t="s">
        <v>290</v>
      </c>
      <c r="B35" s="777">
        <v>34</v>
      </c>
      <c r="C35" s="778">
        <v>33</v>
      </c>
      <c r="D35" s="778">
        <v>19</v>
      </c>
      <c r="E35" s="778">
        <v>5</v>
      </c>
      <c r="F35" s="778">
        <v>8</v>
      </c>
      <c r="G35" s="778">
        <v>0</v>
      </c>
      <c r="H35" s="778">
        <v>1</v>
      </c>
      <c r="I35" s="778">
        <v>0</v>
      </c>
      <c r="J35" s="779">
        <v>1</v>
      </c>
      <c r="K35" s="778">
        <v>0</v>
      </c>
      <c r="L35" s="778">
        <v>0</v>
      </c>
      <c r="M35" s="778">
        <v>1</v>
      </c>
      <c r="N35" s="778">
        <v>0</v>
      </c>
      <c r="O35" s="778">
        <v>0</v>
      </c>
      <c r="P35" s="778">
        <v>1295</v>
      </c>
      <c r="Q35" s="778">
        <v>73</v>
      </c>
      <c r="R35" s="778">
        <v>135</v>
      </c>
      <c r="S35" s="797">
        <v>0</v>
      </c>
      <c r="T35" s="797">
        <v>0</v>
      </c>
      <c r="U35" s="64" t="s">
        <v>216</v>
      </c>
    </row>
    <row r="36" spans="1:21" s="144" customFormat="1" ht="18.600000000000001" customHeight="1">
      <c r="A36" s="154" t="s">
        <v>274</v>
      </c>
      <c r="B36" s="777">
        <v>39</v>
      </c>
      <c r="C36" s="778">
        <v>37</v>
      </c>
      <c r="D36" s="778">
        <v>18</v>
      </c>
      <c r="E36" s="778">
        <v>3</v>
      </c>
      <c r="F36" s="778">
        <v>12</v>
      </c>
      <c r="G36" s="778">
        <v>0</v>
      </c>
      <c r="H36" s="778">
        <v>3</v>
      </c>
      <c r="I36" s="778">
        <v>1</v>
      </c>
      <c r="J36" s="779">
        <v>2</v>
      </c>
      <c r="K36" s="778">
        <v>2</v>
      </c>
      <c r="L36" s="778">
        <v>0</v>
      </c>
      <c r="M36" s="778">
        <v>0</v>
      </c>
      <c r="N36" s="778">
        <v>0</v>
      </c>
      <c r="O36" s="778">
        <v>0</v>
      </c>
      <c r="P36" s="778">
        <v>1422</v>
      </c>
      <c r="Q36" s="778">
        <v>72</v>
      </c>
      <c r="R36" s="778">
        <v>156</v>
      </c>
      <c r="S36" s="797">
        <v>0</v>
      </c>
      <c r="T36" s="797">
        <v>0</v>
      </c>
      <c r="U36" s="64" t="s">
        <v>487</v>
      </c>
    </row>
    <row r="37" spans="1:21" s="144" customFormat="1" ht="18.600000000000001" customHeight="1">
      <c r="A37" s="154" t="s">
        <v>314</v>
      </c>
      <c r="B37" s="777">
        <v>22</v>
      </c>
      <c r="C37" s="778">
        <v>22</v>
      </c>
      <c r="D37" s="778">
        <v>13</v>
      </c>
      <c r="E37" s="778">
        <v>2</v>
      </c>
      <c r="F37" s="778">
        <v>7</v>
      </c>
      <c r="G37" s="778">
        <v>0</v>
      </c>
      <c r="H37" s="778">
        <v>0</v>
      </c>
      <c r="I37" s="778">
        <v>0</v>
      </c>
      <c r="J37" s="779">
        <v>0</v>
      </c>
      <c r="K37" s="778">
        <v>0</v>
      </c>
      <c r="L37" s="778">
        <v>0</v>
      </c>
      <c r="M37" s="778">
        <v>0</v>
      </c>
      <c r="N37" s="778">
        <v>0</v>
      </c>
      <c r="O37" s="778">
        <v>0</v>
      </c>
      <c r="P37" s="778">
        <v>884</v>
      </c>
      <c r="Q37" s="778">
        <v>37</v>
      </c>
      <c r="R37" s="778">
        <v>80</v>
      </c>
      <c r="S37" s="797">
        <v>0</v>
      </c>
      <c r="T37" s="797">
        <v>0</v>
      </c>
      <c r="U37" s="64" t="s">
        <v>398</v>
      </c>
    </row>
    <row r="38" spans="1:21" s="144" customFormat="1" ht="18.600000000000001" customHeight="1">
      <c r="A38" s="154" t="s">
        <v>281</v>
      </c>
      <c r="B38" s="777">
        <v>7</v>
      </c>
      <c r="C38" s="778">
        <v>7</v>
      </c>
      <c r="D38" s="778">
        <v>2</v>
      </c>
      <c r="E38" s="778">
        <v>0</v>
      </c>
      <c r="F38" s="778">
        <v>4</v>
      </c>
      <c r="G38" s="778">
        <v>0</v>
      </c>
      <c r="H38" s="778">
        <v>1</v>
      </c>
      <c r="I38" s="778">
        <v>0</v>
      </c>
      <c r="J38" s="779">
        <v>0</v>
      </c>
      <c r="K38" s="778">
        <v>0</v>
      </c>
      <c r="L38" s="778">
        <v>0</v>
      </c>
      <c r="M38" s="778">
        <v>0</v>
      </c>
      <c r="N38" s="778">
        <v>0</v>
      </c>
      <c r="O38" s="778">
        <v>0</v>
      </c>
      <c r="P38" s="778">
        <v>892</v>
      </c>
      <c r="Q38" s="778">
        <v>9</v>
      </c>
      <c r="R38" s="778">
        <v>24</v>
      </c>
      <c r="S38" s="797">
        <v>0</v>
      </c>
      <c r="T38" s="797">
        <v>0</v>
      </c>
      <c r="U38" s="64" t="s">
        <v>371</v>
      </c>
    </row>
    <row r="39" spans="1:21" s="143" customFormat="1" ht="6" customHeight="1">
      <c r="A39" s="364"/>
      <c r="B39" s="489"/>
      <c r="C39" s="490"/>
      <c r="D39" s="490"/>
      <c r="E39" s="490"/>
      <c r="F39" s="490"/>
      <c r="G39" s="490"/>
      <c r="H39" s="490"/>
      <c r="I39" s="490"/>
      <c r="J39" s="490"/>
      <c r="K39" s="490"/>
      <c r="L39" s="490"/>
      <c r="M39" s="490"/>
      <c r="N39" s="490"/>
      <c r="O39" s="490"/>
      <c r="P39" s="324"/>
      <c r="Q39" s="324"/>
      <c r="R39" s="324"/>
      <c r="S39" s="490"/>
      <c r="T39" s="490"/>
      <c r="U39" s="76"/>
    </row>
    <row r="40" spans="1:21" s="93" customFormat="1" ht="15" customHeight="1">
      <c r="A40" s="491" t="s">
        <v>649</v>
      </c>
      <c r="B40" s="492"/>
      <c r="C40" s="492"/>
      <c r="D40" s="492"/>
      <c r="E40" s="492"/>
      <c r="F40" s="492"/>
      <c r="G40" s="492"/>
      <c r="H40" s="492"/>
      <c r="I40" s="492"/>
      <c r="J40" s="492"/>
      <c r="K40" s="492"/>
      <c r="L40" s="492"/>
      <c r="M40" s="492"/>
      <c r="N40" s="492"/>
      <c r="O40" s="492"/>
      <c r="P40" s="65"/>
      <c r="Q40" s="65"/>
      <c r="R40" s="65"/>
      <c r="U40" s="493" t="s">
        <v>650</v>
      </c>
    </row>
    <row r="41" spans="1:21" ht="12.75"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</row>
    <row r="42" spans="1:21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</row>
  </sheetData>
  <mergeCells count="6">
    <mergeCell ref="C7:I7"/>
    <mergeCell ref="J7:O7"/>
    <mergeCell ref="B6:O6"/>
    <mergeCell ref="S5:T5"/>
    <mergeCell ref="B5:O5"/>
    <mergeCell ref="P5:R5"/>
  </mergeCells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87" pageOrder="overThenDown" orientation="portrait" blackAndWhite="1" r:id="rId1"/>
  <headerFooter alignWithMargins="0"/>
  <colBreaks count="1" manualBreakCount="1">
    <brk id="15" max="42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98"/>
  <sheetViews>
    <sheetView view="pageBreakPreview" zoomScale="85" zoomScaleNormal="81" zoomScaleSheetLayoutView="85" workbookViewId="0">
      <pane ySplit="8" topLeftCell="A9" activePane="bottomLeft" state="frozen"/>
      <selection activeCell="G80" sqref="G80"/>
      <selection pane="bottomLeft" activeCell="C2" sqref="C2"/>
    </sheetView>
  </sheetViews>
  <sheetFormatPr defaultColWidth="8" defaultRowHeight="12"/>
  <cols>
    <col min="1" max="1" width="23.125" style="669" customWidth="1"/>
    <col min="2" max="2" width="7.625" style="669" customWidth="1"/>
    <col min="3" max="3" width="7.125" style="669" customWidth="1"/>
    <col min="4" max="4" width="7.875" style="669" customWidth="1"/>
    <col min="5" max="6" width="7.625" style="669" customWidth="1"/>
    <col min="7" max="8" width="8.375" style="669" customWidth="1"/>
    <col min="9" max="9" width="6.625" style="669" customWidth="1"/>
    <col min="10" max="10" width="8.375" style="669" customWidth="1"/>
    <col min="11" max="16384" width="8" style="669"/>
  </cols>
  <sheetData>
    <row r="1" spans="1:10" s="607" customFormat="1" ht="24.95" customHeight="1">
      <c r="A1" s="607" t="s">
        <v>786</v>
      </c>
    </row>
    <row r="2" spans="1:10" s="612" customFormat="1" ht="22.5" customHeight="1">
      <c r="A2" s="608" t="s">
        <v>517</v>
      </c>
      <c r="B2" s="609"/>
      <c r="C2" s="609"/>
      <c r="D2" s="609"/>
      <c r="E2" s="609"/>
      <c r="F2" s="610"/>
      <c r="G2" s="610"/>
      <c r="H2" s="611"/>
      <c r="I2" s="611"/>
      <c r="J2" s="611"/>
    </row>
    <row r="3" spans="1:10" s="613" customFormat="1" ht="21" customHeight="1">
      <c r="A3" s="930"/>
      <c r="B3" s="930"/>
      <c r="C3" s="930"/>
      <c r="D3" s="930"/>
      <c r="E3" s="930"/>
      <c r="F3" s="930"/>
      <c r="G3" s="930"/>
      <c r="H3" s="930"/>
      <c r="I3" s="930"/>
      <c r="J3" s="930"/>
    </row>
    <row r="4" spans="1:10" s="615" customFormat="1" ht="15" customHeight="1" thickBot="1">
      <c r="A4" s="614" t="s">
        <v>787</v>
      </c>
    </row>
    <row r="5" spans="1:10" s="621" customFormat="1" ht="15" customHeight="1">
      <c r="A5" s="616" t="s">
        <v>16</v>
      </c>
      <c r="B5" s="616" t="s">
        <v>83</v>
      </c>
      <c r="C5" s="616" t="s">
        <v>324</v>
      </c>
      <c r="D5" s="617" t="s">
        <v>540</v>
      </c>
      <c r="E5" s="618"/>
      <c r="F5" s="619"/>
      <c r="G5" s="616" t="s">
        <v>788</v>
      </c>
      <c r="H5" s="616" t="s">
        <v>788</v>
      </c>
      <c r="I5" s="616" t="s">
        <v>282</v>
      </c>
      <c r="J5" s="620" t="s">
        <v>541</v>
      </c>
    </row>
    <row r="6" spans="1:10" s="621" customFormat="1" ht="15" customHeight="1">
      <c r="A6" s="622"/>
      <c r="B6" s="623" t="s">
        <v>273</v>
      </c>
      <c r="D6" s="624" t="s">
        <v>331</v>
      </c>
      <c r="E6" s="625" t="s">
        <v>358</v>
      </c>
      <c r="F6" s="625" t="s">
        <v>168</v>
      </c>
      <c r="G6" s="625" t="s">
        <v>70</v>
      </c>
      <c r="H6" s="625" t="s">
        <v>66</v>
      </c>
      <c r="I6" s="626"/>
      <c r="J6" s="627"/>
    </row>
    <row r="7" spans="1:10" s="621" customFormat="1" ht="15" customHeight="1">
      <c r="A7" s="622"/>
      <c r="B7" s="623" t="s">
        <v>421</v>
      </c>
      <c r="D7" s="628"/>
      <c r="E7" s="629"/>
      <c r="F7" s="625" t="s">
        <v>262</v>
      </c>
      <c r="G7" s="623" t="s">
        <v>65</v>
      </c>
      <c r="H7" s="623" t="s">
        <v>65</v>
      </c>
      <c r="J7" s="630"/>
    </row>
    <row r="8" spans="1:10" s="621" customFormat="1" ht="15" customHeight="1">
      <c r="A8" s="632" t="s">
        <v>86</v>
      </c>
      <c r="B8" s="633" t="s">
        <v>397</v>
      </c>
      <c r="C8" s="633" t="s">
        <v>156</v>
      </c>
      <c r="D8" s="634" t="s">
        <v>629</v>
      </c>
      <c r="E8" s="633" t="s">
        <v>789</v>
      </c>
      <c r="F8" s="633" t="s">
        <v>790</v>
      </c>
      <c r="G8" s="633" t="s">
        <v>158</v>
      </c>
      <c r="H8" s="633" t="s">
        <v>474</v>
      </c>
      <c r="I8" s="633" t="s">
        <v>100</v>
      </c>
      <c r="J8" s="635" t="s">
        <v>45</v>
      </c>
    </row>
    <row r="9" spans="1:10" s="637" customFormat="1" ht="18" customHeight="1">
      <c r="A9" s="636">
        <v>2016</v>
      </c>
      <c r="B9" s="126">
        <v>64</v>
      </c>
      <c r="C9" s="126">
        <v>21761</v>
      </c>
      <c r="D9" s="126">
        <v>5823580</v>
      </c>
      <c r="E9" s="126">
        <v>493104</v>
      </c>
      <c r="F9" s="338">
        <v>2797</v>
      </c>
      <c r="G9" s="126">
        <v>10106469</v>
      </c>
      <c r="H9" s="126">
        <v>6427368</v>
      </c>
      <c r="I9" s="126">
        <v>521.5</v>
      </c>
      <c r="J9" s="126">
        <v>40221369</v>
      </c>
    </row>
    <row r="10" spans="1:10" s="637" customFormat="1" ht="18" customHeight="1">
      <c r="A10" s="636">
        <v>2017</v>
      </c>
      <c r="B10" s="126">
        <v>66</v>
      </c>
      <c r="C10" s="126">
        <v>23476</v>
      </c>
      <c r="D10" s="126">
        <v>5767766</v>
      </c>
      <c r="E10" s="126">
        <v>501469</v>
      </c>
      <c r="F10" s="338">
        <v>2545</v>
      </c>
      <c r="G10" s="126">
        <v>10371865</v>
      </c>
      <c r="H10" s="126">
        <v>6452034</v>
      </c>
      <c r="I10" s="126">
        <v>504</v>
      </c>
      <c r="J10" s="126">
        <v>50218129</v>
      </c>
    </row>
    <row r="11" spans="1:10" s="637" customFormat="1" ht="18" customHeight="1">
      <c r="A11" s="636">
        <v>2018</v>
      </c>
      <c r="B11" s="126">
        <v>68</v>
      </c>
      <c r="C11" s="126">
        <v>23707</v>
      </c>
      <c r="D11" s="126">
        <v>6284358</v>
      </c>
      <c r="E11" s="126">
        <v>428623</v>
      </c>
      <c r="F11" s="338">
        <v>3336</v>
      </c>
      <c r="G11" s="126">
        <v>8737584</v>
      </c>
      <c r="H11" s="126">
        <v>5850124</v>
      </c>
      <c r="I11" s="126">
        <v>542</v>
      </c>
      <c r="J11" s="126">
        <v>42054045</v>
      </c>
    </row>
    <row r="12" spans="1:10" s="637" customFormat="1" ht="18" customHeight="1">
      <c r="A12" s="636">
        <v>2019</v>
      </c>
      <c r="B12" s="126">
        <v>68</v>
      </c>
      <c r="C12" s="126">
        <v>24919</v>
      </c>
      <c r="D12" s="126">
        <v>6370428</v>
      </c>
      <c r="E12" s="126">
        <v>624770</v>
      </c>
      <c r="F12" s="338">
        <v>2483</v>
      </c>
      <c r="G12" s="126">
        <v>9186008</v>
      </c>
      <c r="H12" s="126">
        <v>6984915</v>
      </c>
      <c r="I12" s="126">
        <v>587</v>
      </c>
      <c r="J12" s="126">
        <v>52327128</v>
      </c>
    </row>
    <row r="13" spans="1:10" s="637" customFormat="1" ht="18" customHeight="1">
      <c r="A13" s="636">
        <v>2020</v>
      </c>
      <c r="B13" s="126">
        <v>69</v>
      </c>
      <c r="C13" s="126">
        <v>25398</v>
      </c>
      <c r="D13" s="126">
        <v>6573397</v>
      </c>
      <c r="E13" s="126">
        <v>780620</v>
      </c>
      <c r="F13" s="338">
        <v>2689</v>
      </c>
      <c r="G13" s="126">
        <v>2821835</v>
      </c>
      <c r="H13" s="126">
        <v>3992830</v>
      </c>
      <c r="I13" s="126">
        <v>617</v>
      </c>
      <c r="J13" s="126">
        <v>47695480</v>
      </c>
    </row>
    <row r="14" spans="1:10" s="639" customFormat="1" ht="18.75" customHeight="1">
      <c r="A14" s="638">
        <f>A13+1</f>
        <v>2021</v>
      </c>
      <c r="B14" s="450">
        <f t="shared" ref="B14:J14" si="0">SUM(B15:B44,B59:B97)</f>
        <v>69</v>
      </c>
      <c r="C14" s="450">
        <f t="shared" si="0"/>
        <v>24914</v>
      </c>
      <c r="D14" s="450">
        <f t="shared" si="0"/>
        <v>6571125</v>
      </c>
      <c r="E14" s="450">
        <f t="shared" si="0"/>
        <v>478343</v>
      </c>
      <c r="F14" s="450">
        <f t="shared" si="0"/>
        <v>2247</v>
      </c>
      <c r="G14" s="450">
        <f t="shared" si="0"/>
        <v>3966768</v>
      </c>
      <c r="H14" s="450">
        <f t="shared" si="0"/>
        <v>5345790</v>
      </c>
      <c r="I14" s="450">
        <f t="shared" si="0"/>
        <v>622</v>
      </c>
      <c r="J14" s="450">
        <f t="shared" si="0"/>
        <v>41417311</v>
      </c>
    </row>
    <row r="15" spans="1:10" s="641" customFormat="1" ht="18" customHeight="1">
      <c r="A15" s="640" t="s">
        <v>407</v>
      </c>
      <c r="B15" s="850">
        <v>1</v>
      </c>
      <c r="C15" s="850">
        <v>662</v>
      </c>
      <c r="D15" s="850">
        <v>278418</v>
      </c>
      <c r="E15" s="850">
        <v>5770</v>
      </c>
      <c r="F15" s="850">
        <v>56</v>
      </c>
      <c r="G15" s="850">
        <v>187018</v>
      </c>
      <c r="H15" s="850">
        <v>333545</v>
      </c>
      <c r="I15" s="850">
        <v>27</v>
      </c>
      <c r="J15" s="850">
        <v>1433469</v>
      </c>
    </row>
    <row r="16" spans="1:10" s="641" customFormat="1" ht="18" customHeight="1">
      <c r="A16" s="640" t="s">
        <v>126</v>
      </c>
      <c r="B16" s="850">
        <v>1</v>
      </c>
      <c r="C16" s="850">
        <v>1600</v>
      </c>
      <c r="D16" s="850">
        <v>310495</v>
      </c>
      <c r="E16" s="850">
        <v>23566</v>
      </c>
      <c r="F16" s="850">
        <v>125</v>
      </c>
      <c r="G16" s="850">
        <v>347980</v>
      </c>
      <c r="H16" s="850">
        <v>681861</v>
      </c>
      <c r="I16" s="850">
        <v>37</v>
      </c>
      <c r="J16" s="850">
        <v>1257105</v>
      </c>
    </row>
    <row r="17" spans="1:10" s="641" customFormat="1" ht="18" customHeight="1">
      <c r="A17" s="640" t="s">
        <v>173</v>
      </c>
      <c r="B17" s="850">
        <v>1</v>
      </c>
      <c r="C17" s="850">
        <v>687</v>
      </c>
      <c r="D17" s="850">
        <v>309275</v>
      </c>
      <c r="E17" s="850">
        <v>7994</v>
      </c>
      <c r="F17" s="850">
        <v>45</v>
      </c>
      <c r="G17" s="850">
        <v>48493</v>
      </c>
      <c r="H17" s="850">
        <v>42368</v>
      </c>
      <c r="I17" s="850">
        <v>21</v>
      </c>
      <c r="J17" s="850">
        <v>1576776</v>
      </c>
    </row>
    <row r="18" spans="1:10" s="641" customFormat="1" ht="18" customHeight="1">
      <c r="A18" s="640" t="s">
        <v>416</v>
      </c>
      <c r="B18" s="850">
        <v>1</v>
      </c>
      <c r="C18" s="850">
        <v>162</v>
      </c>
      <c r="D18" s="850">
        <v>67776</v>
      </c>
      <c r="E18" s="850">
        <v>1332</v>
      </c>
      <c r="F18" s="850">
        <v>18</v>
      </c>
      <c r="G18" s="850">
        <v>42010</v>
      </c>
      <c r="H18" s="850">
        <v>14266</v>
      </c>
      <c r="I18" s="850">
        <v>10</v>
      </c>
      <c r="J18" s="850">
        <v>620799</v>
      </c>
    </row>
    <row r="19" spans="1:10" s="641" customFormat="1" ht="18" customHeight="1">
      <c r="A19" s="640" t="s">
        <v>622</v>
      </c>
      <c r="B19" s="850">
        <v>1</v>
      </c>
      <c r="C19" s="850">
        <v>142</v>
      </c>
      <c r="D19" s="850">
        <v>22523</v>
      </c>
      <c r="E19" s="850">
        <v>939</v>
      </c>
      <c r="F19" s="850">
        <v>1</v>
      </c>
      <c r="G19" s="850">
        <v>13973</v>
      </c>
      <c r="H19" s="850">
        <v>27611</v>
      </c>
      <c r="I19" s="850">
        <v>6</v>
      </c>
      <c r="J19" s="850">
        <v>99695</v>
      </c>
    </row>
    <row r="20" spans="1:10" s="642" customFormat="1" ht="18" customHeight="1">
      <c r="A20" s="640" t="s">
        <v>182</v>
      </c>
      <c r="B20" s="850">
        <v>1</v>
      </c>
      <c r="C20" s="850">
        <v>348</v>
      </c>
      <c r="D20" s="850">
        <v>137981</v>
      </c>
      <c r="E20" s="850">
        <v>18698</v>
      </c>
      <c r="F20" s="850">
        <v>1</v>
      </c>
      <c r="G20" s="850">
        <v>33510</v>
      </c>
      <c r="H20" s="850">
        <v>31168</v>
      </c>
      <c r="I20" s="850">
        <v>13</v>
      </c>
      <c r="J20" s="850">
        <v>399585</v>
      </c>
    </row>
    <row r="21" spans="1:10" s="641" customFormat="1" ht="18" customHeight="1">
      <c r="A21" s="640" t="s">
        <v>412</v>
      </c>
      <c r="B21" s="850">
        <v>1</v>
      </c>
      <c r="C21" s="850">
        <v>952</v>
      </c>
      <c r="D21" s="850">
        <v>99025</v>
      </c>
      <c r="E21" s="850">
        <v>4953</v>
      </c>
      <c r="F21" s="850">
        <v>40</v>
      </c>
      <c r="G21" s="850">
        <v>16694</v>
      </c>
      <c r="H21" s="850">
        <v>22997</v>
      </c>
      <c r="I21" s="850">
        <v>14</v>
      </c>
      <c r="J21" s="850">
        <v>999677</v>
      </c>
    </row>
    <row r="22" spans="1:10" s="641" customFormat="1" ht="18" customHeight="1">
      <c r="A22" s="640" t="s">
        <v>47</v>
      </c>
      <c r="B22" s="850">
        <v>1</v>
      </c>
      <c r="C22" s="850">
        <v>126</v>
      </c>
      <c r="D22" s="850">
        <v>55516</v>
      </c>
      <c r="E22" s="850">
        <v>6006</v>
      </c>
      <c r="F22" s="850">
        <v>11</v>
      </c>
      <c r="G22" s="850">
        <v>9772</v>
      </c>
      <c r="H22" s="850">
        <v>6320</v>
      </c>
      <c r="I22" s="850">
        <v>3</v>
      </c>
      <c r="J22" s="850">
        <v>681954</v>
      </c>
    </row>
    <row r="23" spans="1:10" s="641" customFormat="1" ht="18" customHeight="1">
      <c r="A23" s="640" t="s">
        <v>387</v>
      </c>
      <c r="B23" s="850">
        <v>1</v>
      </c>
      <c r="C23" s="850">
        <v>96</v>
      </c>
      <c r="D23" s="850">
        <v>35506</v>
      </c>
      <c r="E23" s="850">
        <v>2245</v>
      </c>
      <c r="F23" s="850">
        <v>5</v>
      </c>
      <c r="G23" s="850">
        <v>4181</v>
      </c>
      <c r="H23" s="850">
        <v>3763</v>
      </c>
      <c r="I23" s="850">
        <v>2</v>
      </c>
      <c r="J23" s="850">
        <v>475159</v>
      </c>
    </row>
    <row r="24" spans="1:10" s="641" customFormat="1" ht="18" customHeight="1">
      <c r="A24" s="640" t="s">
        <v>490</v>
      </c>
      <c r="B24" s="850">
        <v>1</v>
      </c>
      <c r="C24" s="850">
        <v>182</v>
      </c>
      <c r="D24" s="850">
        <v>43185</v>
      </c>
      <c r="E24" s="850">
        <v>3087</v>
      </c>
      <c r="F24" s="850">
        <v>5</v>
      </c>
      <c r="G24" s="850">
        <v>7858</v>
      </c>
      <c r="H24" s="850">
        <v>4399</v>
      </c>
      <c r="I24" s="850">
        <v>8</v>
      </c>
      <c r="J24" s="850">
        <v>723820</v>
      </c>
    </row>
    <row r="25" spans="1:10" s="641" customFormat="1" ht="18" customHeight="1">
      <c r="A25" s="640" t="s">
        <v>383</v>
      </c>
      <c r="B25" s="850">
        <v>1</v>
      </c>
      <c r="C25" s="850">
        <v>318</v>
      </c>
      <c r="D25" s="850">
        <v>74194</v>
      </c>
      <c r="E25" s="850">
        <v>10293</v>
      </c>
      <c r="F25" s="850">
        <v>30</v>
      </c>
      <c r="G25" s="850">
        <v>55940</v>
      </c>
      <c r="H25" s="850">
        <v>23973</v>
      </c>
      <c r="I25" s="850">
        <v>13</v>
      </c>
      <c r="J25" s="850">
        <v>561693</v>
      </c>
    </row>
    <row r="26" spans="1:10" s="641" customFormat="1" ht="18" customHeight="1">
      <c r="A26" s="640" t="s">
        <v>185</v>
      </c>
      <c r="B26" s="850">
        <v>1</v>
      </c>
      <c r="C26" s="850">
        <v>138</v>
      </c>
      <c r="D26" s="850">
        <v>48484</v>
      </c>
      <c r="E26" s="850">
        <v>1519</v>
      </c>
      <c r="F26" s="850">
        <v>28</v>
      </c>
      <c r="G26" s="850">
        <v>34555</v>
      </c>
      <c r="H26" s="850">
        <v>15094</v>
      </c>
      <c r="I26" s="850">
        <v>5</v>
      </c>
      <c r="J26" s="850">
        <v>481852</v>
      </c>
    </row>
    <row r="27" spans="1:10" s="641" customFormat="1" ht="18" customHeight="1">
      <c r="A27" s="640" t="s">
        <v>38</v>
      </c>
      <c r="B27" s="850">
        <v>1</v>
      </c>
      <c r="C27" s="850">
        <v>700</v>
      </c>
      <c r="D27" s="850">
        <v>102106</v>
      </c>
      <c r="E27" s="850">
        <v>7910</v>
      </c>
      <c r="F27" s="850">
        <v>60</v>
      </c>
      <c r="G27" s="850">
        <v>90267</v>
      </c>
      <c r="H27" s="850">
        <v>77369</v>
      </c>
      <c r="I27" s="850">
        <v>10</v>
      </c>
      <c r="J27" s="850">
        <v>985709</v>
      </c>
    </row>
    <row r="28" spans="1:10" s="641" customFormat="1" ht="18" customHeight="1">
      <c r="A28" s="640" t="s">
        <v>49</v>
      </c>
      <c r="B28" s="850">
        <v>1</v>
      </c>
      <c r="C28" s="850">
        <v>970</v>
      </c>
      <c r="D28" s="850">
        <v>87850</v>
      </c>
      <c r="E28" s="850">
        <v>9620</v>
      </c>
      <c r="F28" s="850">
        <v>51</v>
      </c>
      <c r="G28" s="850">
        <v>99323</v>
      </c>
      <c r="H28" s="850">
        <v>31032</v>
      </c>
      <c r="I28" s="850">
        <v>16</v>
      </c>
      <c r="J28" s="850">
        <v>1905472</v>
      </c>
    </row>
    <row r="29" spans="1:10" s="641" customFormat="1" ht="18" customHeight="1">
      <c r="A29" s="644" t="s">
        <v>859</v>
      </c>
      <c r="B29" s="850">
        <v>1</v>
      </c>
      <c r="C29" s="850">
        <v>314</v>
      </c>
      <c r="D29" s="850">
        <v>187551</v>
      </c>
      <c r="E29" s="850">
        <v>11651</v>
      </c>
      <c r="F29" s="850">
        <v>45</v>
      </c>
      <c r="G29" s="850">
        <v>38149</v>
      </c>
      <c r="H29" s="850">
        <v>44958</v>
      </c>
      <c r="I29" s="850">
        <v>11</v>
      </c>
      <c r="J29" s="850">
        <v>541395</v>
      </c>
    </row>
    <row r="30" spans="1:10" s="641" customFormat="1" ht="18" customHeight="1">
      <c r="A30" s="644" t="s">
        <v>860</v>
      </c>
      <c r="B30" s="850">
        <v>1</v>
      </c>
      <c r="C30" s="850">
        <v>219</v>
      </c>
      <c r="D30" s="850">
        <v>79857</v>
      </c>
      <c r="E30" s="850">
        <v>6750</v>
      </c>
      <c r="F30" s="850">
        <v>36</v>
      </c>
      <c r="G30" s="850">
        <v>79888</v>
      </c>
      <c r="H30" s="850">
        <v>105404</v>
      </c>
      <c r="I30" s="850">
        <v>9</v>
      </c>
      <c r="J30" s="850">
        <v>772065</v>
      </c>
    </row>
    <row r="31" spans="1:10" s="641" customFormat="1" ht="18" customHeight="1">
      <c r="A31" s="644" t="s">
        <v>784</v>
      </c>
      <c r="B31" s="850">
        <v>1</v>
      </c>
      <c r="C31" s="850">
        <v>166</v>
      </c>
      <c r="D31" s="850">
        <v>49750</v>
      </c>
      <c r="E31" s="850">
        <v>504</v>
      </c>
      <c r="F31" s="850">
        <v>18</v>
      </c>
      <c r="G31" s="850">
        <v>46246</v>
      </c>
      <c r="H31" s="850">
        <v>100204</v>
      </c>
      <c r="I31" s="850">
        <v>10</v>
      </c>
      <c r="J31" s="850">
        <v>745259</v>
      </c>
    </row>
    <row r="32" spans="1:10" s="641" customFormat="1" ht="18" customHeight="1">
      <c r="A32" s="640" t="s">
        <v>785</v>
      </c>
      <c r="B32" s="850">
        <v>1</v>
      </c>
      <c r="C32" s="850">
        <v>140</v>
      </c>
      <c r="D32" s="850">
        <v>40057</v>
      </c>
      <c r="E32" s="850">
        <v>611</v>
      </c>
      <c r="F32" s="850">
        <v>35</v>
      </c>
      <c r="G32" s="850">
        <v>49573</v>
      </c>
      <c r="H32" s="850">
        <v>51036</v>
      </c>
      <c r="I32" s="850">
        <v>8</v>
      </c>
      <c r="J32" s="850">
        <v>670106</v>
      </c>
    </row>
    <row r="33" spans="1:11" s="641" customFormat="1" ht="18" customHeight="1">
      <c r="A33" s="640" t="s">
        <v>111</v>
      </c>
      <c r="B33" s="850">
        <v>1</v>
      </c>
      <c r="C33" s="850">
        <v>420</v>
      </c>
      <c r="D33" s="850">
        <v>66226</v>
      </c>
      <c r="E33" s="850">
        <v>8852</v>
      </c>
      <c r="F33" s="850">
        <v>19</v>
      </c>
      <c r="G33" s="850">
        <v>26935</v>
      </c>
      <c r="H33" s="850">
        <v>21753</v>
      </c>
      <c r="I33" s="850">
        <v>5</v>
      </c>
      <c r="J33" s="850">
        <v>324770</v>
      </c>
    </row>
    <row r="34" spans="1:11" s="641" customFormat="1" ht="18" customHeight="1">
      <c r="A34" s="640" t="s">
        <v>445</v>
      </c>
      <c r="B34" s="850">
        <v>1</v>
      </c>
      <c r="C34" s="850">
        <v>105</v>
      </c>
      <c r="D34" s="850">
        <v>39863</v>
      </c>
      <c r="E34" s="850">
        <v>481</v>
      </c>
      <c r="F34" s="850">
        <v>5</v>
      </c>
      <c r="G34" s="850">
        <v>45760</v>
      </c>
      <c r="H34" s="850">
        <v>8016</v>
      </c>
      <c r="I34" s="850">
        <v>4</v>
      </c>
      <c r="J34" s="850">
        <v>179402</v>
      </c>
    </row>
    <row r="35" spans="1:11" s="641" customFormat="1" ht="18" customHeight="1">
      <c r="A35" s="640" t="s">
        <v>176</v>
      </c>
      <c r="B35" s="850">
        <v>1</v>
      </c>
      <c r="C35" s="850">
        <v>1300</v>
      </c>
      <c r="D35" s="850">
        <v>318544</v>
      </c>
      <c r="E35" s="850">
        <v>38800</v>
      </c>
      <c r="F35" s="850">
        <v>122</v>
      </c>
      <c r="G35" s="850">
        <v>230437</v>
      </c>
      <c r="H35" s="850">
        <v>406991</v>
      </c>
      <c r="I35" s="850">
        <v>36</v>
      </c>
      <c r="J35" s="850">
        <v>1750600</v>
      </c>
    </row>
    <row r="36" spans="1:11" s="641" customFormat="1" ht="18" customHeight="1">
      <c r="A36" s="640" t="s">
        <v>84</v>
      </c>
      <c r="B36" s="850">
        <v>1</v>
      </c>
      <c r="C36" s="850">
        <v>300</v>
      </c>
      <c r="D36" s="850">
        <v>81467</v>
      </c>
      <c r="E36" s="850">
        <v>5285</v>
      </c>
      <c r="F36" s="850">
        <v>33</v>
      </c>
      <c r="G36" s="850">
        <v>85314</v>
      </c>
      <c r="H36" s="850">
        <v>42840</v>
      </c>
      <c r="I36" s="850">
        <v>7</v>
      </c>
      <c r="J36" s="850">
        <v>479451</v>
      </c>
    </row>
    <row r="37" spans="1:11" s="641" customFormat="1" ht="18" customHeight="1">
      <c r="A37" s="640" t="s">
        <v>97</v>
      </c>
      <c r="B37" s="850">
        <v>1</v>
      </c>
      <c r="C37" s="850">
        <v>282</v>
      </c>
      <c r="D37" s="850">
        <v>80876</v>
      </c>
      <c r="E37" s="850">
        <v>8345</v>
      </c>
      <c r="F37" s="850">
        <v>10</v>
      </c>
      <c r="G37" s="850">
        <v>10785</v>
      </c>
      <c r="H37" s="850">
        <v>6904</v>
      </c>
      <c r="I37" s="850">
        <v>6</v>
      </c>
      <c r="J37" s="850">
        <v>149141</v>
      </c>
    </row>
    <row r="38" spans="1:11" s="641" customFormat="1" ht="18" customHeight="1">
      <c r="A38" s="640" t="s">
        <v>791</v>
      </c>
      <c r="B38" s="850">
        <v>1</v>
      </c>
      <c r="C38" s="850">
        <v>241</v>
      </c>
      <c r="D38" s="850">
        <v>82319</v>
      </c>
      <c r="E38" s="850">
        <v>5743</v>
      </c>
      <c r="F38" s="850">
        <v>17</v>
      </c>
      <c r="G38" s="850">
        <v>77093</v>
      </c>
      <c r="H38" s="850">
        <v>181203</v>
      </c>
      <c r="I38" s="850">
        <v>8</v>
      </c>
      <c r="J38" s="850">
        <v>329540</v>
      </c>
      <c r="K38" s="643"/>
    </row>
    <row r="39" spans="1:11" s="641" customFormat="1" ht="18" customHeight="1">
      <c r="A39" s="644" t="s">
        <v>129</v>
      </c>
      <c r="B39" s="850">
        <v>1</v>
      </c>
      <c r="C39" s="850">
        <v>576</v>
      </c>
      <c r="D39" s="850">
        <v>109915</v>
      </c>
      <c r="E39" s="850">
        <v>10482</v>
      </c>
      <c r="F39" s="850">
        <v>50</v>
      </c>
      <c r="G39" s="850">
        <v>55905</v>
      </c>
      <c r="H39" s="850">
        <v>199703</v>
      </c>
      <c r="I39" s="850">
        <v>8</v>
      </c>
      <c r="J39" s="850">
        <v>455138</v>
      </c>
      <c r="K39" s="645"/>
    </row>
    <row r="40" spans="1:11" s="641" customFormat="1" ht="18" customHeight="1">
      <c r="A40" s="640" t="s">
        <v>167</v>
      </c>
      <c r="B40" s="850">
        <v>1</v>
      </c>
      <c r="C40" s="850">
        <v>288</v>
      </c>
      <c r="D40" s="850">
        <v>92518</v>
      </c>
      <c r="E40" s="850">
        <v>5778</v>
      </c>
      <c r="F40" s="850">
        <v>60</v>
      </c>
      <c r="G40" s="850">
        <v>35442</v>
      </c>
      <c r="H40" s="850">
        <v>26894</v>
      </c>
      <c r="I40" s="850">
        <v>7</v>
      </c>
      <c r="J40" s="850">
        <v>270740</v>
      </c>
    </row>
    <row r="41" spans="1:11" s="641" customFormat="1" ht="18" customHeight="1">
      <c r="A41" s="640" t="s">
        <v>422</v>
      </c>
      <c r="B41" s="850">
        <v>1</v>
      </c>
      <c r="C41" s="850">
        <v>100</v>
      </c>
      <c r="D41" s="850">
        <v>65620</v>
      </c>
      <c r="E41" s="850">
        <v>1026</v>
      </c>
      <c r="F41" s="850">
        <v>20</v>
      </c>
      <c r="G41" s="850">
        <v>9170</v>
      </c>
      <c r="H41" s="850">
        <v>8901</v>
      </c>
      <c r="I41" s="850">
        <v>4</v>
      </c>
      <c r="J41" s="850">
        <v>355128</v>
      </c>
      <c r="K41" s="643"/>
    </row>
    <row r="42" spans="1:11" s="641" customFormat="1" ht="18" customHeight="1">
      <c r="A42" s="640" t="s">
        <v>165</v>
      </c>
      <c r="B42" s="850">
        <v>1</v>
      </c>
      <c r="C42" s="850">
        <v>560</v>
      </c>
      <c r="D42" s="850">
        <v>85424</v>
      </c>
      <c r="E42" s="850">
        <v>5932</v>
      </c>
      <c r="F42" s="850">
        <v>41</v>
      </c>
      <c r="G42" s="850">
        <v>51752</v>
      </c>
      <c r="H42" s="850">
        <v>36382</v>
      </c>
      <c r="I42" s="850">
        <v>7</v>
      </c>
      <c r="J42" s="850">
        <v>382772</v>
      </c>
    </row>
    <row r="43" spans="1:11" s="641" customFormat="1" ht="18" customHeight="1">
      <c r="A43" s="640" t="s">
        <v>177</v>
      </c>
      <c r="B43" s="850">
        <v>1</v>
      </c>
      <c r="C43" s="850">
        <v>284</v>
      </c>
      <c r="D43" s="850">
        <v>75186</v>
      </c>
      <c r="E43" s="850">
        <v>3942</v>
      </c>
      <c r="F43" s="850">
        <v>42</v>
      </c>
      <c r="G43" s="850">
        <v>45555</v>
      </c>
      <c r="H43" s="850">
        <v>20761</v>
      </c>
      <c r="I43" s="850">
        <v>6</v>
      </c>
      <c r="J43" s="850">
        <v>347251</v>
      </c>
    </row>
    <row r="44" spans="1:11" s="637" customFormat="1" ht="18" customHeight="1">
      <c r="A44" s="640" t="s">
        <v>400</v>
      </c>
      <c r="B44" s="850">
        <v>1</v>
      </c>
      <c r="C44" s="850">
        <v>36</v>
      </c>
      <c r="D44" s="850">
        <v>24433</v>
      </c>
      <c r="E44" s="850">
        <v>0</v>
      </c>
      <c r="F44" s="850">
        <v>0</v>
      </c>
      <c r="G44" s="850">
        <v>145</v>
      </c>
      <c r="H44" s="850">
        <v>1729</v>
      </c>
      <c r="I44" s="850">
        <v>2</v>
      </c>
      <c r="J44" s="850">
        <v>102993</v>
      </c>
      <c r="K44" s="646"/>
    </row>
    <row r="45" spans="1:11" s="637" customFormat="1" ht="6" customHeight="1">
      <c r="A45" s="647"/>
      <c r="B45" s="648"/>
      <c r="C45" s="649"/>
      <c r="D45" s="649"/>
      <c r="E45" s="649"/>
      <c r="F45" s="649"/>
      <c r="G45" s="649"/>
      <c r="H45" s="649"/>
      <c r="I45" s="649"/>
      <c r="J45" s="649"/>
    </row>
    <row r="46" spans="1:11" s="615" customFormat="1" ht="15" customHeight="1">
      <c r="A46" s="650" t="s">
        <v>792</v>
      </c>
      <c r="B46" s="650"/>
      <c r="C46" s="650"/>
      <c r="D46" s="650"/>
      <c r="E46" s="650"/>
      <c r="F46" s="651"/>
      <c r="G46" s="651"/>
      <c r="H46" s="651"/>
      <c r="I46" s="651"/>
      <c r="J46" s="651"/>
    </row>
    <row r="47" spans="1:11" s="607" customFormat="1" ht="15" customHeight="1">
      <c r="A47" s="614" t="s">
        <v>793</v>
      </c>
      <c r="B47" s="615"/>
      <c r="C47" s="615"/>
      <c r="D47" s="615"/>
      <c r="E47" s="615"/>
      <c r="F47" s="615"/>
      <c r="G47" s="615"/>
      <c r="H47" s="615"/>
      <c r="I47" s="615"/>
      <c r="J47" s="652"/>
    </row>
    <row r="48" spans="1:11" s="612" customFormat="1" ht="17.25" customHeight="1">
      <c r="A48" s="607"/>
      <c r="B48" s="607"/>
      <c r="C48" s="607"/>
      <c r="D48" s="607"/>
      <c r="E48" s="607"/>
      <c r="F48" s="607"/>
      <c r="G48" s="607"/>
      <c r="H48" s="607"/>
      <c r="I48" s="607"/>
      <c r="J48" s="653" t="s">
        <v>794</v>
      </c>
    </row>
    <row r="49" spans="1:10" s="613" customFormat="1" ht="25.5" customHeight="1">
      <c r="A49" s="654" t="s">
        <v>191</v>
      </c>
      <c r="B49" s="609"/>
      <c r="C49" s="609"/>
      <c r="D49" s="609"/>
      <c r="E49" s="609"/>
      <c r="F49" s="610"/>
      <c r="G49" s="610"/>
      <c r="H49" s="611"/>
      <c r="I49" s="611"/>
      <c r="J49" s="611"/>
    </row>
    <row r="50" spans="1:10" s="615" customFormat="1" ht="3" customHeight="1">
      <c r="A50" s="613"/>
      <c r="B50" s="613"/>
      <c r="C50" s="613"/>
      <c r="D50" s="613"/>
      <c r="E50" s="613"/>
      <c r="F50" s="655"/>
      <c r="G50" s="655"/>
      <c r="H50" s="655"/>
      <c r="I50" s="613"/>
      <c r="J50" s="655"/>
    </row>
    <row r="51" spans="1:10" s="621" customFormat="1" ht="15" customHeight="1" thickBot="1">
      <c r="A51" s="614"/>
      <c r="B51" s="615"/>
      <c r="C51" s="615"/>
      <c r="D51" s="615"/>
      <c r="E51" s="615"/>
      <c r="F51" s="615"/>
      <c r="G51" s="615"/>
      <c r="H51" s="615"/>
      <c r="I51" s="615"/>
      <c r="J51" s="656" t="s">
        <v>795</v>
      </c>
    </row>
    <row r="52" spans="1:10" s="621" customFormat="1" ht="15" customHeight="1">
      <c r="A52" s="657" t="s">
        <v>15</v>
      </c>
      <c r="B52" s="658" t="s">
        <v>83</v>
      </c>
      <c r="C52" s="616" t="s">
        <v>324</v>
      </c>
      <c r="D52" s="659" t="s">
        <v>542</v>
      </c>
      <c r="E52" s="660"/>
      <c r="F52" s="661"/>
      <c r="G52" s="616" t="s">
        <v>796</v>
      </c>
      <c r="H52" s="616" t="s">
        <v>797</v>
      </c>
      <c r="I52" s="616" t="s">
        <v>282</v>
      </c>
      <c r="J52" s="620" t="s">
        <v>798</v>
      </c>
    </row>
    <row r="53" spans="1:10" s="621" customFormat="1" ht="15" customHeight="1">
      <c r="A53" s="652"/>
      <c r="B53" s="628" t="s">
        <v>273</v>
      </c>
      <c r="C53" s="626"/>
      <c r="D53" s="624" t="s">
        <v>331</v>
      </c>
      <c r="E53" s="625" t="s">
        <v>358</v>
      </c>
      <c r="F53" s="625" t="s">
        <v>799</v>
      </c>
      <c r="G53" s="625" t="s">
        <v>70</v>
      </c>
      <c r="H53" s="625" t="s">
        <v>66</v>
      </c>
      <c r="I53" s="626"/>
      <c r="J53" s="627"/>
    </row>
    <row r="54" spans="1:10" s="621" customFormat="1" ht="15" hidden="1" customHeight="1">
      <c r="A54" s="652"/>
      <c r="B54" s="631" t="s">
        <v>421</v>
      </c>
      <c r="D54" s="631"/>
      <c r="E54" s="652"/>
      <c r="F54" s="662" t="s">
        <v>262</v>
      </c>
      <c r="G54" s="623" t="s">
        <v>65</v>
      </c>
      <c r="H54" s="623" t="s">
        <v>65</v>
      </c>
      <c r="J54" s="630"/>
    </row>
    <row r="55" spans="1:10" s="621" customFormat="1" ht="15" hidden="1" customHeight="1">
      <c r="A55" s="652"/>
      <c r="B55" s="663"/>
      <c r="D55" s="631"/>
      <c r="J55" s="630"/>
    </row>
    <row r="56" spans="1:10" s="621" customFormat="1" ht="15" hidden="1" customHeight="1">
      <c r="A56" s="652"/>
      <c r="B56" s="663"/>
      <c r="D56" s="631"/>
      <c r="J56" s="630"/>
    </row>
    <row r="57" spans="1:10" s="621" customFormat="1" ht="15" customHeight="1">
      <c r="A57" s="652"/>
      <c r="B57" s="663"/>
      <c r="C57" s="664"/>
      <c r="D57" s="631"/>
      <c r="F57" s="665" t="s">
        <v>800</v>
      </c>
      <c r="G57" s="631" t="s">
        <v>65</v>
      </c>
      <c r="H57" s="623" t="s">
        <v>65</v>
      </c>
      <c r="I57" s="664"/>
      <c r="J57" s="630"/>
    </row>
    <row r="58" spans="1:10" s="641" customFormat="1" ht="16.899999999999999" customHeight="1">
      <c r="A58" s="633" t="s">
        <v>485</v>
      </c>
      <c r="B58" s="633" t="s">
        <v>397</v>
      </c>
      <c r="C58" s="633" t="s">
        <v>156</v>
      </c>
      <c r="D58" s="634" t="s">
        <v>801</v>
      </c>
      <c r="E58" s="633" t="s">
        <v>802</v>
      </c>
      <c r="F58" s="633" t="s">
        <v>790</v>
      </c>
      <c r="G58" s="633" t="s">
        <v>158</v>
      </c>
      <c r="H58" s="633" t="s">
        <v>474</v>
      </c>
      <c r="I58" s="633" t="s">
        <v>100</v>
      </c>
      <c r="J58" s="635" t="s">
        <v>45</v>
      </c>
    </row>
    <row r="59" spans="1:10" s="641" customFormat="1" ht="18" customHeight="1">
      <c r="A59" s="640" t="s">
        <v>139</v>
      </c>
      <c r="B59" s="850">
        <v>1</v>
      </c>
      <c r="C59" s="850">
        <v>552</v>
      </c>
      <c r="D59" s="850">
        <v>168400</v>
      </c>
      <c r="E59" s="850">
        <v>12078</v>
      </c>
      <c r="F59" s="850">
        <v>45</v>
      </c>
      <c r="G59" s="850">
        <v>95669</v>
      </c>
      <c r="H59" s="850">
        <v>245093</v>
      </c>
      <c r="I59" s="850">
        <v>6</v>
      </c>
      <c r="J59" s="850">
        <v>267992</v>
      </c>
    </row>
    <row r="60" spans="1:10" s="641" customFormat="1" ht="18" customHeight="1">
      <c r="A60" s="640" t="s">
        <v>427</v>
      </c>
      <c r="B60" s="850">
        <v>1</v>
      </c>
      <c r="C60" s="850">
        <v>175</v>
      </c>
      <c r="D60" s="850">
        <v>93369</v>
      </c>
      <c r="E60" s="850">
        <v>270</v>
      </c>
      <c r="F60" s="850">
        <v>17</v>
      </c>
      <c r="G60" s="850">
        <v>22229</v>
      </c>
      <c r="H60" s="850">
        <v>51963</v>
      </c>
      <c r="I60" s="850">
        <v>6</v>
      </c>
      <c r="J60" s="850">
        <v>516873</v>
      </c>
    </row>
    <row r="61" spans="1:10" s="641" customFormat="1" ht="18" customHeight="1">
      <c r="A61" s="640" t="s">
        <v>468</v>
      </c>
      <c r="B61" s="850">
        <v>1</v>
      </c>
      <c r="C61" s="850">
        <v>556</v>
      </c>
      <c r="D61" s="850">
        <v>158066</v>
      </c>
      <c r="E61" s="850">
        <v>3499</v>
      </c>
      <c r="F61" s="850">
        <v>31</v>
      </c>
      <c r="G61" s="850">
        <v>112441</v>
      </c>
      <c r="H61" s="850">
        <v>223601</v>
      </c>
      <c r="I61" s="850">
        <v>7</v>
      </c>
      <c r="J61" s="850">
        <v>222498</v>
      </c>
    </row>
    <row r="62" spans="1:10" s="641" customFormat="1" ht="18" customHeight="1">
      <c r="A62" s="640" t="s">
        <v>462</v>
      </c>
      <c r="B62" s="850">
        <v>1</v>
      </c>
      <c r="C62" s="850">
        <v>380</v>
      </c>
      <c r="D62" s="850">
        <v>88872</v>
      </c>
      <c r="E62" s="850">
        <v>1061</v>
      </c>
      <c r="F62" s="850">
        <v>24</v>
      </c>
      <c r="G62" s="850">
        <v>66809</v>
      </c>
      <c r="H62" s="850">
        <v>263366</v>
      </c>
      <c r="I62" s="850">
        <v>6</v>
      </c>
      <c r="J62" s="850">
        <v>207948</v>
      </c>
    </row>
    <row r="63" spans="1:10" s="641" customFormat="1" ht="18" customHeight="1">
      <c r="A63" s="640" t="s">
        <v>375</v>
      </c>
      <c r="B63" s="850">
        <v>1</v>
      </c>
      <c r="C63" s="850">
        <v>363</v>
      </c>
      <c r="D63" s="850">
        <v>96684</v>
      </c>
      <c r="E63" s="850">
        <v>1856</v>
      </c>
      <c r="F63" s="850">
        <v>30</v>
      </c>
      <c r="G63" s="850">
        <v>92709</v>
      </c>
      <c r="H63" s="850">
        <v>244374</v>
      </c>
      <c r="I63" s="850">
        <v>6</v>
      </c>
      <c r="J63" s="850">
        <v>593964</v>
      </c>
    </row>
    <row r="64" spans="1:10" s="641" customFormat="1" ht="18" customHeight="1">
      <c r="A64" s="640" t="s">
        <v>481</v>
      </c>
      <c r="B64" s="850">
        <v>1</v>
      </c>
      <c r="C64" s="850">
        <v>98</v>
      </c>
      <c r="D64" s="850">
        <v>30171</v>
      </c>
      <c r="E64" s="850">
        <v>0</v>
      </c>
      <c r="F64" s="850">
        <v>5</v>
      </c>
      <c r="G64" s="850">
        <v>7692</v>
      </c>
      <c r="H64" s="850">
        <v>22149</v>
      </c>
      <c r="I64" s="850">
        <v>1</v>
      </c>
      <c r="J64" s="850">
        <v>44372</v>
      </c>
    </row>
    <row r="65" spans="1:11" s="642" customFormat="1" ht="17.100000000000001" customHeight="1">
      <c r="A65" s="640" t="s">
        <v>624</v>
      </c>
      <c r="B65" s="850">
        <v>1</v>
      </c>
      <c r="C65" s="850">
        <v>150</v>
      </c>
      <c r="D65" s="850">
        <v>41487</v>
      </c>
      <c r="E65" s="850">
        <v>2023</v>
      </c>
      <c r="F65" s="850">
        <v>30</v>
      </c>
      <c r="G65" s="850">
        <v>140652</v>
      </c>
      <c r="H65" s="850">
        <v>389823</v>
      </c>
      <c r="I65" s="850">
        <v>4</v>
      </c>
      <c r="J65" s="850">
        <v>130704</v>
      </c>
      <c r="K65" s="666"/>
    </row>
    <row r="66" spans="1:11" s="642" customFormat="1" ht="16.899999999999999" customHeight="1">
      <c r="A66" s="640" t="s">
        <v>145</v>
      </c>
      <c r="B66" s="850">
        <v>1</v>
      </c>
      <c r="C66" s="850">
        <v>55</v>
      </c>
      <c r="D66" s="850">
        <v>47370</v>
      </c>
      <c r="E66" s="850">
        <v>840</v>
      </c>
      <c r="F66" s="850">
        <v>77</v>
      </c>
      <c r="G66" s="850">
        <v>3498</v>
      </c>
      <c r="H66" s="850">
        <v>5400</v>
      </c>
      <c r="I66" s="850">
        <v>3</v>
      </c>
      <c r="J66" s="850">
        <v>150330</v>
      </c>
    </row>
    <row r="67" spans="1:11" s="642" customFormat="1" ht="16.899999999999999" customHeight="1">
      <c r="A67" s="640" t="s">
        <v>377</v>
      </c>
      <c r="B67" s="850">
        <v>1</v>
      </c>
      <c r="C67" s="850">
        <v>5</v>
      </c>
      <c r="D67" s="850">
        <v>6980</v>
      </c>
      <c r="E67" s="850">
        <v>1964</v>
      </c>
      <c r="F67" s="850">
        <v>0</v>
      </c>
      <c r="G67" s="850">
        <v>250</v>
      </c>
      <c r="H67" s="850">
        <v>135</v>
      </c>
      <c r="I67" s="850">
        <v>2</v>
      </c>
      <c r="J67" s="850">
        <v>0</v>
      </c>
    </row>
    <row r="68" spans="1:11" s="642" customFormat="1" ht="18.75" customHeight="1">
      <c r="A68" s="640" t="s">
        <v>248</v>
      </c>
      <c r="B68" s="850">
        <v>1</v>
      </c>
      <c r="C68" s="850">
        <v>251</v>
      </c>
      <c r="D68" s="850">
        <v>173358</v>
      </c>
      <c r="E68" s="850">
        <v>20547</v>
      </c>
      <c r="F68" s="850">
        <v>89</v>
      </c>
      <c r="G68" s="850">
        <v>112361</v>
      </c>
      <c r="H68" s="850">
        <v>83001</v>
      </c>
      <c r="I68" s="850">
        <v>12</v>
      </c>
      <c r="J68" s="850">
        <v>1139510</v>
      </c>
    </row>
    <row r="69" spans="1:11" s="642" customFormat="1" ht="16.899999999999999" customHeight="1">
      <c r="A69" s="640" t="s">
        <v>623</v>
      </c>
      <c r="B69" s="850">
        <v>1</v>
      </c>
      <c r="C69" s="850">
        <v>724</v>
      </c>
      <c r="D69" s="850">
        <v>164033</v>
      </c>
      <c r="E69" s="850">
        <v>23617</v>
      </c>
      <c r="F69" s="850">
        <v>75</v>
      </c>
      <c r="G69" s="850">
        <v>186326</v>
      </c>
      <c r="H69" s="850">
        <v>167462</v>
      </c>
      <c r="I69" s="850">
        <v>9</v>
      </c>
      <c r="J69" s="850">
        <v>567464</v>
      </c>
    </row>
    <row r="70" spans="1:11" s="641" customFormat="1" ht="16.899999999999999" customHeight="1">
      <c r="A70" s="640" t="s">
        <v>473</v>
      </c>
      <c r="B70" s="850">
        <v>1</v>
      </c>
      <c r="C70" s="850">
        <v>369</v>
      </c>
      <c r="D70" s="850">
        <v>150187</v>
      </c>
      <c r="E70" s="850">
        <v>4777</v>
      </c>
      <c r="F70" s="850">
        <v>40</v>
      </c>
      <c r="G70" s="850">
        <v>13633</v>
      </c>
      <c r="H70" s="850">
        <v>16900</v>
      </c>
      <c r="I70" s="850">
        <v>10</v>
      </c>
      <c r="J70" s="850">
        <v>4912439</v>
      </c>
    </row>
    <row r="71" spans="1:11" s="641" customFormat="1" ht="16.899999999999999" customHeight="1">
      <c r="A71" s="640" t="s">
        <v>803</v>
      </c>
      <c r="B71" s="850">
        <v>1</v>
      </c>
      <c r="C71" s="850">
        <v>136</v>
      </c>
      <c r="D71" s="850">
        <v>60459</v>
      </c>
      <c r="E71" s="850">
        <v>434</v>
      </c>
      <c r="F71" s="850">
        <v>36</v>
      </c>
      <c r="G71" s="850">
        <v>17749</v>
      </c>
      <c r="H71" s="850">
        <v>22033</v>
      </c>
      <c r="I71" s="850">
        <v>5</v>
      </c>
      <c r="J71" s="850">
        <v>348138</v>
      </c>
    </row>
    <row r="72" spans="1:11" s="641" customFormat="1" ht="16.899999999999999" customHeight="1">
      <c r="A72" s="640" t="s">
        <v>391</v>
      </c>
      <c r="B72" s="850">
        <v>1</v>
      </c>
      <c r="C72" s="850">
        <v>134</v>
      </c>
      <c r="D72" s="850">
        <v>74659</v>
      </c>
      <c r="E72" s="850">
        <v>437</v>
      </c>
      <c r="F72" s="850">
        <v>35</v>
      </c>
      <c r="G72" s="850">
        <v>20200</v>
      </c>
      <c r="H72" s="850">
        <v>29361</v>
      </c>
      <c r="I72" s="850">
        <v>5</v>
      </c>
      <c r="J72" s="850">
        <v>459059</v>
      </c>
    </row>
    <row r="73" spans="1:11" s="641" customFormat="1" ht="16.899999999999999" customHeight="1">
      <c r="A73" s="640" t="s">
        <v>465</v>
      </c>
      <c r="B73" s="850">
        <v>1</v>
      </c>
      <c r="C73" s="850">
        <v>263</v>
      </c>
      <c r="D73" s="850">
        <v>50321</v>
      </c>
      <c r="E73" s="850">
        <v>285</v>
      </c>
      <c r="F73" s="850">
        <v>25</v>
      </c>
      <c r="G73" s="850">
        <v>23103</v>
      </c>
      <c r="H73" s="850">
        <v>24588</v>
      </c>
      <c r="I73" s="850">
        <v>5</v>
      </c>
      <c r="J73" s="850">
        <v>342885</v>
      </c>
    </row>
    <row r="74" spans="1:11" s="641" customFormat="1" ht="16.899999999999999" customHeight="1">
      <c r="A74" s="644" t="s">
        <v>428</v>
      </c>
      <c r="B74" s="850">
        <v>1</v>
      </c>
      <c r="C74" s="850">
        <v>145</v>
      </c>
      <c r="D74" s="850">
        <v>108290</v>
      </c>
      <c r="E74" s="850">
        <v>3808</v>
      </c>
      <c r="F74" s="850">
        <v>43</v>
      </c>
      <c r="G74" s="850">
        <v>64266</v>
      </c>
      <c r="H74" s="850">
        <v>77507</v>
      </c>
      <c r="I74" s="850">
        <v>7</v>
      </c>
      <c r="J74" s="850">
        <v>437048</v>
      </c>
    </row>
    <row r="75" spans="1:11" s="641" customFormat="1" ht="16.899999999999999" customHeight="1">
      <c r="A75" s="644" t="s">
        <v>858</v>
      </c>
      <c r="B75" s="850">
        <v>1</v>
      </c>
      <c r="C75" s="850">
        <v>703</v>
      </c>
      <c r="D75" s="850">
        <v>61469</v>
      </c>
      <c r="E75" s="850">
        <v>11676</v>
      </c>
      <c r="F75" s="850">
        <v>73</v>
      </c>
      <c r="G75" s="850">
        <v>297407</v>
      </c>
      <c r="H75" s="850">
        <v>289413</v>
      </c>
      <c r="I75" s="850">
        <v>27</v>
      </c>
      <c r="J75" s="850">
        <v>1880648</v>
      </c>
    </row>
    <row r="76" spans="1:11" s="641" customFormat="1" ht="16.899999999999999" customHeight="1">
      <c r="A76" s="644" t="s">
        <v>20</v>
      </c>
      <c r="B76" s="850">
        <v>1</v>
      </c>
      <c r="C76" s="850">
        <v>510</v>
      </c>
      <c r="D76" s="850">
        <v>88483</v>
      </c>
      <c r="E76" s="850">
        <v>8806</v>
      </c>
      <c r="F76" s="850">
        <v>45</v>
      </c>
      <c r="G76" s="850">
        <v>89305</v>
      </c>
      <c r="H76" s="850">
        <v>81666</v>
      </c>
      <c r="I76" s="850">
        <v>8</v>
      </c>
      <c r="J76" s="850">
        <v>375828</v>
      </c>
    </row>
    <row r="77" spans="1:11" s="641" customFormat="1" ht="16.899999999999999" customHeight="1">
      <c r="A77" s="640" t="s">
        <v>14</v>
      </c>
      <c r="B77" s="850">
        <v>1</v>
      </c>
      <c r="C77" s="850">
        <v>203</v>
      </c>
      <c r="D77" s="850">
        <v>91427</v>
      </c>
      <c r="E77" s="850">
        <v>6683</v>
      </c>
      <c r="F77" s="850">
        <v>25</v>
      </c>
      <c r="G77" s="850">
        <v>16140</v>
      </c>
      <c r="H77" s="850">
        <v>23813</v>
      </c>
      <c r="I77" s="850">
        <v>7</v>
      </c>
      <c r="J77" s="850">
        <v>328058</v>
      </c>
    </row>
    <row r="78" spans="1:11" s="641" customFormat="1" ht="16.899999999999999" customHeight="1">
      <c r="A78" s="640" t="s">
        <v>875</v>
      </c>
      <c r="B78" s="850">
        <v>1</v>
      </c>
      <c r="C78" s="850">
        <v>622</v>
      </c>
      <c r="D78" s="850">
        <v>159239</v>
      </c>
      <c r="E78" s="850">
        <v>13356</v>
      </c>
      <c r="F78" s="850">
        <v>0</v>
      </c>
      <c r="G78" s="850">
        <v>35034</v>
      </c>
      <c r="H78" s="850">
        <v>11585</v>
      </c>
      <c r="I78" s="850">
        <v>20</v>
      </c>
      <c r="J78" s="850">
        <v>698967</v>
      </c>
    </row>
    <row r="79" spans="1:11" s="641" customFormat="1" ht="16.899999999999999" customHeight="1">
      <c r="A79" s="640" t="s">
        <v>876</v>
      </c>
      <c r="B79" s="850">
        <v>1</v>
      </c>
      <c r="C79" s="850">
        <v>494</v>
      </c>
      <c r="D79" s="850">
        <v>114874</v>
      </c>
      <c r="E79" s="850">
        <v>18052</v>
      </c>
      <c r="F79" s="850">
        <v>0</v>
      </c>
      <c r="G79" s="850">
        <v>54266</v>
      </c>
      <c r="H79" s="850">
        <v>22766</v>
      </c>
      <c r="I79" s="850">
        <v>20</v>
      </c>
      <c r="J79" s="850">
        <v>588875</v>
      </c>
    </row>
    <row r="80" spans="1:11" s="641" customFormat="1" ht="16.899999999999999" customHeight="1">
      <c r="A80" s="640" t="s">
        <v>878</v>
      </c>
      <c r="B80" s="850">
        <v>1</v>
      </c>
      <c r="C80" s="850">
        <v>312</v>
      </c>
      <c r="D80" s="850">
        <v>77711</v>
      </c>
      <c r="E80" s="850">
        <v>4941</v>
      </c>
      <c r="F80" s="850">
        <v>29</v>
      </c>
      <c r="G80" s="850">
        <v>18622</v>
      </c>
      <c r="H80" s="850">
        <v>17162</v>
      </c>
      <c r="I80" s="850">
        <v>6</v>
      </c>
      <c r="J80" s="850">
        <v>213100</v>
      </c>
    </row>
    <row r="81" spans="1:10" s="641" customFormat="1" ht="16.899999999999999" customHeight="1">
      <c r="A81" s="640" t="s">
        <v>12</v>
      </c>
      <c r="B81" s="850">
        <v>1</v>
      </c>
      <c r="C81" s="850">
        <v>255</v>
      </c>
      <c r="D81" s="850">
        <v>126000</v>
      </c>
      <c r="E81" s="850">
        <v>31031</v>
      </c>
      <c r="F81" s="850">
        <v>13</v>
      </c>
      <c r="G81" s="850">
        <v>24515</v>
      </c>
      <c r="H81" s="850">
        <v>18327</v>
      </c>
      <c r="I81" s="850">
        <v>12</v>
      </c>
      <c r="J81" s="850">
        <v>287846</v>
      </c>
    </row>
    <row r="82" spans="1:10" s="641" customFormat="1" ht="16.899999999999999" customHeight="1">
      <c r="A82" s="640" t="s">
        <v>17</v>
      </c>
      <c r="B82" s="850">
        <v>1</v>
      </c>
      <c r="C82" s="850">
        <v>98</v>
      </c>
      <c r="D82" s="850">
        <v>47283</v>
      </c>
      <c r="E82" s="850" t="s">
        <v>877</v>
      </c>
      <c r="F82" s="850">
        <v>1</v>
      </c>
      <c r="G82" s="850">
        <v>2091</v>
      </c>
      <c r="H82" s="850">
        <v>5042</v>
      </c>
      <c r="I82" s="850">
        <v>3</v>
      </c>
      <c r="J82" s="850">
        <v>143923</v>
      </c>
    </row>
    <row r="83" spans="1:10" s="641" customFormat="1" ht="16.899999999999999" customHeight="1">
      <c r="A83" s="640" t="s">
        <v>61</v>
      </c>
      <c r="B83" s="850">
        <v>1</v>
      </c>
      <c r="C83" s="850">
        <v>114</v>
      </c>
      <c r="D83" s="850">
        <v>58239</v>
      </c>
      <c r="E83" s="850" t="s">
        <v>877</v>
      </c>
      <c r="F83" s="850">
        <v>1</v>
      </c>
      <c r="G83" s="850">
        <v>4842</v>
      </c>
      <c r="H83" s="850">
        <v>3386</v>
      </c>
      <c r="I83" s="850">
        <v>3</v>
      </c>
      <c r="J83" s="850">
        <v>143923</v>
      </c>
    </row>
    <row r="84" spans="1:10" s="641" customFormat="1" ht="16.899999999999999" customHeight="1">
      <c r="A84" s="644" t="s">
        <v>63</v>
      </c>
      <c r="B84" s="850">
        <v>1</v>
      </c>
      <c r="C84" s="850">
        <v>1000</v>
      </c>
      <c r="D84" s="850">
        <v>123790</v>
      </c>
      <c r="E84" s="850">
        <v>14273</v>
      </c>
      <c r="F84" s="850">
        <v>60</v>
      </c>
      <c r="G84" s="850">
        <v>124858</v>
      </c>
      <c r="H84" s="850">
        <v>89999</v>
      </c>
      <c r="I84" s="850">
        <v>17</v>
      </c>
      <c r="J84" s="850">
        <v>942157</v>
      </c>
    </row>
    <row r="85" spans="1:10" s="641" customFormat="1" ht="16.899999999999999" customHeight="1">
      <c r="A85" s="625" t="s">
        <v>782</v>
      </c>
      <c r="B85" s="850">
        <v>1</v>
      </c>
      <c r="C85" s="850">
        <v>300</v>
      </c>
      <c r="D85" s="850">
        <v>136202</v>
      </c>
      <c r="E85" s="850">
        <v>13484</v>
      </c>
      <c r="F85" s="850">
        <v>69</v>
      </c>
      <c r="G85" s="850">
        <v>39047</v>
      </c>
      <c r="H85" s="850">
        <v>45587</v>
      </c>
      <c r="I85" s="850">
        <v>5</v>
      </c>
      <c r="J85" s="850">
        <v>399646</v>
      </c>
    </row>
    <row r="86" spans="1:10" s="641" customFormat="1" ht="16.899999999999999" customHeight="1">
      <c r="A86" s="644" t="s">
        <v>404</v>
      </c>
      <c r="B86" s="850">
        <v>1</v>
      </c>
      <c r="C86" s="850">
        <v>90</v>
      </c>
      <c r="D86" s="850">
        <v>40185</v>
      </c>
      <c r="E86" s="850">
        <v>0</v>
      </c>
      <c r="F86" s="850">
        <v>24</v>
      </c>
      <c r="G86" s="850">
        <v>26026</v>
      </c>
      <c r="H86" s="850">
        <v>23337</v>
      </c>
      <c r="I86" s="850">
        <v>2</v>
      </c>
      <c r="J86" s="850">
        <v>139041</v>
      </c>
    </row>
    <row r="87" spans="1:10" s="641" customFormat="1" ht="16.899999999999999" customHeight="1">
      <c r="A87" s="644" t="s">
        <v>783</v>
      </c>
      <c r="B87" s="850">
        <v>1</v>
      </c>
      <c r="C87" s="850">
        <v>93</v>
      </c>
      <c r="D87" s="850">
        <v>25849</v>
      </c>
      <c r="E87" s="850">
        <v>0</v>
      </c>
      <c r="F87" s="850">
        <v>24</v>
      </c>
      <c r="G87" s="850">
        <v>5275</v>
      </c>
      <c r="H87" s="850">
        <v>5172</v>
      </c>
      <c r="I87" s="850">
        <v>2</v>
      </c>
      <c r="J87" s="850">
        <v>95696</v>
      </c>
    </row>
    <row r="88" spans="1:10" s="641" customFormat="1" ht="16.899999999999999" customHeight="1">
      <c r="A88" s="640" t="s">
        <v>110</v>
      </c>
      <c r="B88" s="850">
        <v>1</v>
      </c>
      <c r="C88" s="850">
        <v>275</v>
      </c>
      <c r="D88" s="850">
        <v>69575</v>
      </c>
      <c r="E88" s="850">
        <v>8329</v>
      </c>
      <c r="F88" s="850">
        <v>10</v>
      </c>
      <c r="G88" s="850">
        <v>46503</v>
      </c>
      <c r="H88" s="850">
        <v>77570</v>
      </c>
      <c r="I88" s="850">
        <v>6</v>
      </c>
      <c r="J88" s="850">
        <v>206918</v>
      </c>
    </row>
    <row r="89" spans="1:10" s="641" customFormat="1" ht="16.899999999999999" customHeight="1">
      <c r="A89" s="640" t="s">
        <v>52</v>
      </c>
      <c r="B89" s="850">
        <v>1</v>
      </c>
      <c r="C89" s="850">
        <v>377</v>
      </c>
      <c r="D89" s="850">
        <v>96208</v>
      </c>
      <c r="E89" s="850">
        <v>6575</v>
      </c>
      <c r="F89" s="850">
        <v>1</v>
      </c>
      <c r="G89" s="850">
        <v>5730</v>
      </c>
      <c r="H89" s="850">
        <v>9003</v>
      </c>
      <c r="I89" s="850">
        <v>9</v>
      </c>
      <c r="J89" s="850">
        <v>340792</v>
      </c>
    </row>
    <row r="90" spans="1:10" s="641" customFormat="1" ht="16.899999999999999" customHeight="1">
      <c r="A90" s="640" t="s">
        <v>166</v>
      </c>
      <c r="B90" s="850">
        <v>1</v>
      </c>
      <c r="C90" s="850">
        <v>450</v>
      </c>
      <c r="D90" s="850">
        <v>86245</v>
      </c>
      <c r="E90" s="850">
        <v>6867</v>
      </c>
      <c r="F90" s="850">
        <v>35</v>
      </c>
      <c r="G90" s="850">
        <v>71554</v>
      </c>
      <c r="H90" s="850">
        <v>24679</v>
      </c>
      <c r="I90" s="850">
        <v>5</v>
      </c>
      <c r="J90" s="850">
        <v>236040</v>
      </c>
    </row>
    <row r="91" spans="1:10" s="641" customFormat="1" ht="16.899999999999999" customHeight="1">
      <c r="A91" s="667" t="s">
        <v>516</v>
      </c>
      <c r="B91" s="850">
        <v>1</v>
      </c>
      <c r="C91" s="850">
        <v>102</v>
      </c>
      <c r="D91" s="850">
        <v>46429</v>
      </c>
      <c r="E91" s="850">
        <v>5417</v>
      </c>
      <c r="F91" s="850">
        <v>10</v>
      </c>
      <c r="G91" s="850">
        <v>2461</v>
      </c>
      <c r="H91" s="850">
        <v>2688</v>
      </c>
      <c r="I91" s="850">
        <v>7</v>
      </c>
      <c r="J91" s="850">
        <v>364634</v>
      </c>
    </row>
    <row r="92" spans="1:10" s="641" customFormat="1" ht="16.899999999999999" customHeight="1">
      <c r="A92" s="640" t="s">
        <v>23</v>
      </c>
      <c r="B92" s="850">
        <v>1</v>
      </c>
      <c r="C92" s="850">
        <v>260</v>
      </c>
      <c r="D92" s="850">
        <v>65752</v>
      </c>
      <c r="E92" s="850">
        <v>7951</v>
      </c>
      <c r="F92" s="850">
        <v>27</v>
      </c>
      <c r="G92" s="850">
        <v>63267</v>
      </c>
      <c r="H92" s="850">
        <v>20656</v>
      </c>
      <c r="I92" s="850">
        <v>6</v>
      </c>
      <c r="J92" s="850">
        <v>202489</v>
      </c>
    </row>
    <row r="93" spans="1:10" s="641" customFormat="1" ht="16.899999999999999" customHeight="1">
      <c r="A93" s="640" t="s">
        <v>220</v>
      </c>
      <c r="B93" s="850">
        <v>1</v>
      </c>
      <c r="C93" s="850">
        <v>202</v>
      </c>
      <c r="D93" s="850">
        <v>32504</v>
      </c>
      <c r="E93" s="850">
        <v>339</v>
      </c>
      <c r="F93" s="850">
        <v>0</v>
      </c>
      <c r="G93" s="850">
        <v>6489</v>
      </c>
      <c r="H93" s="850">
        <v>3326</v>
      </c>
      <c r="I93" s="850">
        <v>4</v>
      </c>
      <c r="J93" s="850">
        <v>110249</v>
      </c>
    </row>
    <row r="94" spans="1:10" s="641" customFormat="1" ht="16.899999999999999" customHeight="1">
      <c r="A94" s="640" t="s">
        <v>67</v>
      </c>
      <c r="B94" s="850">
        <v>1</v>
      </c>
      <c r="C94" s="850">
        <v>500</v>
      </c>
      <c r="D94" s="850">
        <v>82507</v>
      </c>
      <c r="E94" s="850">
        <v>8292</v>
      </c>
      <c r="F94" s="850">
        <v>45</v>
      </c>
      <c r="G94" s="850">
        <v>72168</v>
      </c>
      <c r="H94" s="850">
        <v>29318</v>
      </c>
      <c r="I94" s="850">
        <v>7</v>
      </c>
      <c r="J94" s="850">
        <v>290290</v>
      </c>
    </row>
    <row r="95" spans="1:10" s="641" customFormat="1" ht="16.899999999999999" customHeight="1">
      <c r="A95" s="640" t="s">
        <v>48</v>
      </c>
      <c r="B95" s="850">
        <v>1</v>
      </c>
      <c r="C95" s="850">
        <v>284</v>
      </c>
      <c r="D95" s="850">
        <v>102186</v>
      </c>
      <c r="E95" s="850">
        <v>4228</v>
      </c>
      <c r="F95" s="850">
        <v>80</v>
      </c>
      <c r="G95" s="850">
        <v>23702</v>
      </c>
      <c r="H95" s="850">
        <v>21140</v>
      </c>
      <c r="I95" s="850">
        <v>10</v>
      </c>
      <c r="J95" s="850">
        <v>2400000</v>
      </c>
    </row>
    <row r="96" spans="1:10" s="637" customFormat="1" ht="15.75" customHeight="1">
      <c r="A96" s="640" t="s">
        <v>93</v>
      </c>
      <c r="B96" s="850">
        <v>1</v>
      </c>
      <c r="C96" s="850">
        <v>600</v>
      </c>
      <c r="D96" s="850">
        <v>106233</v>
      </c>
      <c r="E96" s="850">
        <v>10300</v>
      </c>
      <c r="F96" s="850">
        <v>28</v>
      </c>
      <c r="G96" s="850">
        <v>60615</v>
      </c>
      <c r="H96" s="850">
        <v>58372</v>
      </c>
      <c r="I96" s="850">
        <v>9</v>
      </c>
      <c r="J96" s="850">
        <v>370725</v>
      </c>
    </row>
    <row r="97" spans="1:10" s="637" customFormat="1" ht="15" customHeight="1">
      <c r="A97" s="668" t="s">
        <v>121</v>
      </c>
      <c r="B97" s="851">
        <v>1</v>
      </c>
      <c r="C97" s="852">
        <v>300</v>
      </c>
      <c r="D97" s="852">
        <v>68089</v>
      </c>
      <c r="E97" s="852">
        <v>2133</v>
      </c>
      <c r="F97" s="852">
        <v>16</v>
      </c>
      <c r="G97" s="852">
        <v>17541</v>
      </c>
      <c r="H97" s="852">
        <v>15582</v>
      </c>
      <c r="I97" s="852">
        <v>10</v>
      </c>
      <c r="J97" s="852">
        <v>257726</v>
      </c>
    </row>
    <row r="98" spans="1:10" s="615" customFormat="1" ht="15" customHeight="1">
      <c r="A98" s="614"/>
      <c r="J98" s="656" t="s">
        <v>804</v>
      </c>
    </row>
  </sheetData>
  <mergeCells count="1">
    <mergeCell ref="A3:J3"/>
  </mergeCells>
  <phoneticPr fontId="85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5" pageOrder="overThenDown" orientation="portrait" blackAndWhite="1" r:id="rId1"/>
  <headerFooter alignWithMargins="0"/>
  <rowBreaks count="1" manualBreakCount="1">
    <brk id="47" max="9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R42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1" width="9.375" style="150" customWidth="1"/>
    <col min="2" max="5" width="8.625" style="150" customWidth="1"/>
    <col min="6" max="6" width="10.375" style="150" customWidth="1"/>
    <col min="7" max="7" width="10.625" style="150" customWidth="1"/>
    <col min="8" max="8" width="11.625" style="150" customWidth="1"/>
    <col min="9" max="9" width="13.125" style="150" customWidth="1"/>
    <col min="10" max="10" width="8.5" style="150" customWidth="1"/>
    <col min="11" max="11" width="12.625" style="150" customWidth="1"/>
    <col min="12" max="12" width="10.625" style="150" customWidth="1"/>
    <col min="13" max="13" width="11.125" style="150" customWidth="1"/>
    <col min="14" max="15" width="11.375" style="150" customWidth="1"/>
    <col min="16" max="16" width="11.25" style="150" customWidth="1"/>
    <col min="17" max="17" width="11.25" style="669" customWidth="1"/>
    <col min="18" max="18" width="12.625" style="669" customWidth="1"/>
    <col min="19" max="16384" width="9" style="150"/>
  </cols>
  <sheetData>
    <row r="1" spans="1:18" s="55" customFormat="1" ht="24.95" customHeight="1">
      <c r="A1" s="55" t="s">
        <v>506</v>
      </c>
      <c r="B1" s="53"/>
      <c r="C1" s="54"/>
      <c r="D1" s="56"/>
      <c r="E1" s="56"/>
      <c r="F1" s="56"/>
      <c r="G1" s="56"/>
      <c r="H1" s="56"/>
      <c r="I1" s="56"/>
      <c r="J1" s="52"/>
      <c r="K1" s="52"/>
      <c r="L1" s="52"/>
      <c r="M1" s="52"/>
      <c r="N1" s="52"/>
      <c r="O1" s="52"/>
      <c r="P1" s="52"/>
      <c r="Q1" s="52"/>
      <c r="R1" s="653" t="s">
        <v>507</v>
      </c>
    </row>
    <row r="2" spans="1:18" s="57" customFormat="1" ht="24.95" customHeight="1">
      <c r="A2" s="82" t="s">
        <v>834</v>
      </c>
      <c r="B2" s="94"/>
      <c r="C2" s="94"/>
      <c r="D2" s="94"/>
      <c r="E2" s="94"/>
      <c r="F2" s="94"/>
      <c r="G2" s="94"/>
      <c r="H2" s="94"/>
      <c r="I2" s="94"/>
      <c r="J2" s="85" t="s">
        <v>200</v>
      </c>
      <c r="K2" s="85"/>
      <c r="L2" s="85"/>
      <c r="M2" s="85"/>
      <c r="N2" s="85"/>
      <c r="O2" s="85"/>
      <c r="P2" s="85"/>
      <c r="Q2" s="654"/>
      <c r="R2" s="681"/>
    </row>
    <row r="3" spans="1:18" s="60" customFormat="1" ht="15" customHeight="1" thickBot="1">
      <c r="A3" s="59" t="s">
        <v>591</v>
      </c>
      <c r="Q3" s="615"/>
      <c r="R3" s="656" t="s">
        <v>592</v>
      </c>
    </row>
    <row r="4" spans="1:18" s="139" customFormat="1" ht="17.45" customHeight="1">
      <c r="A4" s="184" t="s">
        <v>16</v>
      </c>
      <c r="B4" s="184" t="s">
        <v>543</v>
      </c>
      <c r="C4" s="163" t="s">
        <v>504</v>
      </c>
      <c r="D4" s="162"/>
      <c r="E4" s="162"/>
      <c r="F4" s="162"/>
      <c r="G4" s="162"/>
      <c r="H4" s="162"/>
      <c r="I4" s="83"/>
      <c r="J4" s="120" t="s">
        <v>499</v>
      </c>
      <c r="K4" s="120"/>
      <c r="L4" s="120"/>
      <c r="M4" s="120"/>
      <c r="N4" s="120"/>
      <c r="O4" s="121"/>
      <c r="P4" s="931" t="s">
        <v>134</v>
      </c>
      <c r="Q4" s="932"/>
      <c r="R4" s="78" t="s">
        <v>15</v>
      </c>
    </row>
    <row r="5" spans="1:18" s="139" customFormat="1" ht="17.45" customHeight="1">
      <c r="A5" s="167"/>
      <c r="B5" s="62"/>
      <c r="C5" s="79" t="s">
        <v>544</v>
      </c>
      <c r="D5" s="122"/>
      <c r="E5" s="122"/>
      <c r="F5" s="122"/>
      <c r="G5" s="122"/>
      <c r="H5" s="122"/>
      <c r="I5" s="122"/>
      <c r="J5" s="123" t="s">
        <v>545</v>
      </c>
      <c r="K5" s="122"/>
      <c r="L5" s="122"/>
      <c r="M5" s="122"/>
      <c r="N5" s="124"/>
      <c r="O5" s="684" t="s">
        <v>90</v>
      </c>
      <c r="P5" s="686" t="s">
        <v>814</v>
      </c>
      <c r="Q5" s="685" t="s">
        <v>815</v>
      </c>
      <c r="R5" s="680"/>
    </row>
    <row r="6" spans="1:18" s="139" customFormat="1" ht="17.45" customHeight="1">
      <c r="A6" s="167"/>
      <c r="B6" s="170"/>
      <c r="C6" s="87"/>
      <c r="D6" s="167" t="s">
        <v>546</v>
      </c>
      <c r="E6" s="167" t="s">
        <v>547</v>
      </c>
      <c r="F6" s="167" t="s">
        <v>548</v>
      </c>
      <c r="G6" s="167" t="s">
        <v>141</v>
      </c>
      <c r="H6" s="161" t="s">
        <v>31</v>
      </c>
      <c r="I6" s="171" t="s">
        <v>180</v>
      </c>
      <c r="J6" s="87"/>
      <c r="K6" s="167" t="s">
        <v>99</v>
      </c>
      <c r="L6" s="160" t="s">
        <v>327</v>
      </c>
      <c r="M6" s="160" t="s">
        <v>39</v>
      </c>
      <c r="N6" s="161" t="s">
        <v>91</v>
      </c>
      <c r="O6" s="89" t="s">
        <v>367</v>
      </c>
      <c r="P6" s="631" t="s">
        <v>816</v>
      </c>
      <c r="Q6" s="623" t="s">
        <v>817</v>
      </c>
      <c r="R6" s="885"/>
    </row>
    <row r="7" spans="1:18" s="139" customFormat="1" ht="17.45" customHeight="1">
      <c r="A7" s="167"/>
      <c r="B7" s="170"/>
      <c r="C7" s="89"/>
      <c r="D7" s="170" t="s">
        <v>418</v>
      </c>
      <c r="E7" s="170"/>
      <c r="F7" s="170" t="s">
        <v>489</v>
      </c>
      <c r="G7" s="170" t="s">
        <v>73</v>
      </c>
      <c r="H7" s="152" t="s">
        <v>369</v>
      </c>
      <c r="I7" s="183" t="s">
        <v>419</v>
      </c>
      <c r="J7" s="89"/>
      <c r="K7" s="170" t="s">
        <v>368</v>
      </c>
      <c r="L7" s="170"/>
      <c r="M7" s="152" t="s">
        <v>369</v>
      </c>
      <c r="N7" s="152" t="s">
        <v>419</v>
      </c>
      <c r="O7" s="170" t="s">
        <v>378</v>
      </c>
      <c r="P7" s="170" t="s">
        <v>482</v>
      </c>
      <c r="Q7" s="623" t="s">
        <v>482</v>
      </c>
      <c r="R7" s="885"/>
    </row>
    <row r="8" spans="1:18" s="139" customFormat="1" ht="17.45" customHeight="1">
      <c r="A8" s="153" t="s">
        <v>98</v>
      </c>
      <c r="B8" s="186" t="s">
        <v>632</v>
      </c>
      <c r="C8" s="95"/>
      <c r="D8" s="186" t="s">
        <v>393</v>
      </c>
      <c r="E8" s="186" t="s">
        <v>381</v>
      </c>
      <c r="F8" s="186" t="s">
        <v>128</v>
      </c>
      <c r="G8" s="186" t="s">
        <v>370</v>
      </c>
      <c r="H8" s="140" t="s">
        <v>496</v>
      </c>
      <c r="I8" s="168" t="s">
        <v>631</v>
      </c>
      <c r="J8" s="95"/>
      <c r="K8" s="186" t="s">
        <v>203</v>
      </c>
      <c r="L8" s="186" t="s">
        <v>414</v>
      </c>
      <c r="M8" s="140" t="s">
        <v>203</v>
      </c>
      <c r="N8" s="140" t="s">
        <v>630</v>
      </c>
      <c r="O8" s="186" t="s">
        <v>496</v>
      </c>
      <c r="P8" s="186" t="s">
        <v>379</v>
      </c>
      <c r="Q8" s="682" t="s">
        <v>379</v>
      </c>
      <c r="R8" s="683" t="s">
        <v>105</v>
      </c>
    </row>
    <row r="9" spans="1:18" s="143" customFormat="1" ht="21" customHeight="1">
      <c r="A9" s="73">
        <v>2016</v>
      </c>
      <c r="B9" s="125">
        <v>1219</v>
      </c>
      <c r="C9" s="126">
        <v>384</v>
      </c>
      <c r="D9" s="126">
        <v>21</v>
      </c>
      <c r="E9" s="126">
        <v>183</v>
      </c>
      <c r="F9" s="126">
        <v>64</v>
      </c>
      <c r="G9" s="126">
        <v>61</v>
      </c>
      <c r="H9" s="126">
        <v>38</v>
      </c>
      <c r="I9" s="126">
        <v>17</v>
      </c>
      <c r="J9" s="126">
        <v>519</v>
      </c>
      <c r="K9" s="126">
        <v>237</v>
      </c>
      <c r="L9" s="126">
        <v>192</v>
      </c>
      <c r="M9" s="126">
        <v>40</v>
      </c>
      <c r="N9" s="126">
        <v>50</v>
      </c>
      <c r="O9" s="126">
        <v>238</v>
      </c>
      <c r="P9" s="151">
        <v>78</v>
      </c>
      <c r="Q9" s="151"/>
      <c r="R9" s="74">
        <v>2016</v>
      </c>
    </row>
    <row r="10" spans="1:18" s="143" customFormat="1" ht="21" customHeight="1">
      <c r="A10" s="141">
        <v>2017</v>
      </c>
      <c r="B10" s="127">
        <v>1219</v>
      </c>
      <c r="C10" s="126">
        <v>384</v>
      </c>
      <c r="D10" s="126">
        <v>21</v>
      </c>
      <c r="E10" s="126">
        <v>183</v>
      </c>
      <c r="F10" s="126">
        <v>64</v>
      </c>
      <c r="G10" s="126">
        <v>61</v>
      </c>
      <c r="H10" s="126">
        <v>38</v>
      </c>
      <c r="I10" s="126">
        <v>17</v>
      </c>
      <c r="J10" s="126">
        <v>519</v>
      </c>
      <c r="K10" s="126">
        <v>237</v>
      </c>
      <c r="L10" s="126">
        <v>192</v>
      </c>
      <c r="M10" s="126">
        <v>40</v>
      </c>
      <c r="N10" s="126">
        <v>50</v>
      </c>
      <c r="O10" s="126">
        <v>238</v>
      </c>
      <c r="P10" s="151">
        <v>78</v>
      </c>
      <c r="Q10" s="151"/>
      <c r="R10" s="142">
        <v>2017</v>
      </c>
    </row>
    <row r="11" spans="1:18" s="148" customFormat="1" ht="24.75" customHeight="1">
      <c r="A11" s="141">
        <v>2018</v>
      </c>
      <c r="B11" s="494">
        <v>1241</v>
      </c>
      <c r="C11" s="494">
        <v>394</v>
      </c>
      <c r="D11" s="494">
        <v>21</v>
      </c>
      <c r="E11" s="494">
        <v>189</v>
      </c>
      <c r="F11" s="494">
        <v>64</v>
      </c>
      <c r="G11" s="494">
        <v>62</v>
      </c>
      <c r="H11" s="494">
        <v>40</v>
      </c>
      <c r="I11" s="494">
        <v>18</v>
      </c>
      <c r="J11" s="494">
        <v>519</v>
      </c>
      <c r="K11" s="494">
        <v>238</v>
      </c>
      <c r="L11" s="494">
        <v>191</v>
      </c>
      <c r="M11" s="494">
        <v>40</v>
      </c>
      <c r="N11" s="494">
        <v>50</v>
      </c>
      <c r="O11" s="494">
        <v>242</v>
      </c>
      <c r="P11" s="494">
        <v>86</v>
      </c>
      <c r="Q11" s="494"/>
      <c r="R11" s="142">
        <v>2018</v>
      </c>
    </row>
    <row r="12" spans="1:18" s="148" customFormat="1" ht="24.75" customHeight="1">
      <c r="A12" s="141">
        <v>2019</v>
      </c>
      <c r="B12" s="494">
        <v>1248</v>
      </c>
      <c r="C12" s="494">
        <v>396</v>
      </c>
      <c r="D12" s="494">
        <v>21</v>
      </c>
      <c r="E12" s="494">
        <v>190</v>
      </c>
      <c r="F12" s="494">
        <v>66</v>
      </c>
      <c r="G12" s="494">
        <v>62</v>
      </c>
      <c r="H12" s="494">
        <v>40</v>
      </c>
      <c r="I12" s="494">
        <v>17</v>
      </c>
      <c r="J12" s="494">
        <v>514</v>
      </c>
      <c r="K12" s="494">
        <v>234</v>
      </c>
      <c r="L12" s="494">
        <v>192</v>
      </c>
      <c r="M12" s="494">
        <v>42</v>
      </c>
      <c r="N12" s="494">
        <v>46</v>
      </c>
      <c r="O12" s="494">
        <v>244</v>
      </c>
      <c r="P12" s="494">
        <v>94</v>
      </c>
      <c r="Q12" s="494">
        <v>0</v>
      </c>
      <c r="R12" s="142">
        <v>2019</v>
      </c>
    </row>
    <row r="13" spans="1:18" s="148" customFormat="1" ht="24.75" customHeight="1">
      <c r="A13" s="141">
        <v>2020</v>
      </c>
      <c r="B13" s="494">
        <v>1273</v>
      </c>
      <c r="C13" s="494">
        <v>393</v>
      </c>
      <c r="D13" s="494">
        <v>21</v>
      </c>
      <c r="E13" s="494">
        <v>191</v>
      </c>
      <c r="F13" s="494">
        <v>67</v>
      </c>
      <c r="G13" s="494">
        <v>61</v>
      </c>
      <c r="H13" s="494">
        <v>39</v>
      </c>
      <c r="I13" s="494">
        <v>14</v>
      </c>
      <c r="J13" s="494">
        <v>524</v>
      </c>
      <c r="K13" s="494">
        <v>239</v>
      </c>
      <c r="L13" s="494">
        <v>193</v>
      </c>
      <c r="M13" s="494">
        <v>42</v>
      </c>
      <c r="N13" s="494">
        <v>50</v>
      </c>
      <c r="O13" s="494">
        <v>243</v>
      </c>
      <c r="P13" s="494">
        <v>113</v>
      </c>
      <c r="Q13" s="494">
        <v>0</v>
      </c>
      <c r="R13" s="142">
        <v>2020</v>
      </c>
    </row>
    <row r="14" spans="1:18" s="148" customFormat="1" ht="27" customHeight="1">
      <c r="A14" s="146">
        <f>A13+1</f>
        <v>2021</v>
      </c>
      <c r="B14" s="495">
        <f>SUM(B15:B37)</f>
        <v>1679</v>
      </c>
      <c r="C14" s="495">
        <f>SUM(C15:C37)</f>
        <v>416</v>
      </c>
      <c r="D14" s="495">
        <f t="shared" ref="D14:Q14" si="0">SUM(D15:D37)</f>
        <v>22</v>
      </c>
      <c r="E14" s="495">
        <f t="shared" si="0"/>
        <v>203</v>
      </c>
      <c r="F14" s="495">
        <f t="shared" si="0"/>
        <v>71</v>
      </c>
      <c r="G14" s="495">
        <f t="shared" si="0"/>
        <v>63</v>
      </c>
      <c r="H14" s="495">
        <f t="shared" si="0"/>
        <v>17</v>
      </c>
      <c r="I14" s="495">
        <f t="shared" si="0"/>
        <v>40</v>
      </c>
      <c r="J14" s="495">
        <f t="shared" si="0"/>
        <v>900</v>
      </c>
      <c r="K14" s="495">
        <f t="shared" si="0"/>
        <v>247</v>
      </c>
      <c r="L14" s="495">
        <f t="shared" si="0"/>
        <v>53</v>
      </c>
      <c r="M14" s="495">
        <f t="shared" si="0"/>
        <v>195</v>
      </c>
      <c r="N14" s="495">
        <f t="shared" si="0"/>
        <v>42</v>
      </c>
      <c r="O14" s="495">
        <f t="shared" si="0"/>
        <v>247</v>
      </c>
      <c r="P14" s="495">
        <f t="shared" si="0"/>
        <v>116</v>
      </c>
      <c r="Q14" s="495">
        <f t="shared" si="0"/>
        <v>0</v>
      </c>
      <c r="R14" s="147">
        <f>$A$14</f>
        <v>2021</v>
      </c>
    </row>
    <row r="15" spans="1:18" s="143" customFormat="1" ht="18" customHeight="1">
      <c r="A15" s="154" t="s">
        <v>323</v>
      </c>
      <c r="B15" s="496">
        <f>SUM(C15,J15,O15,P15,Q15)</f>
        <v>5</v>
      </c>
      <c r="C15" s="811">
        <v>2</v>
      </c>
      <c r="D15" s="811"/>
      <c r="E15" s="811"/>
      <c r="F15" s="811"/>
      <c r="G15" s="811"/>
      <c r="H15" s="811">
        <v>2</v>
      </c>
      <c r="I15" s="811"/>
      <c r="J15" s="496">
        <v>3</v>
      </c>
      <c r="K15" s="806"/>
      <c r="L15" s="806">
        <v>3</v>
      </c>
      <c r="M15" s="806"/>
      <c r="N15" s="806"/>
      <c r="O15" s="806"/>
      <c r="P15" s="806"/>
      <c r="Q15" s="806"/>
      <c r="R15" s="267" t="s">
        <v>491</v>
      </c>
    </row>
    <row r="16" spans="1:18" s="143" customFormat="1" ht="18" customHeight="1">
      <c r="A16" s="154" t="s">
        <v>308</v>
      </c>
      <c r="B16" s="496">
        <f t="shared" ref="B16:B37" si="1">SUM(C16,J16,O16,P16,Q16)</f>
        <v>77</v>
      </c>
      <c r="C16" s="811">
        <v>5</v>
      </c>
      <c r="D16" s="811"/>
      <c r="E16" s="810">
        <v>1</v>
      </c>
      <c r="F16" s="810">
        <v>1</v>
      </c>
      <c r="G16" s="810">
        <v>2</v>
      </c>
      <c r="H16" s="811">
        <v>1</v>
      </c>
      <c r="I16" s="811"/>
      <c r="J16" s="496">
        <v>39</v>
      </c>
      <c r="K16" s="805">
        <v>2</v>
      </c>
      <c r="L16" s="805">
        <v>1</v>
      </c>
      <c r="M16" s="806">
        <v>3</v>
      </c>
      <c r="N16" s="806"/>
      <c r="O16" s="805">
        <v>3</v>
      </c>
      <c r="P16" s="805">
        <v>30</v>
      </c>
      <c r="Q16" s="805"/>
      <c r="R16" s="267" t="s">
        <v>434</v>
      </c>
    </row>
    <row r="17" spans="1:18" s="143" customFormat="1" ht="18" customHeight="1">
      <c r="A17" s="154" t="s">
        <v>315</v>
      </c>
      <c r="B17" s="496">
        <f t="shared" si="1"/>
        <v>73</v>
      </c>
      <c r="C17" s="811">
        <v>19</v>
      </c>
      <c r="D17" s="810">
        <v>1</v>
      </c>
      <c r="E17" s="810">
        <v>12</v>
      </c>
      <c r="F17" s="810">
        <v>4</v>
      </c>
      <c r="G17" s="810">
        <v>1</v>
      </c>
      <c r="H17" s="811"/>
      <c r="I17" s="811">
        <v>1</v>
      </c>
      <c r="J17" s="496">
        <v>35</v>
      </c>
      <c r="K17" s="805">
        <v>7</v>
      </c>
      <c r="L17" s="805">
        <v>2</v>
      </c>
      <c r="M17" s="805">
        <v>5</v>
      </c>
      <c r="N17" s="805">
        <v>2</v>
      </c>
      <c r="O17" s="805">
        <v>11</v>
      </c>
      <c r="P17" s="805">
        <v>8</v>
      </c>
      <c r="Q17" s="805"/>
      <c r="R17" s="267" t="s">
        <v>452</v>
      </c>
    </row>
    <row r="18" spans="1:18" s="143" customFormat="1" ht="18" customHeight="1">
      <c r="A18" s="154" t="s">
        <v>256</v>
      </c>
      <c r="B18" s="496">
        <f t="shared" si="1"/>
        <v>189</v>
      </c>
      <c r="C18" s="811">
        <v>75</v>
      </c>
      <c r="D18" s="810">
        <v>4</v>
      </c>
      <c r="E18" s="810">
        <v>50</v>
      </c>
      <c r="F18" s="810">
        <v>8</v>
      </c>
      <c r="G18" s="810">
        <v>3</v>
      </c>
      <c r="H18" s="810"/>
      <c r="I18" s="810">
        <v>10</v>
      </c>
      <c r="J18" s="496">
        <v>78</v>
      </c>
      <c r="K18" s="805">
        <v>26</v>
      </c>
      <c r="L18" s="805">
        <v>4</v>
      </c>
      <c r="M18" s="805">
        <v>9</v>
      </c>
      <c r="N18" s="805">
        <v>3</v>
      </c>
      <c r="O18" s="805">
        <v>18</v>
      </c>
      <c r="P18" s="805">
        <v>18</v>
      </c>
      <c r="Q18" s="805"/>
      <c r="R18" s="267" t="s">
        <v>244</v>
      </c>
    </row>
    <row r="19" spans="1:18" s="143" customFormat="1" ht="18" customHeight="1">
      <c r="A19" s="154" t="s">
        <v>263</v>
      </c>
      <c r="B19" s="496">
        <f t="shared" si="1"/>
        <v>119</v>
      </c>
      <c r="C19" s="811">
        <v>34</v>
      </c>
      <c r="D19" s="811">
        <v>1</v>
      </c>
      <c r="E19" s="810">
        <v>18</v>
      </c>
      <c r="F19" s="810">
        <v>5</v>
      </c>
      <c r="G19" s="810">
        <v>2</v>
      </c>
      <c r="H19" s="810">
        <v>3</v>
      </c>
      <c r="I19" s="810">
        <v>5</v>
      </c>
      <c r="J19" s="496">
        <v>61</v>
      </c>
      <c r="K19" s="805">
        <v>16</v>
      </c>
      <c r="L19" s="805">
        <v>1</v>
      </c>
      <c r="M19" s="805">
        <v>16</v>
      </c>
      <c r="N19" s="805">
        <v>4</v>
      </c>
      <c r="O19" s="805">
        <v>20</v>
      </c>
      <c r="P19" s="805">
        <v>4</v>
      </c>
      <c r="Q19" s="805"/>
      <c r="R19" s="267" t="s">
        <v>483</v>
      </c>
    </row>
    <row r="20" spans="1:18" s="143" customFormat="1" ht="18" customHeight="1">
      <c r="A20" s="154" t="s">
        <v>316</v>
      </c>
      <c r="B20" s="496">
        <f t="shared" si="1"/>
        <v>33</v>
      </c>
      <c r="C20" s="811">
        <v>5</v>
      </c>
      <c r="D20" s="811"/>
      <c r="E20" s="810">
        <v>1</v>
      </c>
      <c r="F20" s="810">
        <v>2</v>
      </c>
      <c r="G20" s="810">
        <v>2</v>
      </c>
      <c r="H20" s="811"/>
      <c r="I20" s="811"/>
      <c r="J20" s="496">
        <v>21</v>
      </c>
      <c r="K20" s="805">
        <v>7</v>
      </c>
      <c r="L20" s="805">
        <v>2</v>
      </c>
      <c r="M20" s="806">
        <v>5</v>
      </c>
      <c r="N20" s="806"/>
      <c r="O20" s="805">
        <v>3</v>
      </c>
      <c r="P20" s="805">
        <v>4</v>
      </c>
      <c r="Q20" s="805"/>
      <c r="R20" s="267" t="s">
        <v>807</v>
      </c>
    </row>
    <row r="21" spans="1:18" s="143" customFormat="1" ht="27.95" customHeight="1">
      <c r="A21" s="154" t="s">
        <v>317</v>
      </c>
      <c r="B21" s="496">
        <f t="shared" si="1"/>
        <v>95</v>
      </c>
      <c r="C21" s="811">
        <v>17</v>
      </c>
      <c r="D21" s="811"/>
      <c r="E21" s="810">
        <v>8</v>
      </c>
      <c r="F21" s="810">
        <v>4</v>
      </c>
      <c r="G21" s="810">
        <v>4</v>
      </c>
      <c r="H21" s="811">
        <v>1</v>
      </c>
      <c r="I21" s="811"/>
      <c r="J21" s="496">
        <v>58</v>
      </c>
      <c r="K21" s="805">
        <v>13</v>
      </c>
      <c r="L21" s="805">
        <v>7</v>
      </c>
      <c r="M21" s="805">
        <v>13</v>
      </c>
      <c r="N21" s="805">
        <v>5</v>
      </c>
      <c r="O21" s="805">
        <v>18</v>
      </c>
      <c r="P21" s="805">
        <v>2</v>
      </c>
      <c r="Q21" s="805"/>
      <c r="R21" s="267" t="s">
        <v>234</v>
      </c>
    </row>
    <row r="22" spans="1:18" s="143" customFormat="1" ht="18" customHeight="1">
      <c r="A22" s="154" t="s">
        <v>361</v>
      </c>
      <c r="B22" s="496">
        <f t="shared" si="1"/>
        <v>68</v>
      </c>
      <c r="C22" s="811">
        <v>12</v>
      </c>
      <c r="D22" s="811"/>
      <c r="E22" s="810">
        <v>9</v>
      </c>
      <c r="F22" s="811"/>
      <c r="G22" s="811"/>
      <c r="H22" s="810">
        <v>2</v>
      </c>
      <c r="I22" s="810">
        <v>1</v>
      </c>
      <c r="J22" s="496">
        <v>38</v>
      </c>
      <c r="K22" s="805">
        <v>12</v>
      </c>
      <c r="L22" s="805">
        <v>3</v>
      </c>
      <c r="M22" s="805">
        <v>4</v>
      </c>
      <c r="N22" s="805">
        <v>1</v>
      </c>
      <c r="O22" s="805">
        <v>14</v>
      </c>
      <c r="P22" s="805">
        <v>4</v>
      </c>
      <c r="Q22" s="805"/>
      <c r="R22" s="267" t="s">
        <v>249</v>
      </c>
    </row>
    <row r="23" spans="1:18" s="143" customFormat="1" ht="18" customHeight="1">
      <c r="A23" s="154" t="s">
        <v>287</v>
      </c>
      <c r="B23" s="496">
        <f t="shared" si="1"/>
        <v>71</v>
      </c>
      <c r="C23" s="811">
        <v>38</v>
      </c>
      <c r="D23" s="810">
        <v>7</v>
      </c>
      <c r="E23" s="810">
        <v>21</v>
      </c>
      <c r="F23" s="810">
        <v>5</v>
      </c>
      <c r="G23" s="810">
        <v>2</v>
      </c>
      <c r="H23" s="810">
        <v>2</v>
      </c>
      <c r="I23" s="810">
        <v>1</v>
      </c>
      <c r="J23" s="496">
        <v>22</v>
      </c>
      <c r="K23" s="805">
        <v>8</v>
      </c>
      <c r="L23" s="806"/>
      <c r="M23" s="806">
        <v>3</v>
      </c>
      <c r="N23" s="806"/>
      <c r="O23" s="805">
        <v>9</v>
      </c>
      <c r="P23" s="805">
        <v>2</v>
      </c>
      <c r="Q23" s="805"/>
      <c r="R23" s="267" t="s">
        <v>467</v>
      </c>
    </row>
    <row r="24" spans="1:18" s="143" customFormat="1" ht="18" customHeight="1">
      <c r="A24" s="154" t="s">
        <v>260</v>
      </c>
      <c r="B24" s="496">
        <f t="shared" si="1"/>
        <v>106</v>
      </c>
      <c r="C24" s="811">
        <v>9</v>
      </c>
      <c r="D24" s="811"/>
      <c r="E24" s="810">
        <v>5</v>
      </c>
      <c r="F24" s="810">
        <v>2</v>
      </c>
      <c r="G24" s="810">
        <v>2</v>
      </c>
      <c r="H24" s="811"/>
      <c r="I24" s="811"/>
      <c r="J24" s="496">
        <v>66</v>
      </c>
      <c r="K24" s="805">
        <v>11</v>
      </c>
      <c r="L24" s="805">
        <v>3</v>
      </c>
      <c r="M24" s="806">
        <v>21</v>
      </c>
      <c r="N24" s="806"/>
      <c r="O24" s="805">
        <v>13</v>
      </c>
      <c r="P24" s="805">
        <v>18</v>
      </c>
      <c r="Q24" s="805"/>
      <c r="R24" s="267" t="s">
        <v>227</v>
      </c>
    </row>
    <row r="25" spans="1:18" s="143" customFormat="1" ht="27.95" customHeight="1">
      <c r="A25" s="154" t="s">
        <v>270</v>
      </c>
      <c r="B25" s="496">
        <f t="shared" si="1"/>
        <v>59</v>
      </c>
      <c r="C25" s="811">
        <v>16</v>
      </c>
      <c r="D25" s="811"/>
      <c r="E25" s="810">
        <v>7</v>
      </c>
      <c r="F25" s="811"/>
      <c r="G25" s="810">
        <v>2</v>
      </c>
      <c r="H25" s="811"/>
      <c r="I25" s="811">
        <v>7</v>
      </c>
      <c r="J25" s="496">
        <v>32</v>
      </c>
      <c r="K25" s="805">
        <v>13</v>
      </c>
      <c r="L25" s="805">
        <v>2</v>
      </c>
      <c r="M25" s="805">
        <v>3</v>
      </c>
      <c r="N25" s="805">
        <v>3</v>
      </c>
      <c r="O25" s="805">
        <v>8</v>
      </c>
      <c r="P25" s="805">
        <v>3</v>
      </c>
      <c r="Q25" s="805"/>
      <c r="R25" s="267" t="s">
        <v>250</v>
      </c>
    </row>
    <row r="26" spans="1:18" s="143" customFormat="1" ht="18" customHeight="1">
      <c r="A26" s="154" t="s">
        <v>307</v>
      </c>
      <c r="B26" s="496">
        <f t="shared" si="1"/>
        <v>99</v>
      </c>
      <c r="C26" s="811">
        <v>20</v>
      </c>
      <c r="D26" s="810">
        <v>1</v>
      </c>
      <c r="E26" s="810">
        <v>7</v>
      </c>
      <c r="F26" s="810">
        <v>6</v>
      </c>
      <c r="G26" s="810">
        <v>4</v>
      </c>
      <c r="H26" s="811"/>
      <c r="I26" s="811">
        <v>2</v>
      </c>
      <c r="J26" s="496">
        <v>59</v>
      </c>
      <c r="K26" s="805">
        <v>19</v>
      </c>
      <c r="L26" s="805">
        <v>4</v>
      </c>
      <c r="M26" s="805">
        <v>15</v>
      </c>
      <c r="N26" s="805">
        <v>1</v>
      </c>
      <c r="O26" s="805">
        <v>18</v>
      </c>
      <c r="P26" s="805">
        <v>2</v>
      </c>
      <c r="Q26" s="805"/>
      <c r="R26" s="267" t="s">
        <v>225</v>
      </c>
    </row>
    <row r="27" spans="1:18" s="143" customFormat="1" ht="18" customHeight="1">
      <c r="A27" s="154" t="s">
        <v>264</v>
      </c>
      <c r="B27" s="496">
        <f t="shared" si="1"/>
        <v>100</v>
      </c>
      <c r="C27" s="811">
        <v>23</v>
      </c>
      <c r="D27" s="810">
        <v>2</v>
      </c>
      <c r="E27" s="810">
        <v>11</v>
      </c>
      <c r="F27" s="810">
        <v>2</v>
      </c>
      <c r="G27" s="810">
        <v>3</v>
      </c>
      <c r="H27" s="810">
        <v>1</v>
      </c>
      <c r="I27" s="810">
        <v>4</v>
      </c>
      <c r="J27" s="496">
        <v>60</v>
      </c>
      <c r="K27" s="805">
        <v>27</v>
      </c>
      <c r="L27" s="806"/>
      <c r="M27" s="805">
        <v>11</v>
      </c>
      <c r="N27" s="806">
        <v>5</v>
      </c>
      <c r="O27" s="805">
        <v>15</v>
      </c>
      <c r="P27" s="805">
        <v>2</v>
      </c>
      <c r="Q27" s="805"/>
      <c r="R27" s="267" t="s">
        <v>245</v>
      </c>
    </row>
    <row r="28" spans="1:18" s="143" customFormat="1" ht="18" customHeight="1">
      <c r="A28" s="154" t="s">
        <v>286</v>
      </c>
      <c r="B28" s="496">
        <f t="shared" si="1"/>
        <v>66</v>
      </c>
      <c r="C28" s="811">
        <v>23</v>
      </c>
      <c r="D28" s="810">
        <v>2</v>
      </c>
      <c r="E28" s="810">
        <v>10</v>
      </c>
      <c r="F28" s="810">
        <v>5</v>
      </c>
      <c r="G28" s="810">
        <v>5</v>
      </c>
      <c r="H28" s="810"/>
      <c r="I28" s="810">
        <v>1</v>
      </c>
      <c r="J28" s="496">
        <v>36</v>
      </c>
      <c r="K28" s="805">
        <v>15</v>
      </c>
      <c r="L28" s="805">
        <v>2</v>
      </c>
      <c r="M28" s="805">
        <v>9</v>
      </c>
      <c r="N28" s="805">
        <v>3</v>
      </c>
      <c r="O28" s="805">
        <v>6</v>
      </c>
      <c r="P28" s="805">
        <v>1</v>
      </c>
      <c r="Q28" s="805"/>
      <c r="R28" s="267" t="s">
        <v>214</v>
      </c>
    </row>
    <row r="29" spans="1:18" s="143" customFormat="1" ht="27.95" customHeight="1">
      <c r="A29" s="154" t="s">
        <v>266</v>
      </c>
      <c r="B29" s="496">
        <f t="shared" si="1"/>
        <v>91</v>
      </c>
      <c r="C29" s="811">
        <v>35</v>
      </c>
      <c r="D29" s="810">
        <v>2</v>
      </c>
      <c r="E29" s="810">
        <v>19</v>
      </c>
      <c r="F29" s="810">
        <v>8</v>
      </c>
      <c r="G29" s="810">
        <v>4</v>
      </c>
      <c r="H29" s="811"/>
      <c r="I29" s="811">
        <v>2</v>
      </c>
      <c r="J29" s="496">
        <v>44</v>
      </c>
      <c r="K29" s="805">
        <v>14</v>
      </c>
      <c r="L29" s="805">
        <v>3</v>
      </c>
      <c r="M29" s="805">
        <v>14</v>
      </c>
      <c r="N29" s="805">
        <v>1</v>
      </c>
      <c r="O29" s="805">
        <v>11</v>
      </c>
      <c r="P29" s="805">
        <v>1</v>
      </c>
      <c r="Q29" s="805"/>
      <c r="R29" s="267" t="s">
        <v>243</v>
      </c>
    </row>
    <row r="30" spans="1:18" s="143" customFormat="1" ht="18" customHeight="1">
      <c r="A30" s="154" t="s">
        <v>319</v>
      </c>
      <c r="B30" s="496">
        <f t="shared" si="1"/>
        <v>92</v>
      </c>
      <c r="C30" s="811">
        <v>17</v>
      </c>
      <c r="D30" s="810">
        <v>2</v>
      </c>
      <c r="E30" s="810">
        <v>10</v>
      </c>
      <c r="F30" s="810">
        <v>1</v>
      </c>
      <c r="G30" s="810">
        <v>1</v>
      </c>
      <c r="H30" s="811"/>
      <c r="I30" s="811">
        <v>3</v>
      </c>
      <c r="J30" s="496">
        <v>57</v>
      </c>
      <c r="K30" s="805">
        <v>10</v>
      </c>
      <c r="L30" s="805">
        <v>1</v>
      </c>
      <c r="M30" s="805">
        <v>20</v>
      </c>
      <c r="N30" s="805">
        <v>8</v>
      </c>
      <c r="O30" s="805">
        <v>17</v>
      </c>
      <c r="P30" s="805">
        <v>1</v>
      </c>
      <c r="Q30" s="805"/>
      <c r="R30" s="267" t="s">
        <v>222</v>
      </c>
    </row>
    <row r="31" spans="1:18" s="143" customFormat="1" ht="18" customHeight="1">
      <c r="A31" s="154" t="s">
        <v>280</v>
      </c>
      <c r="B31" s="496">
        <f t="shared" si="1"/>
        <v>30</v>
      </c>
      <c r="C31" s="811">
        <v>4</v>
      </c>
      <c r="D31" s="811"/>
      <c r="E31" s="811"/>
      <c r="F31" s="810">
        <v>1</v>
      </c>
      <c r="G31" s="810">
        <v>2</v>
      </c>
      <c r="H31" s="811"/>
      <c r="I31" s="811">
        <v>1</v>
      </c>
      <c r="J31" s="496">
        <v>18</v>
      </c>
      <c r="K31" s="805">
        <v>2</v>
      </c>
      <c r="L31" s="805">
        <v>1</v>
      </c>
      <c r="M31" s="805">
        <v>4</v>
      </c>
      <c r="N31" s="805">
        <v>3</v>
      </c>
      <c r="O31" s="805">
        <v>8</v>
      </c>
      <c r="P31" s="806"/>
      <c r="Q31" s="806"/>
      <c r="R31" s="267" t="s">
        <v>479</v>
      </c>
    </row>
    <row r="32" spans="1:18" s="143" customFormat="1" ht="18" customHeight="1">
      <c r="A32" s="154" t="s">
        <v>348</v>
      </c>
      <c r="B32" s="496">
        <f t="shared" si="1"/>
        <v>41</v>
      </c>
      <c r="C32" s="811">
        <v>3</v>
      </c>
      <c r="D32" s="811"/>
      <c r="E32" s="810">
        <v>1</v>
      </c>
      <c r="F32" s="811"/>
      <c r="G32" s="810">
        <v>2</v>
      </c>
      <c r="H32" s="811"/>
      <c r="I32" s="811"/>
      <c r="J32" s="496">
        <v>26</v>
      </c>
      <c r="K32" s="805">
        <v>5</v>
      </c>
      <c r="L32" s="805">
        <v>1</v>
      </c>
      <c r="M32" s="806">
        <v>8</v>
      </c>
      <c r="N32" s="806"/>
      <c r="O32" s="805">
        <v>9</v>
      </c>
      <c r="P32" s="805">
        <v>3</v>
      </c>
      <c r="Q32" s="805"/>
      <c r="R32" s="267" t="s">
        <v>229</v>
      </c>
    </row>
    <row r="33" spans="1:18" s="143" customFormat="1" ht="27.95" customHeight="1">
      <c r="A33" s="154" t="s">
        <v>336</v>
      </c>
      <c r="B33" s="496">
        <f t="shared" si="1"/>
        <v>74</v>
      </c>
      <c r="C33" s="811">
        <v>13</v>
      </c>
      <c r="D33" s="811"/>
      <c r="E33" s="810">
        <v>8</v>
      </c>
      <c r="F33" s="810">
        <v>1</v>
      </c>
      <c r="G33" s="810">
        <v>2</v>
      </c>
      <c r="H33" s="810">
        <v>1</v>
      </c>
      <c r="I33" s="810">
        <v>1</v>
      </c>
      <c r="J33" s="496">
        <v>44</v>
      </c>
      <c r="K33" s="805">
        <v>15</v>
      </c>
      <c r="L33" s="805">
        <v>1</v>
      </c>
      <c r="M33" s="805">
        <v>9</v>
      </c>
      <c r="N33" s="805">
        <v>2</v>
      </c>
      <c r="O33" s="805">
        <v>13</v>
      </c>
      <c r="P33" s="805">
        <v>4</v>
      </c>
      <c r="Q33" s="805"/>
      <c r="R33" s="267" t="s">
        <v>198</v>
      </c>
    </row>
    <row r="34" spans="1:18" s="143" customFormat="1" ht="18" customHeight="1">
      <c r="A34" s="154" t="s">
        <v>290</v>
      </c>
      <c r="B34" s="496">
        <f t="shared" si="1"/>
        <v>71</v>
      </c>
      <c r="C34" s="811">
        <v>12</v>
      </c>
      <c r="D34" s="811"/>
      <c r="E34" s="810">
        <v>3</v>
      </c>
      <c r="F34" s="810">
        <v>6</v>
      </c>
      <c r="G34" s="810">
        <v>3</v>
      </c>
      <c r="H34" s="811"/>
      <c r="I34" s="811"/>
      <c r="J34" s="496">
        <v>43</v>
      </c>
      <c r="K34" s="805">
        <v>16</v>
      </c>
      <c r="L34" s="805">
        <v>2</v>
      </c>
      <c r="M34" s="806">
        <v>8</v>
      </c>
      <c r="N34" s="806">
        <v>1</v>
      </c>
      <c r="O34" s="805">
        <v>16</v>
      </c>
      <c r="P34" s="806"/>
      <c r="Q34" s="806"/>
      <c r="R34" s="267" t="s">
        <v>247</v>
      </c>
    </row>
    <row r="35" spans="1:18" s="143" customFormat="1" ht="18" customHeight="1">
      <c r="A35" s="154" t="s">
        <v>274</v>
      </c>
      <c r="B35" s="496">
        <f t="shared" si="1"/>
        <v>33</v>
      </c>
      <c r="C35" s="811">
        <v>11</v>
      </c>
      <c r="D35" s="811"/>
      <c r="E35" s="811"/>
      <c r="F35" s="810">
        <v>4</v>
      </c>
      <c r="G35" s="810">
        <v>7</v>
      </c>
      <c r="H35" s="811"/>
      <c r="I35" s="811"/>
      <c r="J35" s="496">
        <v>14</v>
      </c>
      <c r="K35" s="805">
        <v>3</v>
      </c>
      <c r="L35" s="805">
        <v>1</v>
      </c>
      <c r="M35" s="806">
        <v>2</v>
      </c>
      <c r="N35" s="806"/>
      <c r="O35" s="805">
        <v>6</v>
      </c>
      <c r="P35" s="805">
        <v>2</v>
      </c>
      <c r="Q35" s="805"/>
      <c r="R35" s="267" t="s">
        <v>410</v>
      </c>
    </row>
    <row r="36" spans="1:18" s="143" customFormat="1" ht="18" customHeight="1">
      <c r="A36" s="154" t="s">
        <v>314</v>
      </c>
      <c r="B36" s="496">
        <f t="shared" si="1"/>
        <v>42</v>
      </c>
      <c r="C36" s="811">
        <v>16</v>
      </c>
      <c r="D36" s="811"/>
      <c r="E36" s="812">
        <v>2</v>
      </c>
      <c r="F36" s="812">
        <v>4</v>
      </c>
      <c r="G36" s="812">
        <v>6</v>
      </c>
      <c r="H36" s="811">
        <v>4</v>
      </c>
      <c r="I36" s="813"/>
      <c r="J36" s="496">
        <v>21</v>
      </c>
      <c r="K36" s="807">
        <v>5</v>
      </c>
      <c r="L36" s="807">
        <v>6</v>
      </c>
      <c r="M36" s="806">
        <v>5</v>
      </c>
      <c r="N36" s="808"/>
      <c r="O36" s="807">
        <v>5</v>
      </c>
      <c r="P36" s="806"/>
      <c r="Q36" s="806"/>
      <c r="R36" s="267" t="s">
        <v>466</v>
      </c>
    </row>
    <row r="37" spans="1:18" s="143" customFormat="1" ht="18" customHeight="1">
      <c r="A37" s="164" t="s">
        <v>281</v>
      </c>
      <c r="B37" s="496">
        <f t="shared" si="1"/>
        <v>45</v>
      </c>
      <c r="C37" s="811">
        <v>7</v>
      </c>
      <c r="D37" s="811"/>
      <c r="E37" s="811"/>
      <c r="F37" s="812">
        <v>2</v>
      </c>
      <c r="G37" s="812">
        <v>4</v>
      </c>
      <c r="H37" s="813"/>
      <c r="I37" s="811">
        <v>1</v>
      </c>
      <c r="J37" s="496">
        <v>25</v>
      </c>
      <c r="K37" s="807">
        <v>1</v>
      </c>
      <c r="L37" s="807">
        <v>3</v>
      </c>
      <c r="M37" s="806">
        <v>8</v>
      </c>
      <c r="N37" s="808"/>
      <c r="O37" s="807">
        <v>6</v>
      </c>
      <c r="P37" s="807">
        <v>7</v>
      </c>
      <c r="Q37" s="809"/>
      <c r="R37" s="497" t="s">
        <v>232</v>
      </c>
    </row>
    <row r="38" spans="1:18" s="143" customFormat="1" ht="8.1" customHeight="1">
      <c r="A38" s="690"/>
      <c r="B38" s="498"/>
      <c r="C38" s="498"/>
      <c r="D38" s="325"/>
      <c r="E38" s="325"/>
      <c r="F38" s="498"/>
      <c r="G38" s="498"/>
      <c r="H38" s="325"/>
      <c r="I38" s="498"/>
      <c r="J38" s="498"/>
      <c r="K38" s="498"/>
      <c r="L38" s="498"/>
      <c r="M38" s="498"/>
      <c r="N38" s="325"/>
      <c r="O38" s="498"/>
      <c r="P38" s="498"/>
      <c r="Q38" s="498"/>
      <c r="R38" s="149"/>
    </row>
    <row r="39" spans="1:18" s="637" customFormat="1" ht="15" customHeight="1">
      <c r="A39" s="614" t="s">
        <v>818</v>
      </c>
      <c r="B39" s="687"/>
      <c r="C39" s="687"/>
      <c r="D39" s="688"/>
      <c r="E39" s="688"/>
      <c r="F39" s="687"/>
      <c r="G39" s="687"/>
      <c r="H39" s="688"/>
      <c r="I39" s="687"/>
      <c r="J39" s="687"/>
      <c r="K39" s="687"/>
      <c r="L39" s="687"/>
      <c r="M39" s="687"/>
      <c r="N39" s="688"/>
      <c r="O39" s="687"/>
      <c r="P39" s="687"/>
      <c r="Q39" s="687"/>
      <c r="R39" s="689"/>
    </row>
    <row r="40" spans="1:18" s="60" customFormat="1" ht="15" customHeight="1">
      <c r="A40" s="59" t="s">
        <v>593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6" t="s">
        <v>626</v>
      </c>
    </row>
    <row r="41" spans="1:18" ht="12.75">
      <c r="A41" s="66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67"/>
    </row>
    <row r="42" spans="1:18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</sheetData>
  <mergeCells count="2">
    <mergeCell ref="R6:R7"/>
    <mergeCell ref="P4:Q4"/>
  </mergeCells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88" pageOrder="overThenDown" orientation="portrait" blackAndWhite="1" r:id="rId1"/>
  <headerFooter alignWithMargins="0"/>
  <colBreaks count="1" manualBreakCount="1">
    <brk id="9" max="39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V43"/>
  <sheetViews>
    <sheetView view="pageBreakPreview" zoomScale="80" zoomScaleNormal="85" zoomScaleSheetLayoutView="80" workbookViewId="0">
      <selection activeCell="A2" sqref="A2"/>
    </sheetView>
  </sheetViews>
  <sheetFormatPr defaultRowHeight="16.5"/>
  <cols>
    <col min="1" max="1" width="9" style="502" customWidth="1"/>
    <col min="2" max="2" width="7.625" style="502" customWidth="1"/>
    <col min="3" max="13" width="6.625" style="502" customWidth="1"/>
    <col min="14" max="18" width="7.125" style="502" customWidth="1"/>
    <col min="19" max="24" width="7.125" style="500" customWidth="1"/>
    <col min="25" max="25" width="7.125" style="818" customWidth="1"/>
    <col min="26" max="26" width="11" style="23" customWidth="1"/>
    <col min="27" max="27" width="8.625" style="502" customWidth="1"/>
    <col min="28" max="28" width="8.625" style="500" customWidth="1"/>
    <col min="29" max="37" width="8" style="500" customWidth="1"/>
    <col min="38" max="39" width="9.75" style="500" customWidth="1"/>
    <col min="40" max="42" width="9.75" style="501" customWidth="1"/>
    <col min="43" max="44" width="9.75" style="834" customWidth="1"/>
    <col min="45" max="47" width="9.75" style="500" customWidth="1"/>
    <col min="48" max="48" width="11.125" style="23" customWidth="1"/>
    <col min="49" max="16384" width="9" style="502"/>
  </cols>
  <sheetData>
    <row r="1" spans="1:48" ht="25.5">
      <c r="A1" s="34" t="s">
        <v>512</v>
      </c>
      <c r="B1" s="39"/>
      <c r="C1" s="41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Z1" s="35" t="s">
        <v>513</v>
      </c>
      <c r="AA1" s="34" t="s">
        <v>505</v>
      </c>
      <c r="AV1" s="35" t="s">
        <v>514</v>
      </c>
    </row>
    <row r="2" spans="1:48" s="504" customFormat="1" ht="24.95" customHeight="1">
      <c r="A2" s="503" t="s">
        <v>835</v>
      </c>
      <c r="B2" s="503"/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3"/>
      <c r="N2" s="13" t="s">
        <v>7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815"/>
      <c r="Z2" s="13"/>
      <c r="AA2" s="939" t="s">
        <v>563</v>
      </c>
      <c r="AB2" s="939"/>
      <c r="AC2" s="939"/>
      <c r="AD2" s="939"/>
      <c r="AE2" s="939"/>
      <c r="AF2" s="939"/>
      <c r="AG2" s="939"/>
      <c r="AH2" s="939"/>
      <c r="AI2" s="939"/>
      <c r="AJ2" s="939"/>
      <c r="AK2" s="939"/>
      <c r="AL2" s="13" t="s">
        <v>1</v>
      </c>
      <c r="AM2" s="13"/>
      <c r="AN2" s="13"/>
      <c r="AO2" s="13"/>
      <c r="AP2" s="13"/>
      <c r="AQ2" s="826"/>
      <c r="AR2" s="826"/>
      <c r="AS2" s="13"/>
      <c r="AT2" s="13"/>
      <c r="AU2" s="13"/>
      <c r="AV2" s="13"/>
    </row>
    <row r="3" spans="1:48" s="504" customFormat="1" ht="24.95" customHeight="1">
      <c r="A3" s="505"/>
      <c r="B3" s="505"/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5"/>
      <c r="O3" s="505"/>
      <c r="P3" s="505"/>
      <c r="Q3" s="505"/>
      <c r="R3" s="505"/>
      <c r="S3" s="506"/>
      <c r="T3" s="506"/>
      <c r="U3" s="506"/>
      <c r="V3" s="506"/>
      <c r="W3" s="506"/>
      <c r="X3" s="506"/>
      <c r="Y3" s="819"/>
      <c r="Z3" s="22"/>
      <c r="AA3" s="505"/>
      <c r="AB3" s="507"/>
      <c r="AC3" s="507"/>
      <c r="AD3" s="507"/>
      <c r="AE3" s="507"/>
      <c r="AF3" s="507"/>
      <c r="AG3" s="507"/>
      <c r="AH3" s="507"/>
      <c r="AI3" s="508"/>
      <c r="AJ3" s="509"/>
      <c r="AK3" s="509"/>
      <c r="AL3" s="509"/>
      <c r="AM3" s="509"/>
      <c r="AN3" s="509"/>
      <c r="AO3" s="509"/>
      <c r="AP3" s="509"/>
      <c r="AQ3" s="835"/>
      <c r="AR3" s="835"/>
      <c r="AS3" s="507"/>
      <c r="AT3" s="507"/>
      <c r="AU3" s="507"/>
      <c r="AV3" s="22"/>
    </row>
    <row r="4" spans="1:48" s="516" customFormat="1" ht="15" customHeight="1" thickBot="1">
      <c r="A4" s="510" t="s">
        <v>594</v>
      </c>
      <c r="B4" s="510"/>
      <c r="C4" s="510"/>
      <c r="D4" s="510"/>
      <c r="E4" s="510"/>
      <c r="F4" s="510"/>
      <c r="G4" s="510"/>
      <c r="H4" s="510"/>
      <c r="I4" s="510"/>
      <c r="J4" s="510"/>
      <c r="K4" s="510"/>
      <c r="L4" s="510"/>
      <c r="M4" s="510"/>
      <c r="N4" s="510"/>
      <c r="O4" s="510"/>
      <c r="P4" s="510"/>
      <c r="Q4" s="510"/>
      <c r="R4" s="510"/>
      <c r="S4" s="511"/>
      <c r="T4" s="511"/>
      <c r="U4" s="511"/>
      <c r="V4" s="511"/>
      <c r="W4" s="511"/>
      <c r="X4" s="511"/>
      <c r="Y4" s="820"/>
      <c r="Z4" s="8" t="s">
        <v>595</v>
      </c>
      <c r="AA4" s="510" t="s">
        <v>597</v>
      </c>
      <c r="AB4" s="512"/>
      <c r="AC4" s="512"/>
      <c r="AD4" s="512"/>
      <c r="AE4" s="512"/>
      <c r="AF4" s="512"/>
      <c r="AG4" s="512"/>
      <c r="AH4" s="512"/>
      <c r="AI4" s="512"/>
      <c r="AJ4" s="513"/>
      <c r="AK4" s="512"/>
      <c r="AL4" s="512"/>
      <c r="AM4" s="514"/>
      <c r="AN4" s="515"/>
      <c r="AO4" s="935"/>
      <c r="AP4" s="935"/>
      <c r="AQ4" s="836"/>
      <c r="AR4" s="836"/>
      <c r="AS4" s="512"/>
      <c r="AT4" s="512"/>
      <c r="AU4" s="512"/>
      <c r="AV4" s="8" t="s">
        <v>595</v>
      </c>
    </row>
    <row r="5" spans="1:48" s="33" customFormat="1" ht="15.95" customHeight="1">
      <c r="A5" s="517" t="s">
        <v>46</v>
      </c>
      <c r="B5" s="518" t="s">
        <v>366</v>
      </c>
      <c r="C5" s="518"/>
      <c r="D5" s="518"/>
      <c r="E5" s="518"/>
      <c r="F5" s="518"/>
      <c r="G5" s="518"/>
      <c r="H5" s="518"/>
      <c r="I5" s="518"/>
      <c r="J5" s="518"/>
      <c r="K5" s="519"/>
      <c r="L5" s="519"/>
      <c r="M5" s="519"/>
      <c r="N5" s="519" t="s">
        <v>6</v>
      </c>
      <c r="O5" s="519"/>
      <c r="P5" s="519"/>
      <c r="Q5" s="519"/>
      <c r="R5" s="519"/>
      <c r="S5" s="520"/>
      <c r="T5" s="520"/>
      <c r="U5" s="520"/>
      <c r="V5" s="520"/>
      <c r="W5" s="520"/>
      <c r="X5" s="520"/>
      <c r="Y5" s="821"/>
      <c r="Z5" s="30" t="s">
        <v>15</v>
      </c>
      <c r="AA5" s="521" t="s">
        <v>164</v>
      </c>
      <c r="AB5" s="940" t="s">
        <v>450</v>
      </c>
      <c r="AC5" s="941"/>
      <c r="AD5" s="941"/>
      <c r="AE5" s="941"/>
      <c r="AF5" s="941"/>
      <c r="AG5" s="941"/>
      <c r="AH5" s="941"/>
      <c r="AI5" s="941"/>
      <c r="AJ5" s="941"/>
      <c r="AK5" s="941"/>
      <c r="AL5" s="520" t="s">
        <v>856</v>
      </c>
      <c r="AM5" s="520"/>
      <c r="AN5" s="520"/>
      <c r="AO5" s="520"/>
      <c r="AP5" s="520"/>
      <c r="AQ5" s="520"/>
      <c r="AR5" s="520"/>
      <c r="AS5" s="936" t="s">
        <v>555</v>
      </c>
      <c r="AT5" s="937"/>
      <c r="AU5" s="938"/>
      <c r="AV5" s="30" t="s">
        <v>15</v>
      </c>
    </row>
    <row r="6" spans="1:48" s="528" customFormat="1" ht="15.95" customHeight="1">
      <c r="A6" s="522"/>
      <c r="B6" s="849" t="s">
        <v>294</v>
      </c>
      <c r="C6" s="524" t="s">
        <v>550</v>
      </c>
      <c r="D6" s="525" t="s">
        <v>276</v>
      </c>
      <c r="E6" s="525" t="s">
        <v>279</v>
      </c>
      <c r="F6" s="525" t="s">
        <v>269</v>
      </c>
      <c r="G6" s="525" t="s">
        <v>283</v>
      </c>
      <c r="H6" s="165" t="s">
        <v>186</v>
      </c>
      <c r="I6" s="525" t="s">
        <v>330</v>
      </c>
      <c r="J6" s="525" t="s">
        <v>549</v>
      </c>
      <c r="K6" s="933" t="s">
        <v>551</v>
      </c>
      <c r="L6" s="934"/>
      <c r="M6" s="934"/>
      <c r="N6" s="525" t="s">
        <v>304</v>
      </c>
      <c r="O6" s="165" t="s">
        <v>552</v>
      </c>
      <c r="P6" s="165" t="s">
        <v>553</v>
      </c>
      <c r="Q6" s="165" t="s">
        <v>554</v>
      </c>
      <c r="R6" s="525" t="s">
        <v>329</v>
      </c>
      <c r="S6" s="526" t="s">
        <v>347</v>
      </c>
      <c r="T6" s="526" t="s">
        <v>350</v>
      </c>
      <c r="U6" s="526" t="s">
        <v>339</v>
      </c>
      <c r="V6" s="526" t="s">
        <v>302</v>
      </c>
      <c r="W6" s="526" t="s">
        <v>355</v>
      </c>
      <c r="X6" s="527" t="s">
        <v>275</v>
      </c>
      <c r="Y6" s="822" t="s">
        <v>847</v>
      </c>
      <c r="Z6" s="349" t="s">
        <v>273</v>
      </c>
      <c r="AA6" s="522"/>
      <c r="AB6" s="849" t="s">
        <v>294</v>
      </c>
      <c r="AC6" s="188" t="s">
        <v>355</v>
      </c>
      <c r="AD6" s="165" t="s">
        <v>354</v>
      </c>
      <c r="AE6" s="165" t="s">
        <v>277</v>
      </c>
      <c r="AF6" s="165" t="s">
        <v>275</v>
      </c>
      <c r="AG6" s="165" t="s">
        <v>350</v>
      </c>
      <c r="AH6" s="165" t="s">
        <v>335</v>
      </c>
      <c r="AI6" s="188" t="s">
        <v>265</v>
      </c>
      <c r="AJ6" s="165" t="s">
        <v>310</v>
      </c>
      <c r="AK6" s="296" t="s">
        <v>87</v>
      </c>
      <c r="AL6" s="188" t="s">
        <v>344</v>
      </c>
      <c r="AM6" s="165" t="s">
        <v>306</v>
      </c>
      <c r="AN6" s="165" t="s">
        <v>338</v>
      </c>
      <c r="AO6" s="165" t="s">
        <v>305</v>
      </c>
      <c r="AP6" s="165" t="s">
        <v>840</v>
      </c>
      <c r="AQ6" s="829" t="s">
        <v>843</v>
      </c>
      <c r="AR6" s="829" t="s">
        <v>342</v>
      </c>
      <c r="AS6" s="165" t="s">
        <v>356</v>
      </c>
      <c r="AT6" s="165" t="s">
        <v>353</v>
      </c>
      <c r="AU6" s="165" t="s">
        <v>326</v>
      </c>
      <c r="AV6" s="349" t="s">
        <v>273</v>
      </c>
    </row>
    <row r="7" spans="1:48" s="528" customFormat="1" ht="15.95" customHeight="1">
      <c r="A7" s="522"/>
      <c r="B7" s="845"/>
      <c r="C7" s="523" t="s">
        <v>318</v>
      </c>
      <c r="D7" s="522"/>
      <c r="E7" s="522"/>
      <c r="F7" s="522"/>
      <c r="G7" s="522" t="s">
        <v>318</v>
      </c>
      <c r="H7" s="348"/>
      <c r="I7" s="522"/>
      <c r="J7" s="522" t="s">
        <v>272</v>
      </c>
      <c r="K7" s="529" t="s">
        <v>360</v>
      </c>
      <c r="L7" s="530" t="s">
        <v>320</v>
      </c>
      <c r="M7" s="531" t="s">
        <v>357</v>
      </c>
      <c r="N7" s="522" t="s">
        <v>293</v>
      </c>
      <c r="O7" s="348"/>
      <c r="P7" s="348" t="s">
        <v>127</v>
      </c>
      <c r="Q7" s="348"/>
      <c r="R7" s="522"/>
      <c r="S7" s="532"/>
      <c r="T7" s="532"/>
      <c r="U7" s="532" t="s">
        <v>311</v>
      </c>
      <c r="V7" s="532" t="s">
        <v>277</v>
      </c>
      <c r="W7" s="532"/>
      <c r="X7" s="533"/>
      <c r="Y7" s="837" t="s">
        <v>841</v>
      </c>
      <c r="Z7" s="349"/>
      <c r="AA7" s="522"/>
      <c r="AB7" s="348"/>
      <c r="AC7" s="158" t="s">
        <v>273</v>
      </c>
      <c r="AD7" s="348" t="s">
        <v>273</v>
      </c>
      <c r="AE7" s="348" t="s">
        <v>273</v>
      </c>
      <c r="AF7" s="348" t="s">
        <v>273</v>
      </c>
      <c r="AG7" s="348" t="s">
        <v>273</v>
      </c>
      <c r="AH7" s="348" t="s">
        <v>332</v>
      </c>
      <c r="AI7" s="158" t="s">
        <v>273</v>
      </c>
      <c r="AJ7" s="348" t="s">
        <v>296</v>
      </c>
      <c r="AK7" s="166" t="s">
        <v>311</v>
      </c>
      <c r="AL7" s="158" t="s">
        <v>257</v>
      </c>
      <c r="AM7" s="348" t="s">
        <v>273</v>
      </c>
      <c r="AN7" s="348"/>
      <c r="AO7" s="348"/>
      <c r="AP7" s="348" t="s">
        <v>842</v>
      </c>
      <c r="AQ7" s="831" t="s">
        <v>844</v>
      </c>
      <c r="AR7" s="831" t="s">
        <v>261</v>
      </c>
      <c r="AS7" s="348"/>
      <c r="AT7" s="348"/>
      <c r="AU7" s="348" t="s">
        <v>300</v>
      </c>
      <c r="AV7" s="349"/>
    </row>
    <row r="8" spans="1:48" s="528" customFormat="1" ht="15.95" customHeight="1">
      <c r="A8" s="522"/>
      <c r="B8" s="843"/>
      <c r="C8" s="523"/>
      <c r="D8" s="522"/>
      <c r="E8" s="522"/>
      <c r="F8" s="522"/>
      <c r="G8" s="522"/>
      <c r="H8" s="348"/>
      <c r="I8" s="522"/>
      <c r="J8" s="522" t="s">
        <v>562</v>
      </c>
      <c r="K8" s="534" t="s">
        <v>267</v>
      </c>
      <c r="L8" s="535" t="s">
        <v>267</v>
      </c>
      <c r="M8" s="536" t="s">
        <v>267</v>
      </c>
      <c r="N8" s="522" t="s">
        <v>340</v>
      </c>
      <c r="O8" s="29"/>
      <c r="P8" s="29" t="s">
        <v>113</v>
      </c>
      <c r="Q8" s="29"/>
      <c r="R8" s="537"/>
      <c r="S8" s="538"/>
      <c r="T8" s="539"/>
      <c r="U8" s="538" t="s">
        <v>135</v>
      </c>
      <c r="V8" s="538"/>
      <c r="W8" s="538"/>
      <c r="X8" s="539"/>
      <c r="Y8" s="823"/>
      <c r="Z8" s="349"/>
      <c r="AA8" s="522"/>
      <c r="AB8" s="29"/>
      <c r="AC8" s="24"/>
      <c r="AD8" s="29"/>
      <c r="AE8" s="29"/>
      <c r="AF8" s="29"/>
      <c r="AG8" s="29" t="s">
        <v>32</v>
      </c>
      <c r="AH8" s="29"/>
      <c r="AI8" s="24" t="s">
        <v>104</v>
      </c>
      <c r="AJ8" s="29"/>
      <c r="AK8" s="28" t="s">
        <v>135</v>
      </c>
      <c r="AL8" s="24" t="s">
        <v>492</v>
      </c>
      <c r="AM8" s="29"/>
      <c r="AN8" s="29" t="s">
        <v>169</v>
      </c>
      <c r="AO8" s="29"/>
      <c r="AP8" s="29" t="s">
        <v>852</v>
      </c>
      <c r="AQ8" s="828" t="s">
        <v>853</v>
      </c>
      <c r="AR8" s="828" t="s">
        <v>431</v>
      </c>
      <c r="AS8" s="29"/>
      <c r="AT8" s="29"/>
      <c r="AU8" s="29" t="s">
        <v>297</v>
      </c>
      <c r="AV8" s="349"/>
    </row>
    <row r="9" spans="1:48" s="528" customFormat="1" ht="15.95" customHeight="1">
      <c r="A9" s="522"/>
      <c r="B9" s="843"/>
      <c r="C9" s="540"/>
      <c r="D9" s="537" t="s">
        <v>415</v>
      </c>
      <c r="E9" s="537" t="s">
        <v>89</v>
      </c>
      <c r="F9" s="537" t="s">
        <v>441</v>
      </c>
      <c r="G9" s="537" t="s">
        <v>40</v>
      </c>
      <c r="H9" s="29" t="s">
        <v>147</v>
      </c>
      <c r="I9" s="537" t="s">
        <v>56</v>
      </c>
      <c r="J9" s="522" t="s">
        <v>633</v>
      </c>
      <c r="K9" s="540"/>
      <c r="L9" s="541"/>
      <c r="M9" s="542" t="s">
        <v>75</v>
      </c>
      <c r="N9" s="537" t="s">
        <v>845</v>
      </c>
      <c r="O9" s="29" t="s">
        <v>411</v>
      </c>
      <c r="P9" s="29" t="s">
        <v>116</v>
      </c>
      <c r="Q9" s="29"/>
      <c r="R9" s="537" t="s">
        <v>43</v>
      </c>
      <c r="S9" s="29" t="s">
        <v>223</v>
      </c>
      <c r="T9" s="29" t="s">
        <v>458</v>
      </c>
      <c r="U9" s="29" t="s">
        <v>488</v>
      </c>
      <c r="V9" s="29" t="s">
        <v>392</v>
      </c>
      <c r="W9" s="29"/>
      <c r="X9" s="24"/>
      <c r="Y9" s="838" t="s">
        <v>848</v>
      </c>
      <c r="Z9" s="349"/>
      <c r="AA9" s="522"/>
      <c r="AB9" s="29"/>
      <c r="AC9" s="24"/>
      <c r="AD9" s="29"/>
      <c r="AE9" s="29" t="s">
        <v>451</v>
      </c>
      <c r="AF9" s="29" t="s">
        <v>364</v>
      </c>
      <c r="AG9" s="29" t="s">
        <v>29</v>
      </c>
      <c r="AH9" s="29" t="s">
        <v>130</v>
      </c>
      <c r="AI9" s="24" t="s">
        <v>362</v>
      </c>
      <c r="AJ9" s="29" t="s">
        <v>402</v>
      </c>
      <c r="AK9" s="28" t="s">
        <v>488</v>
      </c>
      <c r="AL9" s="24" t="s">
        <v>857</v>
      </c>
      <c r="AM9" s="29" t="s">
        <v>495</v>
      </c>
      <c r="AN9" s="29" t="s">
        <v>284</v>
      </c>
      <c r="AO9" s="29" t="s">
        <v>37</v>
      </c>
      <c r="AP9" s="29" t="s">
        <v>851</v>
      </c>
      <c r="AQ9" s="828" t="s">
        <v>854</v>
      </c>
      <c r="AR9" s="828" t="s">
        <v>21</v>
      </c>
      <c r="AS9" s="29" t="s">
        <v>135</v>
      </c>
      <c r="AT9" s="29" t="s">
        <v>328</v>
      </c>
      <c r="AU9" s="29" t="s">
        <v>44</v>
      </c>
      <c r="AV9" s="349"/>
    </row>
    <row r="10" spans="1:48" s="528" customFormat="1" ht="15.95" customHeight="1">
      <c r="A10" s="543" t="s">
        <v>343</v>
      </c>
      <c r="B10" s="848" t="s">
        <v>55</v>
      </c>
      <c r="C10" s="544" t="s">
        <v>157</v>
      </c>
      <c r="D10" s="545" t="s">
        <v>50</v>
      </c>
      <c r="E10" s="544" t="s">
        <v>143</v>
      </c>
      <c r="F10" s="545" t="s">
        <v>50</v>
      </c>
      <c r="G10" s="545" t="s">
        <v>50</v>
      </c>
      <c r="H10" s="21" t="s">
        <v>137</v>
      </c>
      <c r="I10" s="545" t="s">
        <v>50</v>
      </c>
      <c r="J10" s="544" t="s">
        <v>634</v>
      </c>
      <c r="K10" s="544" t="s">
        <v>433</v>
      </c>
      <c r="L10" s="545" t="s">
        <v>19</v>
      </c>
      <c r="M10" s="546" t="s">
        <v>144</v>
      </c>
      <c r="N10" s="545" t="s">
        <v>846</v>
      </c>
      <c r="O10" s="21" t="s">
        <v>161</v>
      </c>
      <c r="P10" s="21" t="s">
        <v>119</v>
      </c>
      <c r="Q10" s="21" t="s">
        <v>213</v>
      </c>
      <c r="R10" s="545" t="s">
        <v>50</v>
      </c>
      <c r="S10" s="21" t="s">
        <v>237</v>
      </c>
      <c r="T10" s="21" t="s">
        <v>50</v>
      </c>
      <c r="U10" s="21" t="s">
        <v>64</v>
      </c>
      <c r="V10" s="21" t="s">
        <v>60</v>
      </c>
      <c r="W10" s="21" t="s">
        <v>62</v>
      </c>
      <c r="X10" s="15" t="s">
        <v>406</v>
      </c>
      <c r="Y10" s="816" t="s">
        <v>849</v>
      </c>
      <c r="Z10" s="350" t="s">
        <v>105</v>
      </c>
      <c r="AA10" s="543" t="s">
        <v>343</v>
      </c>
      <c r="AB10" s="544" t="s">
        <v>55</v>
      </c>
      <c r="AC10" s="15" t="s">
        <v>62</v>
      </c>
      <c r="AD10" s="21" t="s">
        <v>36</v>
      </c>
      <c r="AE10" s="21" t="s">
        <v>60</v>
      </c>
      <c r="AF10" s="21" t="s">
        <v>96</v>
      </c>
      <c r="AG10" s="21" t="s">
        <v>50</v>
      </c>
      <c r="AH10" s="21" t="s">
        <v>112</v>
      </c>
      <c r="AI10" s="15" t="s">
        <v>161</v>
      </c>
      <c r="AJ10" s="21" t="s">
        <v>178</v>
      </c>
      <c r="AK10" s="27" t="s">
        <v>64</v>
      </c>
      <c r="AL10" s="15" t="s">
        <v>60</v>
      </c>
      <c r="AM10" s="21" t="s">
        <v>148</v>
      </c>
      <c r="AN10" s="21" t="s">
        <v>436</v>
      </c>
      <c r="AO10" s="21" t="s">
        <v>148</v>
      </c>
      <c r="AP10" s="21" t="s">
        <v>850</v>
      </c>
      <c r="AQ10" s="827" t="s">
        <v>855</v>
      </c>
      <c r="AR10" s="827" t="s">
        <v>140</v>
      </c>
      <c r="AS10" s="21" t="s">
        <v>30</v>
      </c>
      <c r="AT10" s="21" t="s">
        <v>143</v>
      </c>
      <c r="AU10" s="21" t="s">
        <v>107</v>
      </c>
      <c r="AV10" s="350" t="s">
        <v>105</v>
      </c>
    </row>
    <row r="11" spans="1:48" s="516" customFormat="1" ht="18.600000000000001" customHeight="1">
      <c r="A11" s="547">
        <v>2016</v>
      </c>
      <c r="B11" s="548">
        <v>1796</v>
      </c>
      <c r="C11" s="548">
        <v>26</v>
      </c>
      <c r="D11" s="548">
        <v>76</v>
      </c>
      <c r="E11" s="549">
        <v>2</v>
      </c>
      <c r="F11" s="548">
        <v>20</v>
      </c>
      <c r="G11" s="548">
        <v>1</v>
      </c>
      <c r="H11" s="550">
        <v>53</v>
      </c>
      <c r="I11" s="548">
        <v>10</v>
      </c>
      <c r="J11" s="548">
        <v>1285</v>
      </c>
      <c r="K11" s="548">
        <v>34</v>
      </c>
      <c r="L11" s="548">
        <v>5</v>
      </c>
      <c r="M11" s="548">
        <v>24</v>
      </c>
      <c r="N11" s="549">
        <v>183</v>
      </c>
      <c r="O11" s="550">
        <v>20</v>
      </c>
      <c r="P11" s="550">
        <v>9</v>
      </c>
      <c r="Q11" s="550">
        <v>1</v>
      </c>
      <c r="R11" s="548">
        <v>37</v>
      </c>
      <c r="S11" s="551">
        <v>1</v>
      </c>
      <c r="T11" s="549">
        <v>1</v>
      </c>
      <c r="U11" s="551">
        <v>4</v>
      </c>
      <c r="V11" s="551">
        <v>2</v>
      </c>
      <c r="W11" s="551">
        <v>2</v>
      </c>
      <c r="X11" s="551">
        <v>0</v>
      </c>
      <c r="Y11" s="824">
        <v>0</v>
      </c>
      <c r="Z11" s="552">
        <v>2016</v>
      </c>
      <c r="AA11" s="547">
        <v>2016</v>
      </c>
      <c r="AB11" s="338">
        <v>2281</v>
      </c>
      <c r="AC11" s="338">
        <v>1</v>
      </c>
      <c r="AD11" s="551">
        <v>0</v>
      </c>
      <c r="AE11" s="551">
        <v>0</v>
      </c>
      <c r="AF11" s="338">
        <v>1</v>
      </c>
      <c r="AG11" s="338">
        <v>8</v>
      </c>
      <c r="AH11" s="338">
        <v>6</v>
      </c>
      <c r="AI11" s="338">
        <v>33</v>
      </c>
      <c r="AJ11" s="338">
        <v>495</v>
      </c>
      <c r="AK11" s="338">
        <v>348</v>
      </c>
      <c r="AL11" s="550">
        <v>226</v>
      </c>
      <c r="AM11" s="550">
        <v>1116</v>
      </c>
      <c r="AN11" s="550">
        <v>9</v>
      </c>
      <c r="AO11" s="550">
        <v>4</v>
      </c>
      <c r="AP11" s="550">
        <v>0</v>
      </c>
      <c r="AQ11" s="839">
        <v>0</v>
      </c>
      <c r="AR11" s="839">
        <v>34</v>
      </c>
      <c r="AS11" s="550">
        <v>37</v>
      </c>
      <c r="AT11" s="499">
        <v>0</v>
      </c>
      <c r="AU11" s="550">
        <v>0</v>
      </c>
      <c r="AV11" s="552">
        <v>2016</v>
      </c>
    </row>
    <row r="12" spans="1:48" s="516" customFormat="1" ht="18.600000000000001" customHeight="1">
      <c r="A12" s="547">
        <v>2017</v>
      </c>
      <c r="B12" s="548">
        <v>2295</v>
      </c>
      <c r="C12" s="548">
        <v>27</v>
      </c>
      <c r="D12" s="548">
        <v>80</v>
      </c>
      <c r="E12" s="549">
        <v>2</v>
      </c>
      <c r="F12" s="548">
        <v>23</v>
      </c>
      <c r="G12" s="548">
        <v>1</v>
      </c>
      <c r="H12" s="550">
        <v>50</v>
      </c>
      <c r="I12" s="548">
        <v>10</v>
      </c>
      <c r="J12" s="548">
        <v>1767</v>
      </c>
      <c r="K12" s="548">
        <v>36</v>
      </c>
      <c r="L12" s="548">
        <v>5</v>
      </c>
      <c r="M12" s="548">
        <v>25</v>
      </c>
      <c r="N12" s="548">
        <v>193</v>
      </c>
      <c r="O12" s="550">
        <v>21</v>
      </c>
      <c r="P12" s="550">
        <v>9</v>
      </c>
      <c r="Q12" s="550">
        <v>1</v>
      </c>
      <c r="R12" s="548">
        <v>35</v>
      </c>
      <c r="S12" s="551">
        <v>1</v>
      </c>
      <c r="T12" s="551">
        <v>1</v>
      </c>
      <c r="U12" s="551">
        <v>4</v>
      </c>
      <c r="V12" s="551">
        <v>2</v>
      </c>
      <c r="W12" s="551">
        <v>2</v>
      </c>
      <c r="X12" s="551">
        <v>0</v>
      </c>
      <c r="Y12" s="824">
        <v>0</v>
      </c>
      <c r="Z12" s="301">
        <v>2017</v>
      </c>
      <c r="AA12" s="547">
        <v>2017</v>
      </c>
      <c r="AB12" s="338">
        <v>2361</v>
      </c>
      <c r="AC12" s="338">
        <v>2</v>
      </c>
      <c r="AD12" s="551">
        <v>0</v>
      </c>
      <c r="AE12" s="551">
        <v>1</v>
      </c>
      <c r="AF12" s="338">
        <v>2</v>
      </c>
      <c r="AG12" s="338">
        <v>10</v>
      </c>
      <c r="AH12" s="338">
        <v>6</v>
      </c>
      <c r="AI12" s="338">
        <v>36</v>
      </c>
      <c r="AJ12" s="338">
        <v>513</v>
      </c>
      <c r="AK12" s="338">
        <v>357</v>
      </c>
      <c r="AL12" s="550">
        <v>244</v>
      </c>
      <c r="AM12" s="550">
        <v>1142</v>
      </c>
      <c r="AN12" s="550">
        <v>6</v>
      </c>
      <c r="AO12" s="550">
        <v>2</v>
      </c>
      <c r="AP12" s="550">
        <v>0</v>
      </c>
      <c r="AQ12" s="839">
        <v>0</v>
      </c>
      <c r="AR12" s="839">
        <v>40</v>
      </c>
      <c r="AS12" s="550">
        <v>37</v>
      </c>
      <c r="AT12" s="499">
        <v>0</v>
      </c>
      <c r="AU12" s="551">
        <v>0</v>
      </c>
      <c r="AV12" s="301">
        <v>2017</v>
      </c>
    </row>
    <row r="13" spans="1:48" s="516" customFormat="1" ht="18.600000000000001" customHeight="1">
      <c r="A13" s="547">
        <v>2018</v>
      </c>
      <c r="B13" s="548">
        <v>2487</v>
      </c>
      <c r="C13" s="548">
        <v>27</v>
      </c>
      <c r="D13" s="548">
        <v>77</v>
      </c>
      <c r="E13" s="549">
        <v>2</v>
      </c>
      <c r="F13" s="548">
        <v>24</v>
      </c>
      <c r="G13" s="548">
        <v>1</v>
      </c>
      <c r="H13" s="550">
        <v>50</v>
      </c>
      <c r="I13" s="548">
        <v>11</v>
      </c>
      <c r="J13" s="548">
        <v>1951</v>
      </c>
      <c r="K13" s="548">
        <v>37</v>
      </c>
      <c r="L13" s="548">
        <v>5</v>
      </c>
      <c r="M13" s="548">
        <v>27</v>
      </c>
      <c r="N13" s="548">
        <v>198</v>
      </c>
      <c r="O13" s="550">
        <v>23</v>
      </c>
      <c r="P13" s="550">
        <v>9</v>
      </c>
      <c r="Q13" s="550">
        <v>1</v>
      </c>
      <c r="R13" s="548">
        <v>35</v>
      </c>
      <c r="S13" s="551">
        <v>1</v>
      </c>
      <c r="T13" s="549">
        <v>1</v>
      </c>
      <c r="U13" s="551">
        <v>3</v>
      </c>
      <c r="V13" s="551">
        <v>2</v>
      </c>
      <c r="W13" s="551">
        <v>2</v>
      </c>
      <c r="X13" s="551">
        <v>0</v>
      </c>
      <c r="Y13" s="824">
        <v>0</v>
      </c>
      <c r="Z13" s="301">
        <v>2018</v>
      </c>
      <c r="AA13" s="547">
        <v>2018</v>
      </c>
      <c r="AB13" s="338">
        <v>2382</v>
      </c>
      <c r="AC13" s="338">
        <v>1</v>
      </c>
      <c r="AD13" s="551">
        <v>0</v>
      </c>
      <c r="AE13" s="551">
        <v>0</v>
      </c>
      <c r="AF13" s="338">
        <v>1</v>
      </c>
      <c r="AG13" s="338">
        <v>9</v>
      </c>
      <c r="AH13" s="338">
        <v>5</v>
      </c>
      <c r="AI13" s="338">
        <v>40</v>
      </c>
      <c r="AJ13" s="338">
        <v>515</v>
      </c>
      <c r="AK13" s="338">
        <v>364</v>
      </c>
      <c r="AL13" s="550">
        <v>269</v>
      </c>
      <c r="AM13" s="550">
        <v>1131</v>
      </c>
      <c r="AN13" s="550">
        <v>8</v>
      </c>
      <c r="AO13" s="550">
        <v>8</v>
      </c>
      <c r="AP13" s="550">
        <v>0</v>
      </c>
      <c r="AQ13" s="839">
        <v>0</v>
      </c>
      <c r="AR13" s="839">
        <v>31</v>
      </c>
      <c r="AS13" s="550">
        <v>38</v>
      </c>
      <c r="AT13" s="499">
        <v>0</v>
      </c>
      <c r="AU13" s="551">
        <v>1</v>
      </c>
      <c r="AV13" s="301">
        <v>2018</v>
      </c>
    </row>
    <row r="14" spans="1:48" s="516" customFormat="1" ht="18.600000000000001" customHeight="1">
      <c r="A14" s="547">
        <v>2019</v>
      </c>
      <c r="B14" s="548">
        <v>2830</v>
      </c>
      <c r="C14" s="548">
        <v>28</v>
      </c>
      <c r="D14" s="548">
        <v>76</v>
      </c>
      <c r="E14" s="549">
        <v>2</v>
      </c>
      <c r="F14" s="548">
        <v>26</v>
      </c>
      <c r="G14" s="548">
        <v>1</v>
      </c>
      <c r="H14" s="550">
        <v>49</v>
      </c>
      <c r="I14" s="548">
        <v>11</v>
      </c>
      <c r="J14" s="548">
        <v>2277</v>
      </c>
      <c r="K14" s="548">
        <v>37</v>
      </c>
      <c r="L14" s="548">
        <v>5</v>
      </c>
      <c r="M14" s="548">
        <v>29</v>
      </c>
      <c r="N14" s="548">
        <v>210</v>
      </c>
      <c r="O14" s="550">
        <v>24</v>
      </c>
      <c r="P14" s="550">
        <v>8</v>
      </c>
      <c r="Q14" s="550">
        <v>1</v>
      </c>
      <c r="R14" s="548">
        <v>36</v>
      </c>
      <c r="S14" s="551">
        <v>1</v>
      </c>
      <c r="T14" s="549">
        <v>1</v>
      </c>
      <c r="U14" s="551">
        <v>4</v>
      </c>
      <c r="V14" s="551">
        <v>2</v>
      </c>
      <c r="W14" s="551">
        <v>2</v>
      </c>
      <c r="X14" s="551">
        <v>0</v>
      </c>
      <c r="Y14" s="824">
        <v>0</v>
      </c>
      <c r="Z14" s="301">
        <v>2019</v>
      </c>
      <c r="AA14" s="547">
        <v>2019</v>
      </c>
      <c r="AB14" s="338">
        <v>2166</v>
      </c>
      <c r="AC14" s="338">
        <v>1</v>
      </c>
      <c r="AD14" s="551">
        <v>0</v>
      </c>
      <c r="AE14" s="551">
        <v>0</v>
      </c>
      <c r="AF14" s="338">
        <v>1</v>
      </c>
      <c r="AG14" s="553">
        <v>10</v>
      </c>
      <c r="AH14" s="553">
        <v>5</v>
      </c>
      <c r="AI14" s="553">
        <v>40</v>
      </c>
      <c r="AJ14" s="553">
        <v>434</v>
      </c>
      <c r="AK14" s="553">
        <v>368</v>
      </c>
      <c r="AL14" s="554">
        <v>252</v>
      </c>
      <c r="AM14" s="554">
        <v>1009</v>
      </c>
      <c r="AN14" s="554">
        <v>7</v>
      </c>
      <c r="AO14" s="554">
        <v>8</v>
      </c>
      <c r="AP14" s="554">
        <v>0</v>
      </c>
      <c r="AQ14" s="840">
        <v>0</v>
      </c>
      <c r="AR14" s="840">
        <v>31</v>
      </c>
      <c r="AS14" s="554">
        <v>41</v>
      </c>
      <c r="AT14" s="555">
        <v>0</v>
      </c>
      <c r="AU14" s="555">
        <v>1</v>
      </c>
      <c r="AV14" s="301">
        <v>2019</v>
      </c>
    </row>
    <row r="15" spans="1:48" s="516" customFormat="1" ht="18.600000000000001" customHeight="1">
      <c r="A15" s="547">
        <v>2020</v>
      </c>
      <c r="B15" s="548">
        <v>3159</v>
      </c>
      <c r="C15" s="548">
        <v>27</v>
      </c>
      <c r="D15" s="548">
        <v>80</v>
      </c>
      <c r="E15" s="549">
        <v>2</v>
      </c>
      <c r="F15" s="548">
        <v>28</v>
      </c>
      <c r="G15" s="548">
        <v>1</v>
      </c>
      <c r="H15" s="550">
        <v>46</v>
      </c>
      <c r="I15" s="548">
        <v>10</v>
      </c>
      <c r="J15" s="548">
        <v>2518</v>
      </c>
      <c r="K15" s="548">
        <v>37</v>
      </c>
      <c r="L15" s="548">
        <v>5</v>
      </c>
      <c r="M15" s="548">
        <v>32</v>
      </c>
      <c r="N15" s="548">
        <v>225</v>
      </c>
      <c r="O15" s="550">
        <v>24</v>
      </c>
      <c r="P15" s="550">
        <v>7</v>
      </c>
      <c r="Q15" s="550">
        <v>1</v>
      </c>
      <c r="R15" s="548">
        <v>37</v>
      </c>
      <c r="S15" s="551">
        <v>1</v>
      </c>
      <c r="T15" s="549">
        <v>2</v>
      </c>
      <c r="U15" s="551">
        <v>4</v>
      </c>
      <c r="V15" s="551">
        <v>2</v>
      </c>
      <c r="W15" s="551">
        <v>1</v>
      </c>
      <c r="X15" s="551">
        <v>0</v>
      </c>
      <c r="Y15" s="824">
        <v>69</v>
      </c>
      <c r="Z15" s="301">
        <v>2020</v>
      </c>
      <c r="AA15" s="547">
        <v>2020</v>
      </c>
      <c r="AB15" s="338">
        <v>2064</v>
      </c>
      <c r="AC15" s="338">
        <v>1</v>
      </c>
      <c r="AD15" s="551">
        <v>0</v>
      </c>
      <c r="AE15" s="551">
        <v>0</v>
      </c>
      <c r="AF15" s="338">
        <v>1</v>
      </c>
      <c r="AG15" s="553">
        <v>8</v>
      </c>
      <c r="AH15" s="553">
        <v>4</v>
      </c>
      <c r="AI15" s="553">
        <v>40</v>
      </c>
      <c r="AJ15" s="553">
        <v>450</v>
      </c>
      <c r="AK15" s="553">
        <v>349</v>
      </c>
      <c r="AL15" s="554">
        <v>277</v>
      </c>
      <c r="AM15" s="554">
        <v>836</v>
      </c>
      <c r="AN15" s="554">
        <v>7</v>
      </c>
      <c r="AO15" s="554">
        <v>2</v>
      </c>
      <c r="AP15" s="554">
        <v>24</v>
      </c>
      <c r="AQ15" s="840">
        <v>57</v>
      </c>
      <c r="AR15" s="840">
        <v>8</v>
      </c>
      <c r="AS15" s="554">
        <v>38</v>
      </c>
      <c r="AT15" s="555">
        <v>0</v>
      </c>
      <c r="AU15" s="555">
        <v>1</v>
      </c>
      <c r="AV15" s="301">
        <v>2020</v>
      </c>
    </row>
    <row r="16" spans="1:48" s="51" customFormat="1" ht="39.950000000000003" customHeight="1">
      <c r="A16" s="556">
        <f>A15+1</f>
        <v>2021</v>
      </c>
      <c r="B16" s="359">
        <f>SUM(B17:B39)</f>
        <v>3753</v>
      </c>
      <c r="C16" s="359">
        <f t="shared" ref="C16:Y16" si="0">SUM(C17:C39)</f>
        <v>28</v>
      </c>
      <c r="D16" s="359">
        <f t="shared" si="0"/>
        <v>86</v>
      </c>
      <c r="E16" s="359">
        <f t="shared" si="0"/>
        <v>2</v>
      </c>
      <c r="F16" s="359">
        <f t="shared" si="0"/>
        <v>32</v>
      </c>
      <c r="G16" s="359">
        <f t="shared" si="0"/>
        <v>1</v>
      </c>
      <c r="H16" s="359">
        <f t="shared" si="0"/>
        <v>46</v>
      </c>
      <c r="I16" s="359">
        <f t="shared" si="0"/>
        <v>11</v>
      </c>
      <c r="J16" s="359">
        <f t="shared" si="0"/>
        <v>3094</v>
      </c>
      <c r="K16" s="359">
        <f t="shared" si="0"/>
        <v>38</v>
      </c>
      <c r="L16" s="359">
        <f t="shared" si="0"/>
        <v>5</v>
      </c>
      <c r="M16" s="359">
        <f t="shared" si="0"/>
        <v>35</v>
      </c>
      <c r="N16" s="359">
        <f t="shared" si="0"/>
        <v>229</v>
      </c>
      <c r="O16" s="359">
        <f t="shared" si="0"/>
        <v>25</v>
      </c>
      <c r="P16" s="359">
        <f t="shared" si="0"/>
        <v>7</v>
      </c>
      <c r="Q16" s="359">
        <f t="shared" si="0"/>
        <v>1</v>
      </c>
      <c r="R16" s="359">
        <f t="shared" si="0"/>
        <v>37</v>
      </c>
      <c r="S16" s="359">
        <f t="shared" si="0"/>
        <v>1</v>
      </c>
      <c r="T16" s="359">
        <f t="shared" si="0"/>
        <v>2</v>
      </c>
      <c r="U16" s="359">
        <f t="shared" si="0"/>
        <v>4</v>
      </c>
      <c r="V16" s="359">
        <f t="shared" si="0"/>
        <v>2</v>
      </c>
      <c r="W16" s="359">
        <f t="shared" si="0"/>
        <v>2</v>
      </c>
      <c r="X16" s="359">
        <f t="shared" si="0"/>
        <v>0</v>
      </c>
      <c r="Y16" s="832">
        <f t="shared" si="0"/>
        <v>65</v>
      </c>
      <c r="Z16" s="557">
        <f>$A$16</f>
        <v>2021</v>
      </c>
      <c r="AA16" s="556">
        <f>$A$16</f>
        <v>2021</v>
      </c>
      <c r="AB16" s="371">
        <f>SUM(AB17:AB39)</f>
        <v>2191</v>
      </c>
      <c r="AC16" s="371">
        <f t="shared" ref="AC16:AU16" si="1">SUM(AC17:AC39)</f>
        <v>1</v>
      </c>
      <c r="AD16" s="371">
        <f t="shared" si="1"/>
        <v>0</v>
      </c>
      <c r="AE16" s="371">
        <f t="shared" si="1"/>
        <v>0</v>
      </c>
      <c r="AF16" s="371">
        <f t="shared" si="1"/>
        <v>1</v>
      </c>
      <c r="AG16" s="371">
        <f t="shared" si="1"/>
        <v>7</v>
      </c>
      <c r="AH16" s="371">
        <f t="shared" si="1"/>
        <v>6</v>
      </c>
      <c r="AI16" s="371">
        <f t="shared" si="1"/>
        <v>42</v>
      </c>
      <c r="AJ16" s="371">
        <f t="shared" si="1"/>
        <v>509</v>
      </c>
      <c r="AK16" s="371">
        <f t="shared" si="1"/>
        <v>358</v>
      </c>
      <c r="AL16" s="371">
        <f t="shared" si="1"/>
        <v>298</v>
      </c>
      <c r="AM16" s="371">
        <f t="shared" si="1"/>
        <v>832</v>
      </c>
      <c r="AN16" s="371">
        <f t="shared" si="1"/>
        <v>9</v>
      </c>
      <c r="AO16" s="847">
        <f t="shared" si="1"/>
        <v>4</v>
      </c>
      <c r="AP16" s="847">
        <f t="shared" si="1"/>
        <v>81</v>
      </c>
      <c r="AQ16" s="847">
        <f t="shared" ref="AQ16:AR16" si="2">SUM(AQ17:AQ39)</f>
        <v>19</v>
      </c>
      <c r="AR16" s="847">
        <f t="shared" si="2"/>
        <v>24</v>
      </c>
      <c r="AS16" s="847">
        <f t="shared" si="1"/>
        <v>39</v>
      </c>
      <c r="AT16" s="847">
        <f t="shared" si="1"/>
        <v>0</v>
      </c>
      <c r="AU16" s="847">
        <f t="shared" si="1"/>
        <v>1</v>
      </c>
      <c r="AV16" s="557">
        <f>$A$16</f>
        <v>2021</v>
      </c>
    </row>
    <row r="17" spans="1:48" s="51" customFormat="1" ht="18" customHeight="1">
      <c r="A17" s="158" t="s">
        <v>323</v>
      </c>
      <c r="B17" s="338">
        <f>SUM(C17:Y17)</f>
        <v>4</v>
      </c>
      <c r="C17" s="814">
        <v>0</v>
      </c>
      <c r="D17" s="814">
        <v>0</v>
      </c>
      <c r="E17" s="814">
        <v>0</v>
      </c>
      <c r="F17" s="814">
        <v>0</v>
      </c>
      <c r="G17" s="814">
        <v>1</v>
      </c>
      <c r="H17" s="814">
        <v>0</v>
      </c>
      <c r="I17" s="814">
        <v>0</v>
      </c>
      <c r="J17" s="814">
        <v>0</v>
      </c>
      <c r="K17" s="814">
        <v>0</v>
      </c>
      <c r="L17" s="814">
        <v>1</v>
      </c>
      <c r="M17" s="814">
        <v>0</v>
      </c>
      <c r="N17" s="817">
        <v>0</v>
      </c>
      <c r="O17" s="817">
        <v>0</v>
      </c>
      <c r="P17" s="817">
        <v>0</v>
      </c>
      <c r="Q17" s="817">
        <v>1</v>
      </c>
      <c r="R17" s="817">
        <v>0</v>
      </c>
      <c r="S17" s="817">
        <v>0</v>
      </c>
      <c r="T17" s="817">
        <v>0</v>
      </c>
      <c r="U17" s="817">
        <v>0</v>
      </c>
      <c r="V17" s="817">
        <v>0</v>
      </c>
      <c r="W17" s="817">
        <v>0</v>
      </c>
      <c r="X17" s="817">
        <v>0</v>
      </c>
      <c r="Y17" s="830">
        <v>1</v>
      </c>
      <c r="Z17" s="354" t="s">
        <v>805</v>
      </c>
      <c r="AA17" s="158" t="s">
        <v>323</v>
      </c>
      <c r="AB17" s="359">
        <f>SUM(AC17:AR17)</f>
        <v>0</v>
      </c>
      <c r="AC17" s="844">
        <v>0</v>
      </c>
      <c r="AD17" s="844">
        <v>0</v>
      </c>
      <c r="AE17" s="844">
        <v>0</v>
      </c>
      <c r="AF17" s="844">
        <v>0</v>
      </c>
      <c r="AG17" s="844">
        <v>0</v>
      </c>
      <c r="AH17" s="844">
        <v>0</v>
      </c>
      <c r="AI17" s="844">
        <v>0</v>
      </c>
      <c r="AJ17" s="844">
        <v>0</v>
      </c>
      <c r="AK17" s="844">
        <v>0</v>
      </c>
      <c r="AL17" s="844">
        <v>0</v>
      </c>
      <c r="AM17" s="844">
        <v>0</v>
      </c>
      <c r="AN17" s="844">
        <v>0</v>
      </c>
      <c r="AO17" s="844">
        <v>0</v>
      </c>
      <c r="AP17" s="844">
        <v>0</v>
      </c>
      <c r="AQ17" s="844">
        <v>0</v>
      </c>
      <c r="AR17" s="844">
        <v>0</v>
      </c>
      <c r="AS17" s="844">
        <v>0</v>
      </c>
      <c r="AT17" s="844">
        <v>0</v>
      </c>
      <c r="AU17" s="844">
        <v>1</v>
      </c>
      <c r="AV17" s="558" t="s">
        <v>806</v>
      </c>
    </row>
    <row r="18" spans="1:48" s="516" customFormat="1" ht="18" customHeight="1">
      <c r="A18" s="302" t="s">
        <v>308</v>
      </c>
      <c r="B18" s="830">
        <f t="shared" ref="B18:B39" si="3">SUM(C18:Y18)</f>
        <v>189</v>
      </c>
      <c r="C18" s="814">
        <v>0</v>
      </c>
      <c r="D18" s="814">
        <v>5</v>
      </c>
      <c r="E18" s="814">
        <v>1</v>
      </c>
      <c r="F18" s="814">
        <v>2</v>
      </c>
      <c r="G18" s="814">
        <v>0</v>
      </c>
      <c r="H18" s="814">
        <v>4</v>
      </c>
      <c r="I18" s="814">
        <v>0</v>
      </c>
      <c r="J18" s="814">
        <v>155</v>
      </c>
      <c r="K18" s="814">
        <v>1</v>
      </c>
      <c r="L18" s="814">
        <v>0</v>
      </c>
      <c r="M18" s="814">
        <v>2</v>
      </c>
      <c r="N18" s="817">
        <v>5</v>
      </c>
      <c r="O18" s="817">
        <v>1</v>
      </c>
      <c r="P18" s="817">
        <v>0</v>
      </c>
      <c r="Q18" s="817">
        <v>0</v>
      </c>
      <c r="R18" s="817">
        <v>1</v>
      </c>
      <c r="S18" s="817">
        <v>0</v>
      </c>
      <c r="T18" s="817">
        <v>0</v>
      </c>
      <c r="U18" s="817">
        <v>0</v>
      </c>
      <c r="V18" s="817">
        <v>1</v>
      </c>
      <c r="W18" s="817">
        <v>1</v>
      </c>
      <c r="X18" s="817">
        <v>0</v>
      </c>
      <c r="Y18" s="830">
        <v>10</v>
      </c>
      <c r="Z18" s="64" t="s">
        <v>395</v>
      </c>
      <c r="AA18" s="302" t="s">
        <v>308</v>
      </c>
      <c r="AB18" s="846">
        <f t="shared" ref="AB18:AB39" si="4">SUM(AC18:AR18)</f>
        <v>273</v>
      </c>
      <c r="AC18" s="844">
        <v>0</v>
      </c>
      <c r="AD18" s="844">
        <v>0</v>
      </c>
      <c r="AE18" s="844">
        <v>0</v>
      </c>
      <c r="AF18" s="844">
        <v>0</v>
      </c>
      <c r="AG18" s="844">
        <v>0</v>
      </c>
      <c r="AH18" s="844">
        <v>0</v>
      </c>
      <c r="AI18" s="844">
        <v>2</v>
      </c>
      <c r="AJ18" s="844">
        <v>77</v>
      </c>
      <c r="AK18" s="844">
        <v>30</v>
      </c>
      <c r="AL18" s="844">
        <v>40</v>
      </c>
      <c r="AM18" s="844">
        <v>113</v>
      </c>
      <c r="AN18" s="844">
        <v>0</v>
      </c>
      <c r="AO18" s="844">
        <v>0</v>
      </c>
      <c r="AP18" s="844">
        <v>11</v>
      </c>
      <c r="AQ18" s="844">
        <v>0</v>
      </c>
      <c r="AR18" s="844">
        <v>0</v>
      </c>
      <c r="AS18" s="844">
        <v>0</v>
      </c>
      <c r="AT18" s="844">
        <v>0</v>
      </c>
      <c r="AU18" s="844">
        <v>0</v>
      </c>
      <c r="AV18" s="64" t="s">
        <v>395</v>
      </c>
    </row>
    <row r="19" spans="1:48" s="516" customFormat="1" ht="18" customHeight="1">
      <c r="A19" s="302" t="s">
        <v>315</v>
      </c>
      <c r="B19" s="830">
        <f t="shared" si="3"/>
        <v>429</v>
      </c>
      <c r="C19" s="814">
        <v>3</v>
      </c>
      <c r="D19" s="814">
        <v>4</v>
      </c>
      <c r="E19" s="814">
        <v>0</v>
      </c>
      <c r="F19" s="814">
        <v>2</v>
      </c>
      <c r="G19" s="814">
        <v>0</v>
      </c>
      <c r="H19" s="814">
        <v>4</v>
      </c>
      <c r="I19" s="814">
        <v>1</v>
      </c>
      <c r="J19" s="814">
        <v>400</v>
      </c>
      <c r="K19" s="814">
        <v>2</v>
      </c>
      <c r="L19" s="814">
        <v>1</v>
      </c>
      <c r="M19" s="814">
        <v>2</v>
      </c>
      <c r="N19" s="817">
        <v>3</v>
      </c>
      <c r="O19" s="817">
        <v>2</v>
      </c>
      <c r="P19" s="817">
        <v>1</v>
      </c>
      <c r="Q19" s="817">
        <v>0</v>
      </c>
      <c r="R19" s="817">
        <v>2</v>
      </c>
      <c r="S19" s="817">
        <v>0</v>
      </c>
      <c r="T19" s="817">
        <v>0</v>
      </c>
      <c r="U19" s="817">
        <v>0</v>
      </c>
      <c r="V19" s="817">
        <v>0</v>
      </c>
      <c r="W19" s="817">
        <v>1</v>
      </c>
      <c r="X19" s="817">
        <v>0</v>
      </c>
      <c r="Y19" s="830">
        <v>1</v>
      </c>
      <c r="Z19" s="64" t="s">
        <v>439</v>
      </c>
      <c r="AA19" s="302" t="s">
        <v>315</v>
      </c>
      <c r="AB19" s="846">
        <f t="shared" si="4"/>
        <v>300</v>
      </c>
      <c r="AC19" s="844">
        <v>1</v>
      </c>
      <c r="AD19" s="844">
        <v>0</v>
      </c>
      <c r="AE19" s="844">
        <v>0</v>
      </c>
      <c r="AF19" s="844">
        <v>0</v>
      </c>
      <c r="AG19" s="844">
        <v>1</v>
      </c>
      <c r="AH19" s="844">
        <v>2</v>
      </c>
      <c r="AI19" s="844">
        <v>2</v>
      </c>
      <c r="AJ19" s="844">
        <v>82</v>
      </c>
      <c r="AK19" s="844">
        <v>46</v>
      </c>
      <c r="AL19" s="844">
        <v>51</v>
      </c>
      <c r="AM19" s="844">
        <v>87</v>
      </c>
      <c r="AN19" s="844">
        <v>2</v>
      </c>
      <c r="AO19" s="844">
        <v>0</v>
      </c>
      <c r="AP19" s="844">
        <v>19</v>
      </c>
      <c r="AQ19" s="844">
        <v>4</v>
      </c>
      <c r="AR19" s="844">
        <v>3</v>
      </c>
      <c r="AS19" s="844">
        <v>3</v>
      </c>
      <c r="AT19" s="844">
        <v>0</v>
      </c>
      <c r="AU19" s="844">
        <v>0</v>
      </c>
      <c r="AV19" s="64" t="s">
        <v>439</v>
      </c>
    </row>
    <row r="20" spans="1:48" s="516" customFormat="1" ht="18" customHeight="1">
      <c r="A20" s="302" t="s">
        <v>256</v>
      </c>
      <c r="B20" s="830">
        <f t="shared" si="3"/>
        <v>722</v>
      </c>
      <c r="C20" s="814">
        <v>1</v>
      </c>
      <c r="D20" s="814">
        <v>7</v>
      </c>
      <c r="E20" s="814">
        <v>0</v>
      </c>
      <c r="F20" s="814">
        <v>3</v>
      </c>
      <c r="G20" s="814">
        <v>0</v>
      </c>
      <c r="H20" s="814">
        <v>3</v>
      </c>
      <c r="I20" s="814">
        <v>1</v>
      </c>
      <c r="J20" s="814">
        <v>674</v>
      </c>
      <c r="K20" s="814">
        <v>5</v>
      </c>
      <c r="L20" s="814">
        <v>1</v>
      </c>
      <c r="M20" s="814">
        <v>3</v>
      </c>
      <c r="N20" s="817">
        <v>11</v>
      </c>
      <c r="O20" s="817">
        <v>3</v>
      </c>
      <c r="P20" s="817">
        <v>2</v>
      </c>
      <c r="Q20" s="817">
        <v>0</v>
      </c>
      <c r="R20" s="817">
        <v>2</v>
      </c>
      <c r="S20" s="817">
        <v>1</v>
      </c>
      <c r="T20" s="817">
        <v>0</v>
      </c>
      <c r="U20" s="817">
        <v>1</v>
      </c>
      <c r="V20" s="817">
        <v>0</v>
      </c>
      <c r="W20" s="817">
        <v>0</v>
      </c>
      <c r="X20" s="817">
        <v>0</v>
      </c>
      <c r="Y20" s="830">
        <v>4</v>
      </c>
      <c r="Z20" s="64" t="s">
        <v>408</v>
      </c>
      <c r="AA20" s="302" t="s">
        <v>256</v>
      </c>
      <c r="AB20" s="846">
        <f t="shared" si="4"/>
        <v>507</v>
      </c>
      <c r="AC20" s="844">
        <v>0</v>
      </c>
      <c r="AD20" s="844">
        <v>0</v>
      </c>
      <c r="AE20" s="844">
        <v>0</v>
      </c>
      <c r="AF20" s="844">
        <v>0</v>
      </c>
      <c r="AG20" s="844">
        <v>1</v>
      </c>
      <c r="AH20" s="844">
        <v>0</v>
      </c>
      <c r="AI20" s="844">
        <v>10</v>
      </c>
      <c r="AJ20" s="844">
        <v>117</v>
      </c>
      <c r="AK20" s="844">
        <v>89</v>
      </c>
      <c r="AL20" s="844">
        <v>77</v>
      </c>
      <c r="AM20" s="844">
        <v>168</v>
      </c>
      <c r="AN20" s="844">
        <v>1</v>
      </c>
      <c r="AO20" s="844">
        <v>1</v>
      </c>
      <c r="AP20" s="844">
        <v>21</v>
      </c>
      <c r="AQ20" s="844">
        <v>8</v>
      </c>
      <c r="AR20" s="844">
        <v>14</v>
      </c>
      <c r="AS20" s="844">
        <v>5</v>
      </c>
      <c r="AT20" s="844">
        <v>0</v>
      </c>
      <c r="AU20" s="844">
        <v>0</v>
      </c>
      <c r="AV20" s="64" t="s">
        <v>408</v>
      </c>
    </row>
    <row r="21" spans="1:48" s="516" customFormat="1" ht="18" customHeight="1">
      <c r="A21" s="302" t="s">
        <v>263</v>
      </c>
      <c r="B21" s="830">
        <f t="shared" si="3"/>
        <v>397</v>
      </c>
      <c r="C21" s="814">
        <v>2</v>
      </c>
      <c r="D21" s="814">
        <v>3</v>
      </c>
      <c r="E21" s="814">
        <v>0</v>
      </c>
      <c r="F21" s="814">
        <v>2</v>
      </c>
      <c r="G21" s="814">
        <v>0</v>
      </c>
      <c r="H21" s="814">
        <v>2</v>
      </c>
      <c r="I21" s="814">
        <v>1</v>
      </c>
      <c r="J21" s="814">
        <v>365</v>
      </c>
      <c r="K21" s="814">
        <v>2</v>
      </c>
      <c r="L21" s="814">
        <v>0</v>
      </c>
      <c r="M21" s="814">
        <v>2</v>
      </c>
      <c r="N21" s="817">
        <v>13</v>
      </c>
      <c r="O21" s="817">
        <v>1</v>
      </c>
      <c r="P21" s="817">
        <v>1</v>
      </c>
      <c r="Q21" s="817">
        <v>0</v>
      </c>
      <c r="R21" s="817">
        <v>2</v>
      </c>
      <c r="S21" s="817">
        <v>0</v>
      </c>
      <c r="T21" s="817">
        <v>0</v>
      </c>
      <c r="U21" s="817">
        <v>0</v>
      </c>
      <c r="V21" s="817">
        <v>0</v>
      </c>
      <c r="W21" s="817">
        <v>0</v>
      </c>
      <c r="X21" s="817">
        <v>0</v>
      </c>
      <c r="Y21" s="830">
        <v>1</v>
      </c>
      <c r="Z21" s="64" t="s">
        <v>72</v>
      </c>
      <c r="AA21" s="302" t="s">
        <v>263</v>
      </c>
      <c r="AB21" s="846">
        <f t="shared" si="4"/>
        <v>198</v>
      </c>
      <c r="AC21" s="844">
        <v>0</v>
      </c>
      <c r="AD21" s="844">
        <v>0</v>
      </c>
      <c r="AE21" s="844">
        <v>0</v>
      </c>
      <c r="AF21" s="844">
        <v>0</v>
      </c>
      <c r="AG21" s="844">
        <v>1</v>
      </c>
      <c r="AH21" s="844">
        <v>1</v>
      </c>
      <c r="AI21" s="844">
        <v>5</v>
      </c>
      <c r="AJ21" s="844">
        <v>27</v>
      </c>
      <c r="AK21" s="844">
        <v>29</v>
      </c>
      <c r="AL21" s="844">
        <v>24</v>
      </c>
      <c r="AM21" s="844">
        <v>98</v>
      </c>
      <c r="AN21" s="844">
        <v>1</v>
      </c>
      <c r="AO21" s="844">
        <v>1</v>
      </c>
      <c r="AP21" s="844">
        <v>5</v>
      </c>
      <c r="AQ21" s="844">
        <v>2</v>
      </c>
      <c r="AR21" s="844">
        <v>4</v>
      </c>
      <c r="AS21" s="844">
        <v>4</v>
      </c>
      <c r="AT21" s="844">
        <v>0</v>
      </c>
      <c r="AU21" s="844">
        <v>0</v>
      </c>
      <c r="AV21" s="64" t="s">
        <v>72</v>
      </c>
    </row>
    <row r="22" spans="1:48" s="516" customFormat="1" ht="18" customHeight="1">
      <c r="A22" s="302" t="s">
        <v>316</v>
      </c>
      <c r="B22" s="830">
        <f t="shared" si="3"/>
        <v>271</v>
      </c>
      <c r="C22" s="814">
        <v>1</v>
      </c>
      <c r="D22" s="814">
        <v>6</v>
      </c>
      <c r="E22" s="814">
        <v>0</v>
      </c>
      <c r="F22" s="814">
        <v>0</v>
      </c>
      <c r="G22" s="814">
        <v>0</v>
      </c>
      <c r="H22" s="814">
        <v>2</v>
      </c>
      <c r="I22" s="814">
        <v>0</v>
      </c>
      <c r="J22" s="814">
        <v>230</v>
      </c>
      <c r="K22" s="814">
        <v>2</v>
      </c>
      <c r="L22" s="814">
        <v>0</v>
      </c>
      <c r="M22" s="814">
        <v>1</v>
      </c>
      <c r="N22" s="817">
        <v>6</v>
      </c>
      <c r="O22" s="817">
        <v>3</v>
      </c>
      <c r="P22" s="817">
        <v>2</v>
      </c>
      <c r="Q22" s="817">
        <v>0</v>
      </c>
      <c r="R22" s="817">
        <v>3</v>
      </c>
      <c r="S22" s="817">
        <v>0</v>
      </c>
      <c r="T22" s="817">
        <v>0</v>
      </c>
      <c r="U22" s="817">
        <v>0</v>
      </c>
      <c r="V22" s="817">
        <v>0</v>
      </c>
      <c r="W22" s="817">
        <v>0</v>
      </c>
      <c r="X22" s="817">
        <v>0</v>
      </c>
      <c r="Y22" s="830">
        <v>15</v>
      </c>
      <c r="Z22" s="64" t="s">
        <v>211</v>
      </c>
      <c r="AA22" s="302" t="s">
        <v>316</v>
      </c>
      <c r="AB22" s="846">
        <f t="shared" si="4"/>
        <v>277</v>
      </c>
      <c r="AC22" s="844">
        <v>0</v>
      </c>
      <c r="AD22" s="844">
        <v>0</v>
      </c>
      <c r="AE22" s="844">
        <v>0</v>
      </c>
      <c r="AF22" s="844">
        <v>1</v>
      </c>
      <c r="AG22" s="844">
        <v>0</v>
      </c>
      <c r="AH22" s="844">
        <v>0</v>
      </c>
      <c r="AI22" s="844">
        <v>4</v>
      </c>
      <c r="AJ22" s="844">
        <v>57</v>
      </c>
      <c r="AK22" s="844">
        <v>44</v>
      </c>
      <c r="AL22" s="844">
        <v>37</v>
      </c>
      <c r="AM22" s="844">
        <v>118</v>
      </c>
      <c r="AN22" s="844">
        <v>1</v>
      </c>
      <c r="AO22" s="844">
        <v>0</v>
      </c>
      <c r="AP22" s="844">
        <v>13</v>
      </c>
      <c r="AQ22" s="844">
        <v>1</v>
      </c>
      <c r="AR22" s="844">
        <v>1</v>
      </c>
      <c r="AS22" s="844">
        <v>1</v>
      </c>
      <c r="AT22" s="844">
        <v>0</v>
      </c>
      <c r="AU22" s="844">
        <v>0</v>
      </c>
      <c r="AV22" s="64" t="s">
        <v>211</v>
      </c>
    </row>
    <row r="23" spans="1:48" s="516" customFormat="1" ht="27.95" customHeight="1">
      <c r="A23" s="302" t="s">
        <v>317</v>
      </c>
      <c r="B23" s="830">
        <f t="shared" si="3"/>
        <v>49</v>
      </c>
      <c r="C23" s="814">
        <v>1</v>
      </c>
      <c r="D23" s="814">
        <v>5</v>
      </c>
      <c r="E23" s="814">
        <v>1</v>
      </c>
      <c r="F23" s="814">
        <v>3</v>
      </c>
      <c r="G23" s="814">
        <v>0</v>
      </c>
      <c r="H23" s="814">
        <v>1</v>
      </c>
      <c r="I23" s="814">
        <v>0</v>
      </c>
      <c r="J23" s="814">
        <v>21</v>
      </c>
      <c r="K23" s="814">
        <v>1</v>
      </c>
      <c r="L23" s="814">
        <v>0</v>
      </c>
      <c r="M23" s="814">
        <v>1</v>
      </c>
      <c r="N23" s="817">
        <v>12</v>
      </c>
      <c r="O23" s="817">
        <v>1</v>
      </c>
      <c r="P23" s="817">
        <v>0</v>
      </c>
      <c r="Q23" s="817">
        <v>0</v>
      </c>
      <c r="R23" s="817">
        <v>1</v>
      </c>
      <c r="S23" s="817">
        <v>0</v>
      </c>
      <c r="T23" s="817">
        <v>0</v>
      </c>
      <c r="U23" s="817">
        <v>0</v>
      </c>
      <c r="V23" s="817">
        <v>0</v>
      </c>
      <c r="W23" s="817">
        <v>0</v>
      </c>
      <c r="X23" s="817">
        <v>0</v>
      </c>
      <c r="Y23" s="830">
        <v>1</v>
      </c>
      <c r="Z23" s="64" t="s">
        <v>444</v>
      </c>
      <c r="AA23" s="302" t="s">
        <v>317</v>
      </c>
      <c r="AB23" s="846">
        <f t="shared" si="4"/>
        <v>27</v>
      </c>
      <c r="AC23" s="844">
        <v>0</v>
      </c>
      <c r="AD23" s="844">
        <v>0</v>
      </c>
      <c r="AE23" s="844">
        <v>0</v>
      </c>
      <c r="AF23" s="844">
        <v>0</v>
      </c>
      <c r="AG23" s="844">
        <v>1</v>
      </c>
      <c r="AH23" s="844">
        <v>0</v>
      </c>
      <c r="AI23" s="844">
        <v>1</v>
      </c>
      <c r="AJ23" s="844">
        <v>7</v>
      </c>
      <c r="AK23" s="844">
        <v>3</v>
      </c>
      <c r="AL23" s="844">
        <v>4</v>
      </c>
      <c r="AM23" s="844">
        <v>11</v>
      </c>
      <c r="AN23" s="844">
        <v>0</v>
      </c>
      <c r="AO23" s="844">
        <v>0</v>
      </c>
      <c r="AP23" s="844">
        <v>0</v>
      </c>
      <c r="AQ23" s="844">
        <v>0</v>
      </c>
      <c r="AR23" s="844">
        <v>0</v>
      </c>
      <c r="AS23" s="844">
        <v>3</v>
      </c>
      <c r="AT23" s="844">
        <v>0</v>
      </c>
      <c r="AU23" s="844">
        <v>0</v>
      </c>
      <c r="AV23" s="64" t="s">
        <v>444</v>
      </c>
    </row>
    <row r="24" spans="1:48" s="516" customFormat="1" ht="18" customHeight="1">
      <c r="A24" s="302" t="s">
        <v>361</v>
      </c>
      <c r="B24" s="830">
        <f t="shared" si="3"/>
        <v>50</v>
      </c>
      <c r="C24" s="814">
        <v>0</v>
      </c>
      <c r="D24" s="814">
        <v>4</v>
      </c>
      <c r="E24" s="814">
        <v>0</v>
      </c>
      <c r="F24" s="814">
        <v>1</v>
      </c>
      <c r="G24" s="814">
        <v>0</v>
      </c>
      <c r="H24" s="814">
        <v>2</v>
      </c>
      <c r="I24" s="814">
        <v>0</v>
      </c>
      <c r="J24" s="814">
        <v>27</v>
      </c>
      <c r="K24" s="814">
        <v>0</v>
      </c>
      <c r="L24" s="814">
        <v>0</v>
      </c>
      <c r="M24" s="814">
        <v>1</v>
      </c>
      <c r="N24" s="817">
        <v>14</v>
      </c>
      <c r="O24" s="817">
        <v>1</v>
      </c>
      <c r="P24" s="817">
        <v>0</v>
      </c>
      <c r="Q24" s="817">
        <v>0</v>
      </c>
      <c r="R24" s="817">
        <v>0</v>
      </c>
      <c r="S24" s="817">
        <v>0</v>
      </c>
      <c r="T24" s="817">
        <v>0</v>
      </c>
      <c r="U24" s="817">
        <v>0</v>
      </c>
      <c r="V24" s="817">
        <v>0</v>
      </c>
      <c r="W24" s="817">
        <v>0</v>
      </c>
      <c r="X24" s="817">
        <v>0</v>
      </c>
      <c r="Y24" s="830">
        <v>0</v>
      </c>
      <c r="Z24" s="64" t="s">
        <v>215</v>
      </c>
      <c r="AA24" s="302" t="s">
        <v>361</v>
      </c>
      <c r="AB24" s="846">
        <f t="shared" si="4"/>
        <v>22</v>
      </c>
      <c r="AC24" s="844">
        <v>0</v>
      </c>
      <c r="AD24" s="844">
        <v>0</v>
      </c>
      <c r="AE24" s="844">
        <v>0</v>
      </c>
      <c r="AF24" s="844">
        <v>0</v>
      </c>
      <c r="AG24" s="844">
        <v>0</v>
      </c>
      <c r="AH24" s="844">
        <v>0</v>
      </c>
      <c r="AI24" s="844">
        <v>0</v>
      </c>
      <c r="AJ24" s="844">
        <v>5</v>
      </c>
      <c r="AK24" s="844">
        <v>6</v>
      </c>
      <c r="AL24" s="844">
        <v>2</v>
      </c>
      <c r="AM24" s="844">
        <v>8</v>
      </c>
      <c r="AN24" s="844">
        <v>0</v>
      </c>
      <c r="AO24" s="844">
        <v>0</v>
      </c>
      <c r="AP24" s="844">
        <v>1</v>
      </c>
      <c r="AQ24" s="844">
        <v>0</v>
      </c>
      <c r="AR24" s="844">
        <v>0</v>
      </c>
      <c r="AS24" s="844">
        <v>2</v>
      </c>
      <c r="AT24" s="844">
        <v>0</v>
      </c>
      <c r="AU24" s="844">
        <v>0</v>
      </c>
      <c r="AV24" s="64" t="s">
        <v>215</v>
      </c>
    </row>
    <row r="25" spans="1:48" s="516" customFormat="1" ht="18" customHeight="1">
      <c r="A25" s="302" t="s">
        <v>287</v>
      </c>
      <c r="B25" s="830">
        <f t="shared" si="3"/>
        <v>40</v>
      </c>
      <c r="C25" s="814">
        <v>1</v>
      </c>
      <c r="D25" s="814">
        <v>1</v>
      </c>
      <c r="E25" s="814">
        <v>0</v>
      </c>
      <c r="F25" s="814">
        <v>0</v>
      </c>
      <c r="G25" s="814">
        <v>0</v>
      </c>
      <c r="H25" s="814">
        <v>2</v>
      </c>
      <c r="I25" s="814">
        <v>1</v>
      </c>
      <c r="J25" s="814">
        <v>21</v>
      </c>
      <c r="K25" s="814">
        <v>1</v>
      </c>
      <c r="L25" s="814">
        <v>0</v>
      </c>
      <c r="M25" s="814">
        <v>0</v>
      </c>
      <c r="N25" s="817">
        <v>8</v>
      </c>
      <c r="O25" s="817">
        <v>1</v>
      </c>
      <c r="P25" s="817">
        <v>1</v>
      </c>
      <c r="Q25" s="817">
        <v>0</v>
      </c>
      <c r="R25" s="817">
        <v>2</v>
      </c>
      <c r="S25" s="817">
        <v>0</v>
      </c>
      <c r="T25" s="817">
        <v>0</v>
      </c>
      <c r="U25" s="817">
        <v>1</v>
      </c>
      <c r="V25" s="817">
        <v>0</v>
      </c>
      <c r="W25" s="817">
        <v>0</v>
      </c>
      <c r="X25" s="817">
        <v>0</v>
      </c>
      <c r="Y25" s="830">
        <v>0</v>
      </c>
      <c r="Z25" s="64" t="s">
        <v>455</v>
      </c>
      <c r="AA25" s="302" t="s">
        <v>287</v>
      </c>
      <c r="AB25" s="846">
        <f t="shared" si="4"/>
        <v>20</v>
      </c>
      <c r="AC25" s="844">
        <v>0</v>
      </c>
      <c r="AD25" s="844">
        <v>0</v>
      </c>
      <c r="AE25" s="844">
        <v>0</v>
      </c>
      <c r="AF25" s="844">
        <v>0</v>
      </c>
      <c r="AG25" s="844">
        <v>0</v>
      </c>
      <c r="AH25" s="844">
        <v>0</v>
      </c>
      <c r="AI25" s="844">
        <v>0</v>
      </c>
      <c r="AJ25" s="844">
        <v>5</v>
      </c>
      <c r="AK25" s="844">
        <v>3</v>
      </c>
      <c r="AL25" s="844">
        <v>4</v>
      </c>
      <c r="AM25" s="844">
        <v>8</v>
      </c>
      <c r="AN25" s="844">
        <v>0</v>
      </c>
      <c r="AO25" s="844">
        <v>0</v>
      </c>
      <c r="AP25" s="844">
        <v>0</v>
      </c>
      <c r="AQ25" s="844">
        <v>0</v>
      </c>
      <c r="AR25" s="844">
        <v>0</v>
      </c>
      <c r="AS25" s="844">
        <v>0</v>
      </c>
      <c r="AT25" s="844">
        <v>0</v>
      </c>
      <c r="AU25" s="844">
        <v>0</v>
      </c>
      <c r="AV25" s="64" t="s">
        <v>455</v>
      </c>
    </row>
    <row r="26" spans="1:48" s="516" customFormat="1" ht="18" customHeight="1">
      <c r="A26" s="302" t="s">
        <v>260</v>
      </c>
      <c r="B26" s="830">
        <f t="shared" si="3"/>
        <v>55</v>
      </c>
      <c r="C26" s="814">
        <v>1</v>
      </c>
      <c r="D26" s="814">
        <v>4</v>
      </c>
      <c r="E26" s="814">
        <v>0</v>
      </c>
      <c r="F26" s="814">
        <v>2</v>
      </c>
      <c r="G26" s="814">
        <v>0</v>
      </c>
      <c r="H26" s="814">
        <v>3</v>
      </c>
      <c r="I26" s="814">
        <v>1</v>
      </c>
      <c r="J26" s="814">
        <v>29</v>
      </c>
      <c r="K26" s="814">
        <v>3</v>
      </c>
      <c r="L26" s="814">
        <v>0</v>
      </c>
      <c r="M26" s="814">
        <v>2</v>
      </c>
      <c r="N26" s="817">
        <v>3</v>
      </c>
      <c r="O26" s="817">
        <v>1</v>
      </c>
      <c r="P26" s="817">
        <v>0</v>
      </c>
      <c r="Q26" s="817">
        <v>0</v>
      </c>
      <c r="R26" s="817">
        <v>6</v>
      </c>
      <c r="S26" s="817">
        <v>0</v>
      </c>
      <c r="T26" s="817">
        <v>0</v>
      </c>
      <c r="U26" s="817">
        <v>0</v>
      </c>
      <c r="V26" s="817">
        <v>0</v>
      </c>
      <c r="W26" s="817">
        <v>0</v>
      </c>
      <c r="X26" s="817">
        <v>0</v>
      </c>
      <c r="Y26" s="830">
        <v>0</v>
      </c>
      <c r="Z26" s="64" t="s">
        <v>476</v>
      </c>
      <c r="AA26" s="302" t="s">
        <v>260</v>
      </c>
      <c r="AB26" s="846">
        <f t="shared" si="4"/>
        <v>48</v>
      </c>
      <c r="AC26" s="844">
        <v>0</v>
      </c>
      <c r="AD26" s="844">
        <v>0</v>
      </c>
      <c r="AE26" s="844">
        <v>0</v>
      </c>
      <c r="AF26" s="844">
        <v>0</v>
      </c>
      <c r="AG26" s="844">
        <v>0</v>
      </c>
      <c r="AH26" s="844">
        <v>0</v>
      </c>
      <c r="AI26" s="844">
        <v>1</v>
      </c>
      <c r="AJ26" s="844">
        <v>8</v>
      </c>
      <c r="AK26" s="844">
        <v>12</v>
      </c>
      <c r="AL26" s="844">
        <v>5</v>
      </c>
      <c r="AM26" s="844">
        <v>22</v>
      </c>
      <c r="AN26" s="844">
        <v>0</v>
      </c>
      <c r="AO26" s="844">
        <v>0</v>
      </c>
      <c r="AP26" s="844">
        <v>0</v>
      </c>
      <c r="AQ26" s="844">
        <v>0</v>
      </c>
      <c r="AR26" s="844">
        <v>0</v>
      </c>
      <c r="AS26" s="844">
        <v>0</v>
      </c>
      <c r="AT26" s="844">
        <v>0</v>
      </c>
      <c r="AU26" s="844">
        <v>0</v>
      </c>
      <c r="AV26" s="64" t="s">
        <v>476</v>
      </c>
    </row>
    <row r="27" spans="1:48" ht="27.95" customHeight="1">
      <c r="A27" s="302" t="s">
        <v>270</v>
      </c>
      <c r="B27" s="830">
        <f t="shared" si="3"/>
        <v>58</v>
      </c>
      <c r="C27" s="814">
        <v>2</v>
      </c>
      <c r="D27" s="814">
        <v>3</v>
      </c>
      <c r="E27" s="814">
        <v>0</v>
      </c>
      <c r="F27" s="814">
        <v>1</v>
      </c>
      <c r="G27" s="814">
        <v>0</v>
      </c>
      <c r="H27" s="814">
        <v>2</v>
      </c>
      <c r="I27" s="814">
        <v>0</v>
      </c>
      <c r="J27" s="814">
        <v>29</v>
      </c>
      <c r="K27" s="814">
        <v>3</v>
      </c>
      <c r="L27" s="814">
        <v>1</v>
      </c>
      <c r="M27" s="814">
        <v>0</v>
      </c>
      <c r="N27" s="817">
        <v>14</v>
      </c>
      <c r="O27" s="817">
        <v>1</v>
      </c>
      <c r="P27" s="817">
        <v>0</v>
      </c>
      <c r="Q27" s="817">
        <v>0</v>
      </c>
      <c r="R27" s="817">
        <v>2</v>
      </c>
      <c r="S27" s="817">
        <v>0</v>
      </c>
      <c r="T27" s="817">
        <v>0</v>
      </c>
      <c r="U27" s="817">
        <v>0</v>
      </c>
      <c r="V27" s="817">
        <v>0</v>
      </c>
      <c r="W27" s="817">
        <v>0</v>
      </c>
      <c r="X27" s="817">
        <v>0</v>
      </c>
      <c r="Y27" s="830">
        <v>0</v>
      </c>
      <c r="Z27" s="64" t="s">
        <v>456</v>
      </c>
      <c r="AA27" s="302" t="s">
        <v>270</v>
      </c>
      <c r="AB27" s="846">
        <f t="shared" si="4"/>
        <v>28</v>
      </c>
      <c r="AC27" s="844">
        <v>0</v>
      </c>
      <c r="AD27" s="844">
        <v>0</v>
      </c>
      <c r="AE27" s="844">
        <v>0</v>
      </c>
      <c r="AF27" s="844">
        <v>0</v>
      </c>
      <c r="AG27" s="844">
        <v>0</v>
      </c>
      <c r="AH27" s="844">
        <v>0</v>
      </c>
      <c r="AI27" s="844">
        <v>0</v>
      </c>
      <c r="AJ27" s="844">
        <v>4</v>
      </c>
      <c r="AK27" s="844">
        <v>10</v>
      </c>
      <c r="AL27" s="844">
        <v>4</v>
      </c>
      <c r="AM27" s="844">
        <v>10</v>
      </c>
      <c r="AN27" s="844">
        <v>0</v>
      </c>
      <c r="AO27" s="844">
        <v>0</v>
      </c>
      <c r="AP27" s="844">
        <v>0</v>
      </c>
      <c r="AQ27" s="844">
        <v>0</v>
      </c>
      <c r="AR27" s="844">
        <v>0</v>
      </c>
      <c r="AS27" s="844">
        <v>2</v>
      </c>
      <c r="AT27" s="844">
        <v>0</v>
      </c>
      <c r="AU27" s="844">
        <v>0</v>
      </c>
      <c r="AV27" s="64" t="s">
        <v>456</v>
      </c>
    </row>
    <row r="28" spans="1:48" ht="18" customHeight="1">
      <c r="A28" s="302" t="s">
        <v>307</v>
      </c>
      <c r="B28" s="830">
        <f t="shared" si="3"/>
        <v>306</v>
      </c>
      <c r="C28" s="814">
        <v>1</v>
      </c>
      <c r="D28" s="814">
        <v>4</v>
      </c>
      <c r="E28" s="814">
        <v>0</v>
      </c>
      <c r="F28" s="814">
        <v>1</v>
      </c>
      <c r="G28" s="814">
        <v>0</v>
      </c>
      <c r="H28" s="814">
        <v>1</v>
      </c>
      <c r="I28" s="814">
        <v>1</v>
      </c>
      <c r="J28" s="814">
        <v>279</v>
      </c>
      <c r="K28" s="814">
        <v>2</v>
      </c>
      <c r="L28" s="814">
        <v>1</v>
      </c>
      <c r="M28" s="814">
        <v>0</v>
      </c>
      <c r="N28" s="817">
        <v>11</v>
      </c>
      <c r="O28" s="817">
        <v>1</v>
      </c>
      <c r="P28" s="817">
        <v>0</v>
      </c>
      <c r="Q28" s="817">
        <v>0</v>
      </c>
      <c r="R28" s="817">
        <v>4</v>
      </c>
      <c r="S28" s="817">
        <v>0</v>
      </c>
      <c r="T28" s="817">
        <v>0</v>
      </c>
      <c r="U28" s="817">
        <v>0</v>
      </c>
      <c r="V28" s="817">
        <v>0</v>
      </c>
      <c r="W28" s="817">
        <v>0</v>
      </c>
      <c r="X28" s="817">
        <v>0</v>
      </c>
      <c r="Y28" s="830">
        <v>0</v>
      </c>
      <c r="Z28" s="64" t="s">
        <v>372</v>
      </c>
      <c r="AA28" s="302" t="s">
        <v>307</v>
      </c>
      <c r="AB28" s="846">
        <f t="shared" si="4"/>
        <v>47</v>
      </c>
      <c r="AC28" s="844">
        <v>0</v>
      </c>
      <c r="AD28" s="844">
        <v>0</v>
      </c>
      <c r="AE28" s="844">
        <v>0</v>
      </c>
      <c r="AF28" s="844">
        <v>0</v>
      </c>
      <c r="AG28" s="844">
        <v>0</v>
      </c>
      <c r="AH28" s="844">
        <v>0</v>
      </c>
      <c r="AI28" s="844">
        <v>3</v>
      </c>
      <c r="AJ28" s="844">
        <v>12</v>
      </c>
      <c r="AK28" s="844">
        <v>6</v>
      </c>
      <c r="AL28" s="844">
        <v>8</v>
      </c>
      <c r="AM28" s="844">
        <v>13</v>
      </c>
      <c r="AN28" s="844">
        <v>2</v>
      </c>
      <c r="AO28" s="844">
        <v>0</v>
      </c>
      <c r="AP28" s="844">
        <v>1</v>
      </c>
      <c r="AQ28" s="844">
        <v>2</v>
      </c>
      <c r="AR28" s="844">
        <v>0</v>
      </c>
      <c r="AS28" s="844">
        <v>4</v>
      </c>
      <c r="AT28" s="844">
        <v>0</v>
      </c>
      <c r="AU28" s="844">
        <v>0</v>
      </c>
      <c r="AV28" s="64" t="s">
        <v>372</v>
      </c>
    </row>
    <row r="29" spans="1:48" ht="18" customHeight="1">
      <c r="A29" s="302" t="s">
        <v>264</v>
      </c>
      <c r="B29" s="830">
        <f t="shared" si="3"/>
        <v>94</v>
      </c>
      <c r="C29" s="814">
        <v>1</v>
      </c>
      <c r="D29" s="814">
        <v>3</v>
      </c>
      <c r="E29" s="814">
        <v>0</v>
      </c>
      <c r="F29" s="814">
        <v>2</v>
      </c>
      <c r="G29" s="814">
        <v>0</v>
      </c>
      <c r="H29" s="814">
        <v>1</v>
      </c>
      <c r="I29" s="814">
        <v>0</v>
      </c>
      <c r="J29" s="814">
        <v>68</v>
      </c>
      <c r="K29" s="814">
        <v>1</v>
      </c>
      <c r="L29" s="814">
        <v>0</v>
      </c>
      <c r="M29" s="814">
        <v>0</v>
      </c>
      <c r="N29" s="817">
        <v>11</v>
      </c>
      <c r="O29" s="817">
        <v>1</v>
      </c>
      <c r="P29" s="817">
        <v>0</v>
      </c>
      <c r="Q29" s="817">
        <v>0</v>
      </c>
      <c r="R29" s="817">
        <v>1</v>
      </c>
      <c r="S29" s="817">
        <v>0</v>
      </c>
      <c r="T29" s="817">
        <v>1</v>
      </c>
      <c r="U29" s="817">
        <v>0</v>
      </c>
      <c r="V29" s="817">
        <v>0</v>
      </c>
      <c r="W29" s="817">
        <v>0</v>
      </c>
      <c r="X29" s="817">
        <v>0</v>
      </c>
      <c r="Y29" s="830">
        <v>4</v>
      </c>
      <c r="Z29" s="64" t="s">
        <v>218</v>
      </c>
      <c r="AA29" s="302" t="s">
        <v>264</v>
      </c>
      <c r="AB29" s="846">
        <f t="shared" si="4"/>
        <v>35</v>
      </c>
      <c r="AC29" s="844">
        <v>0</v>
      </c>
      <c r="AD29" s="844">
        <v>0</v>
      </c>
      <c r="AE29" s="844">
        <v>0</v>
      </c>
      <c r="AF29" s="844">
        <v>0</v>
      </c>
      <c r="AG29" s="844">
        <v>1</v>
      </c>
      <c r="AH29" s="844">
        <v>1</v>
      </c>
      <c r="AI29" s="844">
        <v>0</v>
      </c>
      <c r="AJ29" s="844">
        <v>6</v>
      </c>
      <c r="AK29" s="844">
        <v>6</v>
      </c>
      <c r="AL29" s="844">
        <v>3</v>
      </c>
      <c r="AM29" s="844">
        <v>16</v>
      </c>
      <c r="AN29" s="844">
        <v>0</v>
      </c>
      <c r="AO29" s="844">
        <v>0</v>
      </c>
      <c r="AP29" s="844">
        <v>2</v>
      </c>
      <c r="AQ29" s="844">
        <v>0</v>
      </c>
      <c r="AR29" s="844">
        <v>0</v>
      </c>
      <c r="AS29" s="844">
        <v>1</v>
      </c>
      <c r="AT29" s="844">
        <v>0</v>
      </c>
      <c r="AU29" s="844">
        <v>0</v>
      </c>
      <c r="AV29" s="64" t="s">
        <v>218</v>
      </c>
    </row>
    <row r="30" spans="1:48" ht="18" customHeight="1">
      <c r="A30" s="302" t="s">
        <v>286</v>
      </c>
      <c r="B30" s="830">
        <f t="shared" si="3"/>
        <v>57</v>
      </c>
      <c r="C30" s="814">
        <v>1</v>
      </c>
      <c r="D30" s="814">
        <v>1</v>
      </c>
      <c r="E30" s="814">
        <v>0</v>
      </c>
      <c r="F30" s="814">
        <v>0</v>
      </c>
      <c r="G30" s="814">
        <v>0</v>
      </c>
      <c r="H30" s="814">
        <v>2</v>
      </c>
      <c r="I30" s="814">
        <v>0</v>
      </c>
      <c r="J30" s="814">
        <v>34</v>
      </c>
      <c r="K30" s="814">
        <v>0</v>
      </c>
      <c r="L30" s="814">
        <v>0</v>
      </c>
      <c r="M30" s="814">
        <v>4</v>
      </c>
      <c r="N30" s="817">
        <v>12</v>
      </c>
      <c r="O30" s="817">
        <v>1</v>
      </c>
      <c r="P30" s="817">
        <v>0</v>
      </c>
      <c r="Q30" s="817">
        <v>0</v>
      </c>
      <c r="R30" s="817">
        <v>1</v>
      </c>
      <c r="S30" s="817">
        <v>0</v>
      </c>
      <c r="T30" s="817">
        <v>0</v>
      </c>
      <c r="U30" s="817">
        <v>0</v>
      </c>
      <c r="V30" s="817">
        <v>0</v>
      </c>
      <c r="W30" s="817">
        <v>0</v>
      </c>
      <c r="X30" s="817">
        <v>0</v>
      </c>
      <c r="Y30" s="830">
        <v>1</v>
      </c>
      <c r="Z30" s="64" t="s">
        <v>420</v>
      </c>
      <c r="AA30" s="302" t="s">
        <v>286</v>
      </c>
      <c r="AB30" s="846">
        <f t="shared" si="4"/>
        <v>24</v>
      </c>
      <c r="AC30" s="844">
        <v>0</v>
      </c>
      <c r="AD30" s="844">
        <v>0</v>
      </c>
      <c r="AE30" s="844">
        <v>0</v>
      </c>
      <c r="AF30" s="844">
        <v>0</v>
      </c>
      <c r="AG30" s="844">
        <v>0</v>
      </c>
      <c r="AH30" s="844">
        <v>0</v>
      </c>
      <c r="AI30" s="844">
        <v>1</v>
      </c>
      <c r="AJ30" s="844">
        <v>3</v>
      </c>
      <c r="AK30" s="844">
        <v>5</v>
      </c>
      <c r="AL30" s="844">
        <v>3</v>
      </c>
      <c r="AM30" s="844">
        <v>10</v>
      </c>
      <c r="AN30" s="844">
        <v>1</v>
      </c>
      <c r="AO30" s="844">
        <v>0</v>
      </c>
      <c r="AP30" s="844">
        <v>1</v>
      </c>
      <c r="AQ30" s="844">
        <v>0</v>
      </c>
      <c r="AR30" s="844">
        <v>0</v>
      </c>
      <c r="AS30" s="844">
        <v>1</v>
      </c>
      <c r="AT30" s="844">
        <v>0</v>
      </c>
      <c r="AU30" s="844">
        <v>0</v>
      </c>
      <c r="AV30" s="64" t="s">
        <v>420</v>
      </c>
    </row>
    <row r="31" spans="1:48" ht="27.95" customHeight="1">
      <c r="A31" s="302" t="s">
        <v>266</v>
      </c>
      <c r="B31" s="830">
        <f t="shared" si="3"/>
        <v>54</v>
      </c>
      <c r="C31" s="814">
        <v>2</v>
      </c>
      <c r="D31" s="814">
        <v>4</v>
      </c>
      <c r="E31" s="814">
        <v>0</v>
      </c>
      <c r="F31" s="814">
        <v>1</v>
      </c>
      <c r="G31" s="814">
        <v>0</v>
      </c>
      <c r="H31" s="814">
        <v>1</v>
      </c>
      <c r="I31" s="814">
        <v>1</v>
      </c>
      <c r="J31" s="814">
        <v>17</v>
      </c>
      <c r="K31" s="814">
        <v>5</v>
      </c>
      <c r="L31" s="814">
        <v>0</v>
      </c>
      <c r="M31" s="814">
        <v>2</v>
      </c>
      <c r="N31" s="817">
        <v>16</v>
      </c>
      <c r="O31" s="817">
        <v>1</v>
      </c>
      <c r="P31" s="817">
        <v>0</v>
      </c>
      <c r="Q31" s="817">
        <v>0</v>
      </c>
      <c r="R31" s="817">
        <v>1</v>
      </c>
      <c r="S31" s="817">
        <v>0</v>
      </c>
      <c r="T31" s="817">
        <v>0</v>
      </c>
      <c r="U31" s="817">
        <v>0</v>
      </c>
      <c r="V31" s="817">
        <v>0</v>
      </c>
      <c r="W31" s="817">
        <v>0</v>
      </c>
      <c r="X31" s="817">
        <v>0</v>
      </c>
      <c r="Y31" s="830">
        <v>3</v>
      </c>
      <c r="Z31" s="64" t="s">
        <v>386</v>
      </c>
      <c r="AA31" s="302" t="s">
        <v>266</v>
      </c>
      <c r="AB31" s="846">
        <f t="shared" si="4"/>
        <v>51</v>
      </c>
      <c r="AC31" s="844">
        <v>0</v>
      </c>
      <c r="AD31" s="844">
        <v>0</v>
      </c>
      <c r="AE31" s="844">
        <v>0</v>
      </c>
      <c r="AF31" s="844">
        <v>0</v>
      </c>
      <c r="AG31" s="844">
        <v>0</v>
      </c>
      <c r="AH31" s="844">
        <v>0</v>
      </c>
      <c r="AI31" s="844">
        <v>1</v>
      </c>
      <c r="AJ31" s="844">
        <v>11</v>
      </c>
      <c r="AK31" s="844">
        <v>8</v>
      </c>
      <c r="AL31" s="844">
        <v>8</v>
      </c>
      <c r="AM31" s="844">
        <v>20</v>
      </c>
      <c r="AN31" s="844">
        <v>0</v>
      </c>
      <c r="AO31" s="844">
        <v>0</v>
      </c>
      <c r="AP31" s="844">
        <v>0</v>
      </c>
      <c r="AQ31" s="844">
        <v>1</v>
      </c>
      <c r="AR31" s="844">
        <v>2</v>
      </c>
      <c r="AS31" s="844">
        <v>3</v>
      </c>
      <c r="AT31" s="844">
        <v>0</v>
      </c>
      <c r="AU31" s="844">
        <v>0</v>
      </c>
      <c r="AV31" s="64" t="s">
        <v>386</v>
      </c>
    </row>
    <row r="32" spans="1:48" ht="18" customHeight="1">
      <c r="A32" s="302" t="s">
        <v>319</v>
      </c>
      <c r="B32" s="830">
        <f t="shared" si="3"/>
        <v>68</v>
      </c>
      <c r="C32" s="814">
        <v>1</v>
      </c>
      <c r="D32" s="814">
        <v>4</v>
      </c>
      <c r="E32" s="814">
        <v>0</v>
      </c>
      <c r="F32" s="814">
        <v>3</v>
      </c>
      <c r="G32" s="814">
        <v>0</v>
      </c>
      <c r="H32" s="814">
        <v>3</v>
      </c>
      <c r="I32" s="814">
        <v>0</v>
      </c>
      <c r="J32" s="814">
        <v>36</v>
      </c>
      <c r="K32" s="814">
        <v>3</v>
      </c>
      <c r="L32" s="814">
        <v>0</v>
      </c>
      <c r="M32" s="814">
        <v>2</v>
      </c>
      <c r="N32" s="817">
        <v>13</v>
      </c>
      <c r="O32" s="817">
        <v>1</v>
      </c>
      <c r="P32" s="817">
        <v>0</v>
      </c>
      <c r="Q32" s="817">
        <v>0</v>
      </c>
      <c r="R32" s="817">
        <v>1</v>
      </c>
      <c r="S32" s="817">
        <v>0</v>
      </c>
      <c r="T32" s="817">
        <v>0</v>
      </c>
      <c r="U32" s="817">
        <v>0</v>
      </c>
      <c r="V32" s="817">
        <v>0</v>
      </c>
      <c r="W32" s="817">
        <v>0</v>
      </c>
      <c r="X32" s="817">
        <v>0</v>
      </c>
      <c r="Y32" s="830">
        <v>1</v>
      </c>
      <c r="Z32" s="64" t="s">
        <v>470</v>
      </c>
      <c r="AA32" s="302" t="s">
        <v>319</v>
      </c>
      <c r="AB32" s="846">
        <f t="shared" si="4"/>
        <v>53</v>
      </c>
      <c r="AC32" s="844">
        <v>0</v>
      </c>
      <c r="AD32" s="844">
        <v>0</v>
      </c>
      <c r="AE32" s="844">
        <v>0</v>
      </c>
      <c r="AF32" s="844">
        <v>0</v>
      </c>
      <c r="AG32" s="844">
        <v>0</v>
      </c>
      <c r="AH32" s="844">
        <v>0</v>
      </c>
      <c r="AI32" s="844">
        <v>5</v>
      </c>
      <c r="AJ32" s="844">
        <v>15</v>
      </c>
      <c r="AK32" s="844">
        <v>12</v>
      </c>
      <c r="AL32" s="844">
        <v>2</v>
      </c>
      <c r="AM32" s="844">
        <v>17</v>
      </c>
      <c r="AN32" s="844">
        <v>0</v>
      </c>
      <c r="AO32" s="844">
        <v>1</v>
      </c>
      <c r="AP32" s="844">
        <v>1</v>
      </c>
      <c r="AQ32" s="844">
        <v>0</v>
      </c>
      <c r="AR32" s="844">
        <v>0</v>
      </c>
      <c r="AS32" s="844">
        <v>2</v>
      </c>
      <c r="AT32" s="844">
        <v>0</v>
      </c>
      <c r="AU32" s="844">
        <v>0</v>
      </c>
      <c r="AV32" s="64" t="s">
        <v>470</v>
      </c>
    </row>
    <row r="33" spans="1:48" ht="18" customHeight="1">
      <c r="A33" s="302" t="s">
        <v>280</v>
      </c>
      <c r="B33" s="830">
        <f t="shared" si="3"/>
        <v>67</v>
      </c>
      <c r="C33" s="814">
        <v>1</v>
      </c>
      <c r="D33" s="814">
        <v>4</v>
      </c>
      <c r="E33" s="814">
        <v>0</v>
      </c>
      <c r="F33" s="814">
        <v>2</v>
      </c>
      <c r="G33" s="814">
        <v>0</v>
      </c>
      <c r="H33" s="814">
        <v>3</v>
      </c>
      <c r="I33" s="814">
        <v>0</v>
      </c>
      <c r="J33" s="814">
        <v>33</v>
      </c>
      <c r="K33" s="814">
        <v>1</v>
      </c>
      <c r="L33" s="814">
        <v>0</v>
      </c>
      <c r="M33" s="814">
        <v>3</v>
      </c>
      <c r="N33" s="817">
        <v>9</v>
      </c>
      <c r="O33" s="817">
        <v>1</v>
      </c>
      <c r="P33" s="817">
        <v>0</v>
      </c>
      <c r="Q33" s="817">
        <v>0</v>
      </c>
      <c r="R33" s="817">
        <v>2</v>
      </c>
      <c r="S33" s="817">
        <v>0</v>
      </c>
      <c r="T33" s="817">
        <v>0</v>
      </c>
      <c r="U33" s="817">
        <v>1</v>
      </c>
      <c r="V33" s="817">
        <v>0</v>
      </c>
      <c r="W33" s="817">
        <v>0</v>
      </c>
      <c r="X33" s="817">
        <v>0</v>
      </c>
      <c r="Y33" s="830">
        <v>7</v>
      </c>
      <c r="Z33" s="64" t="s">
        <v>429</v>
      </c>
      <c r="AA33" s="302" t="s">
        <v>280</v>
      </c>
      <c r="AB33" s="846">
        <f t="shared" si="4"/>
        <v>92</v>
      </c>
      <c r="AC33" s="844">
        <v>0</v>
      </c>
      <c r="AD33" s="844">
        <v>0</v>
      </c>
      <c r="AE33" s="844">
        <v>0</v>
      </c>
      <c r="AF33" s="844">
        <v>0</v>
      </c>
      <c r="AG33" s="844">
        <v>0</v>
      </c>
      <c r="AH33" s="844">
        <v>1</v>
      </c>
      <c r="AI33" s="844">
        <v>1</v>
      </c>
      <c r="AJ33" s="844">
        <v>32</v>
      </c>
      <c r="AK33" s="844">
        <v>21</v>
      </c>
      <c r="AL33" s="844">
        <v>11</v>
      </c>
      <c r="AM33" s="844">
        <v>22</v>
      </c>
      <c r="AN33" s="844">
        <v>0</v>
      </c>
      <c r="AO33" s="844">
        <v>0</v>
      </c>
      <c r="AP33" s="844">
        <v>3</v>
      </c>
      <c r="AQ33" s="844">
        <v>1</v>
      </c>
      <c r="AR33" s="844">
        <v>0</v>
      </c>
      <c r="AS33" s="844">
        <v>2</v>
      </c>
      <c r="AT33" s="844">
        <v>0</v>
      </c>
      <c r="AU33" s="844">
        <v>0</v>
      </c>
      <c r="AV33" s="64" t="s">
        <v>429</v>
      </c>
    </row>
    <row r="34" spans="1:48" ht="18" customHeight="1">
      <c r="A34" s="302" t="s">
        <v>348</v>
      </c>
      <c r="B34" s="830">
        <f t="shared" si="3"/>
        <v>39</v>
      </c>
      <c r="C34" s="814">
        <v>1</v>
      </c>
      <c r="D34" s="814">
        <v>2</v>
      </c>
      <c r="E34" s="814">
        <v>0</v>
      </c>
      <c r="F34" s="814">
        <v>3</v>
      </c>
      <c r="G34" s="814">
        <v>0</v>
      </c>
      <c r="H34" s="814">
        <v>1</v>
      </c>
      <c r="I34" s="814">
        <v>0</v>
      </c>
      <c r="J34" s="814">
        <v>16</v>
      </c>
      <c r="K34" s="814">
        <v>0</v>
      </c>
      <c r="L34" s="814">
        <v>0</v>
      </c>
      <c r="M34" s="814">
        <v>2</v>
      </c>
      <c r="N34" s="817">
        <v>9</v>
      </c>
      <c r="O34" s="817">
        <v>0</v>
      </c>
      <c r="P34" s="817">
        <v>0</v>
      </c>
      <c r="Q34" s="817">
        <v>0</v>
      </c>
      <c r="R34" s="817">
        <v>1</v>
      </c>
      <c r="S34" s="817">
        <v>0</v>
      </c>
      <c r="T34" s="817">
        <v>0</v>
      </c>
      <c r="U34" s="817">
        <v>1</v>
      </c>
      <c r="V34" s="817">
        <v>0</v>
      </c>
      <c r="W34" s="817">
        <v>0</v>
      </c>
      <c r="X34" s="817">
        <v>0</v>
      </c>
      <c r="Y34" s="830">
        <v>3</v>
      </c>
      <c r="Z34" s="64" t="s">
        <v>207</v>
      </c>
      <c r="AA34" s="302" t="s">
        <v>348</v>
      </c>
      <c r="AB34" s="846">
        <f t="shared" si="4"/>
        <v>16</v>
      </c>
      <c r="AC34" s="844">
        <v>0</v>
      </c>
      <c r="AD34" s="844">
        <v>0</v>
      </c>
      <c r="AE34" s="844">
        <v>0</v>
      </c>
      <c r="AF34" s="844">
        <v>0</v>
      </c>
      <c r="AG34" s="844">
        <v>0</v>
      </c>
      <c r="AH34" s="844">
        <v>1</v>
      </c>
      <c r="AI34" s="844">
        <v>0</v>
      </c>
      <c r="AJ34" s="844">
        <v>4</v>
      </c>
      <c r="AK34" s="844">
        <v>2</v>
      </c>
      <c r="AL34" s="844">
        <v>1</v>
      </c>
      <c r="AM34" s="844">
        <v>8</v>
      </c>
      <c r="AN34" s="844">
        <v>0</v>
      </c>
      <c r="AO34" s="844">
        <v>0</v>
      </c>
      <c r="AP34" s="844">
        <v>0</v>
      </c>
      <c r="AQ34" s="844">
        <v>0</v>
      </c>
      <c r="AR34" s="844">
        <v>0</v>
      </c>
      <c r="AS34" s="844">
        <v>2</v>
      </c>
      <c r="AT34" s="844">
        <v>0</v>
      </c>
      <c r="AU34" s="844">
        <v>0</v>
      </c>
      <c r="AV34" s="64" t="s">
        <v>207</v>
      </c>
    </row>
    <row r="35" spans="1:48" ht="27.95" customHeight="1">
      <c r="A35" s="302" t="s">
        <v>336</v>
      </c>
      <c r="B35" s="830">
        <f t="shared" si="3"/>
        <v>290</v>
      </c>
      <c r="C35" s="814">
        <v>2</v>
      </c>
      <c r="D35" s="814">
        <v>2</v>
      </c>
      <c r="E35" s="814">
        <v>0</v>
      </c>
      <c r="F35" s="814">
        <v>2</v>
      </c>
      <c r="G35" s="814">
        <v>0</v>
      </c>
      <c r="H35" s="814">
        <v>2</v>
      </c>
      <c r="I35" s="814">
        <v>1</v>
      </c>
      <c r="J35" s="814">
        <v>258</v>
      </c>
      <c r="K35" s="814">
        <v>2</v>
      </c>
      <c r="L35" s="814">
        <v>0</v>
      </c>
      <c r="M35" s="814">
        <v>2</v>
      </c>
      <c r="N35" s="817">
        <v>15</v>
      </c>
      <c r="O35" s="817">
        <v>1</v>
      </c>
      <c r="P35" s="817">
        <v>0</v>
      </c>
      <c r="Q35" s="817">
        <v>0</v>
      </c>
      <c r="R35" s="817">
        <v>1</v>
      </c>
      <c r="S35" s="817">
        <v>0</v>
      </c>
      <c r="T35" s="817">
        <v>1</v>
      </c>
      <c r="U35" s="817">
        <v>0</v>
      </c>
      <c r="V35" s="817">
        <v>0</v>
      </c>
      <c r="W35" s="817">
        <v>0</v>
      </c>
      <c r="X35" s="817">
        <v>0</v>
      </c>
      <c r="Y35" s="830">
        <v>1</v>
      </c>
      <c r="Z35" s="64" t="s">
        <v>230</v>
      </c>
      <c r="AA35" s="302" t="s">
        <v>336</v>
      </c>
      <c r="AB35" s="846">
        <f t="shared" si="4"/>
        <v>35</v>
      </c>
      <c r="AC35" s="844">
        <v>0</v>
      </c>
      <c r="AD35" s="844">
        <v>0</v>
      </c>
      <c r="AE35" s="844">
        <v>0</v>
      </c>
      <c r="AF35" s="844">
        <v>0</v>
      </c>
      <c r="AG35" s="844">
        <v>1</v>
      </c>
      <c r="AH35" s="844">
        <v>0</v>
      </c>
      <c r="AI35" s="844">
        <v>1</v>
      </c>
      <c r="AJ35" s="844">
        <v>7</v>
      </c>
      <c r="AK35" s="844">
        <v>7</v>
      </c>
      <c r="AL35" s="844">
        <v>2</v>
      </c>
      <c r="AM35" s="844">
        <v>17</v>
      </c>
      <c r="AN35" s="844">
        <v>0</v>
      </c>
      <c r="AO35" s="844">
        <v>0</v>
      </c>
      <c r="AP35" s="844">
        <v>0</v>
      </c>
      <c r="AQ35" s="844">
        <v>0</v>
      </c>
      <c r="AR35" s="844">
        <v>0</v>
      </c>
      <c r="AS35" s="844">
        <v>2</v>
      </c>
      <c r="AT35" s="844">
        <v>0</v>
      </c>
      <c r="AU35" s="844">
        <v>0</v>
      </c>
      <c r="AV35" s="64" t="s">
        <v>230</v>
      </c>
    </row>
    <row r="36" spans="1:48" ht="18" customHeight="1">
      <c r="A36" s="302" t="s">
        <v>290</v>
      </c>
      <c r="B36" s="830">
        <f t="shared" si="3"/>
        <v>180</v>
      </c>
      <c r="C36" s="814">
        <v>2</v>
      </c>
      <c r="D36" s="814">
        <v>2</v>
      </c>
      <c r="E36" s="814">
        <v>0</v>
      </c>
      <c r="F36" s="814">
        <v>0</v>
      </c>
      <c r="G36" s="814">
        <v>0</v>
      </c>
      <c r="H36" s="814">
        <v>2</v>
      </c>
      <c r="I36" s="814">
        <v>1</v>
      </c>
      <c r="J36" s="814">
        <v>148</v>
      </c>
      <c r="K36" s="814">
        <v>1</v>
      </c>
      <c r="L36" s="814">
        <v>0</v>
      </c>
      <c r="M36" s="814">
        <v>1</v>
      </c>
      <c r="N36" s="817">
        <v>11</v>
      </c>
      <c r="O36" s="817">
        <v>1</v>
      </c>
      <c r="P36" s="817">
        <v>0</v>
      </c>
      <c r="Q36" s="817">
        <v>0</v>
      </c>
      <c r="R36" s="817">
        <v>1</v>
      </c>
      <c r="S36" s="817">
        <v>0</v>
      </c>
      <c r="T36" s="817">
        <v>0</v>
      </c>
      <c r="U36" s="817">
        <v>0</v>
      </c>
      <c r="V36" s="817">
        <v>1</v>
      </c>
      <c r="W36" s="817">
        <v>0</v>
      </c>
      <c r="X36" s="817">
        <v>0</v>
      </c>
      <c r="Y36" s="830">
        <v>9</v>
      </c>
      <c r="Z36" s="64" t="s">
        <v>216</v>
      </c>
      <c r="AA36" s="302" t="s">
        <v>290</v>
      </c>
      <c r="AB36" s="846">
        <f t="shared" si="4"/>
        <v>33</v>
      </c>
      <c r="AC36" s="844">
        <v>0</v>
      </c>
      <c r="AD36" s="844">
        <v>0</v>
      </c>
      <c r="AE36" s="844">
        <v>0</v>
      </c>
      <c r="AF36" s="844">
        <v>0</v>
      </c>
      <c r="AG36" s="844">
        <v>0</v>
      </c>
      <c r="AH36" s="844">
        <v>0</v>
      </c>
      <c r="AI36" s="844">
        <v>2</v>
      </c>
      <c r="AJ36" s="844">
        <v>12</v>
      </c>
      <c r="AK36" s="844">
        <v>4</v>
      </c>
      <c r="AL36" s="844">
        <v>2</v>
      </c>
      <c r="AM36" s="844">
        <v>11</v>
      </c>
      <c r="AN36" s="844">
        <v>1</v>
      </c>
      <c r="AO36" s="844">
        <v>0</v>
      </c>
      <c r="AP36" s="844">
        <v>1</v>
      </c>
      <c r="AQ36" s="844">
        <v>0</v>
      </c>
      <c r="AR36" s="844">
        <v>0</v>
      </c>
      <c r="AS36" s="844">
        <v>2</v>
      </c>
      <c r="AT36" s="844">
        <v>0</v>
      </c>
      <c r="AU36" s="844">
        <v>0</v>
      </c>
      <c r="AV36" s="64" t="s">
        <v>216</v>
      </c>
    </row>
    <row r="37" spans="1:48" ht="18" customHeight="1">
      <c r="A37" s="302" t="s">
        <v>274</v>
      </c>
      <c r="B37" s="830">
        <f t="shared" si="3"/>
        <v>39</v>
      </c>
      <c r="C37" s="814">
        <v>1</v>
      </c>
      <c r="D37" s="814">
        <v>3</v>
      </c>
      <c r="E37" s="814">
        <v>0</v>
      </c>
      <c r="F37" s="814">
        <v>1</v>
      </c>
      <c r="G37" s="814">
        <v>0</v>
      </c>
      <c r="H37" s="814">
        <v>2</v>
      </c>
      <c r="I37" s="814">
        <v>0</v>
      </c>
      <c r="J37" s="814">
        <v>23</v>
      </c>
      <c r="K37" s="814">
        <v>0</v>
      </c>
      <c r="L37" s="814">
        <v>0</v>
      </c>
      <c r="M37" s="814">
        <v>2</v>
      </c>
      <c r="N37" s="817">
        <v>5</v>
      </c>
      <c r="O37" s="817">
        <v>1</v>
      </c>
      <c r="P37" s="817">
        <v>0</v>
      </c>
      <c r="Q37" s="817">
        <v>0</v>
      </c>
      <c r="R37" s="817">
        <v>1</v>
      </c>
      <c r="S37" s="817">
        <v>0</v>
      </c>
      <c r="T37" s="817">
        <v>0</v>
      </c>
      <c r="U37" s="817">
        <v>0</v>
      </c>
      <c r="V37" s="817">
        <v>0</v>
      </c>
      <c r="W37" s="817">
        <v>0</v>
      </c>
      <c r="X37" s="817">
        <v>0</v>
      </c>
      <c r="Y37" s="830">
        <v>0</v>
      </c>
      <c r="Z37" s="64" t="s">
        <v>487</v>
      </c>
      <c r="AA37" s="302" t="s">
        <v>274</v>
      </c>
      <c r="AB37" s="846">
        <f t="shared" si="4"/>
        <v>51</v>
      </c>
      <c r="AC37" s="844">
        <v>0</v>
      </c>
      <c r="AD37" s="844">
        <v>0</v>
      </c>
      <c r="AE37" s="844">
        <v>0</v>
      </c>
      <c r="AF37" s="844">
        <v>0</v>
      </c>
      <c r="AG37" s="844">
        <v>0</v>
      </c>
      <c r="AH37" s="844">
        <v>0</v>
      </c>
      <c r="AI37" s="844">
        <v>0</v>
      </c>
      <c r="AJ37" s="844">
        <v>11</v>
      </c>
      <c r="AK37" s="844">
        <v>10</v>
      </c>
      <c r="AL37" s="844">
        <v>6</v>
      </c>
      <c r="AM37" s="844">
        <v>22</v>
      </c>
      <c r="AN37" s="844">
        <v>0</v>
      </c>
      <c r="AO37" s="844">
        <v>1</v>
      </c>
      <c r="AP37" s="844">
        <v>1</v>
      </c>
      <c r="AQ37" s="844">
        <v>0</v>
      </c>
      <c r="AR37" s="844">
        <v>0</v>
      </c>
      <c r="AS37" s="844">
        <v>0</v>
      </c>
      <c r="AT37" s="844">
        <v>0</v>
      </c>
      <c r="AU37" s="844">
        <v>0</v>
      </c>
      <c r="AV37" s="64" t="s">
        <v>487</v>
      </c>
    </row>
    <row r="38" spans="1:48" ht="18" customHeight="1">
      <c r="A38" s="302" t="s">
        <v>314</v>
      </c>
      <c r="B38" s="830">
        <f t="shared" si="3"/>
        <v>244</v>
      </c>
      <c r="C38" s="814">
        <v>1</v>
      </c>
      <c r="D38" s="814">
        <v>3</v>
      </c>
      <c r="E38" s="814">
        <v>0</v>
      </c>
      <c r="F38" s="814">
        <v>1</v>
      </c>
      <c r="G38" s="814">
        <v>0</v>
      </c>
      <c r="H38" s="814">
        <v>2</v>
      </c>
      <c r="I38" s="814">
        <v>1</v>
      </c>
      <c r="J38" s="814">
        <v>215</v>
      </c>
      <c r="K38" s="814">
        <v>2</v>
      </c>
      <c r="L38" s="814">
        <v>0</v>
      </c>
      <c r="M38" s="814">
        <v>2</v>
      </c>
      <c r="N38" s="817">
        <v>15</v>
      </c>
      <c r="O38" s="817">
        <v>1</v>
      </c>
      <c r="P38" s="817">
        <v>0</v>
      </c>
      <c r="Q38" s="817">
        <v>0</v>
      </c>
      <c r="R38" s="817">
        <v>1</v>
      </c>
      <c r="S38" s="817">
        <v>0</v>
      </c>
      <c r="T38" s="817">
        <v>0</v>
      </c>
      <c r="U38" s="817">
        <v>0</v>
      </c>
      <c r="V38" s="817">
        <v>0</v>
      </c>
      <c r="W38" s="817">
        <v>0</v>
      </c>
      <c r="X38" s="817">
        <v>0</v>
      </c>
      <c r="Y38" s="830">
        <v>0</v>
      </c>
      <c r="Z38" s="64" t="s">
        <v>398</v>
      </c>
      <c r="AA38" s="302" t="s">
        <v>314</v>
      </c>
      <c r="AB38" s="846">
        <f t="shared" si="4"/>
        <v>30</v>
      </c>
      <c r="AC38" s="844">
        <v>0</v>
      </c>
      <c r="AD38" s="844">
        <v>0</v>
      </c>
      <c r="AE38" s="844">
        <v>0</v>
      </c>
      <c r="AF38" s="844">
        <v>0</v>
      </c>
      <c r="AG38" s="844">
        <v>0</v>
      </c>
      <c r="AH38" s="844">
        <v>0</v>
      </c>
      <c r="AI38" s="844">
        <v>2</v>
      </c>
      <c r="AJ38" s="844">
        <v>4</v>
      </c>
      <c r="AK38" s="844">
        <v>3</v>
      </c>
      <c r="AL38" s="844">
        <v>4</v>
      </c>
      <c r="AM38" s="844">
        <v>17</v>
      </c>
      <c r="AN38" s="844">
        <v>0</v>
      </c>
      <c r="AO38" s="844">
        <v>0</v>
      </c>
      <c r="AP38" s="844">
        <v>0</v>
      </c>
      <c r="AQ38" s="844">
        <v>0</v>
      </c>
      <c r="AR38" s="844">
        <v>0</v>
      </c>
      <c r="AS38" s="844">
        <v>0</v>
      </c>
      <c r="AT38" s="844">
        <v>0</v>
      </c>
      <c r="AU38" s="844">
        <v>0</v>
      </c>
      <c r="AV38" s="64" t="s">
        <v>398</v>
      </c>
    </row>
    <row r="39" spans="1:48" ht="18" customHeight="1">
      <c r="A39" s="302" t="s">
        <v>281</v>
      </c>
      <c r="B39" s="830">
        <f t="shared" si="3"/>
        <v>51</v>
      </c>
      <c r="C39" s="814">
        <v>2</v>
      </c>
      <c r="D39" s="814">
        <v>12</v>
      </c>
      <c r="E39" s="814">
        <v>0</v>
      </c>
      <c r="F39" s="814">
        <v>0</v>
      </c>
      <c r="G39" s="814">
        <v>0</v>
      </c>
      <c r="H39" s="814">
        <v>1</v>
      </c>
      <c r="I39" s="814">
        <v>1</v>
      </c>
      <c r="J39" s="814">
        <v>16</v>
      </c>
      <c r="K39" s="814">
        <v>1</v>
      </c>
      <c r="L39" s="814">
        <v>0</v>
      </c>
      <c r="M39" s="814">
        <v>1</v>
      </c>
      <c r="N39" s="817">
        <v>13</v>
      </c>
      <c r="O39" s="817">
        <v>0</v>
      </c>
      <c r="P39" s="817">
        <v>0</v>
      </c>
      <c r="Q39" s="817">
        <v>0</v>
      </c>
      <c r="R39" s="817">
        <v>1</v>
      </c>
      <c r="S39" s="817">
        <v>0</v>
      </c>
      <c r="T39" s="817">
        <v>0</v>
      </c>
      <c r="U39" s="817">
        <v>0</v>
      </c>
      <c r="V39" s="817">
        <v>0</v>
      </c>
      <c r="W39" s="817">
        <v>0</v>
      </c>
      <c r="X39" s="817">
        <v>0</v>
      </c>
      <c r="Y39" s="830">
        <v>3</v>
      </c>
      <c r="Z39" s="64" t="s">
        <v>371</v>
      </c>
      <c r="AA39" s="302" t="s">
        <v>281</v>
      </c>
      <c r="AB39" s="846">
        <f t="shared" si="4"/>
        <v>24</v>
      </c>
      <c r="AC39" s="844">
        <v>0</v>
      </c>
      <c r="AD39" s="844">
        <v>0</v>
      </c>
      <c r="AE39" s="844">
        <v>0</v>
      </c>
      <c r="AF39" s="844">
        <v>0</v>
      </c>
      <c r="AG39" s="844">
        <v>1</v>
      </c>
      <c r="AH39" s="844">
        <v>0</v>
      </c>
      <c r="AI39" s="844">
        <v>1</v>
      </c>
      <c r="AJ39" s="844">
        <v>3</v>
      </c>
      <c r="AK39" s="844">
        <v>2</v>
      </c>
      <c r="AL39" s="844">
        <v>0</v>
      </c>
      <c r="AM39" s="844">
        <v>16</v>
      </c>
      <c r="AN39" s="844">
        <v>0</v>
      </c>
      <c r="AO39" s="844">
        <v>0</v>
      </c>
      <c r="AP39" s="844">
        <v>1</v>
      </c>
      <c r="AQ39" s="844">
        <v>0</v>
      </c>
      <c r="AR39" s="844">
        <v>0</v>
      </c>
      <c r="AS39" s="844">
        <v>0</v>
      </c>
      <c r="AT39" s="844">
        <v>0</v>
      </c>
      <c r="AU39" s="844">
        <v>0</v>
      </c>
      <c r="AV39" s="64" t="s">
        <v>371</v>
      </c>
    </row>
    <row r="40" spans="1:48" ht="6" customHeight="1">
      <c r="A40" s="559"/>
      <c r="B40" s="560"/>
      <c r="C40" s="561"/>
      <c r="D40" s="561"/>
      <c r="E40" s="561"/>
      <c r="F40" s="561"/>
      <c r="G40" s="561"/>
      <c r="H40" s="562"/>
      <c r="I40" s="561"/>
      <c r="J40" s="561"/>
      <c r="K40" s="561"/>
      <c r="L40" s="561"/>
      <c r="M40" s="561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841"/>
      <c r="Y40" s="564"/>
      <c r="Z40" s="565"/>
      <c r="AA40" s="566"/>
      <c r="AB40" s="567"/>
      <c r="AC40" s="561"/>
      <c r="AD40" s="561"/>
      <c r="AE40" s="561"/>
      <c r="AF40" s="561"/>
      <c r="AG40" s="562"/>
      <c r="AH40" s="561"/>
      <c r="AI40" s="562"/>
      <c r="AJ40" s="562"/>
      <c r="AK40" s="562"/>
      <c r="AL40" s="563"/>
      <c r="AM40" s="568"/>
      <c r="AN40" s="563"/>
      <c r="AO40" s="563"/>
      <c r="AP40" s="563"/>
      <c r="AQ40" s="841"/>
      <c r="AR40" s="841"/>
      <c r="AS40" s="563"/>
      <c r="AT40" s="563"/>
      <c r="AU40" s="564"/>
      <c r="AV40" s="565"/>
    </row>
    <row r="41" spans="1:48" s="572" customFormat="1" ht="15" customHeight="1">
      <c r="A41" s="33" t="s">
        <v>596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569"/>
      <c r="T41" s="569"/>
      <c r="U41" s="569"/>
      <c r="V41" s="569"/>
      <c r="W41" s="569"/>
      <c r="X41" s="569"/>
      <c r="Y41" s="825"/>
      <c r="Z41" s="570" t="s">
        <v>627</v>
      </c>
      <c r="AA41" s="33" t="s">
        <v>596</v>
      </c>
      <c r="AB41" s="571"/>
      <c r="AC41" s="571"/>
      <c r="AD41" s="571"/>
      <c r="AE41" s="571"/>
      <c r="AF41" s="571"/>
      <c r="AG41" s="571"/>
      <c r="AH41" s="571"/>
      <c r="AI41" s="571"/>
      <c r="AJ41" s="571"/>
      <c r="AK41" s="571"/>
      <c r="AL41" s="571"/>
      <c r="AN41" s="570"/>
      <c r="AO41" s="570"/>
      <c r="AQ41" s="842"/>
      <c r="AR41" s="842"/>
      <c r="AS41" s="573"/>
      <c r="AT41" s="573"/>
      <c r="AU41" s="571"/>
      <c r="AV41" s="570" t="s">
        <v>627</v>
      </c>
    </row>
    <row r="42" spans="1:48">
      <c r="B42" s="574"/>
      <c r="AN42" s="500"/>
      <c r="AO42" s="500"/>
      <c r="AP42" s="500"/>
      <c r="AQ42" s="833"/>
      <c r="AR42" s="833"/>
    </row>
    <row r="43" spans="1:48">
      <c r="B43" s="574"/>
    </row>
  </sheetData>
  <mergeCells count="5">
    <mergeCell ref="K6:M6"/>
    <mergeCell ref="AO4:AP4"/>
    <mergeCell ref="AS5:AU5"/>
    <mergeCell ref="AA2:AK2"/>
    <mergeCell ref="AB5:AK5"/>
  </mergeCells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76" pageOrder="overThenDown" orientation="portrait" blackAndWhite="1" r:id="rId1"/>
  <headerFooter alignWithMargins="0"/>
  <colBreaks count="3" manualBreakCount="3">
    <brk id="13" max="1048575" man="1"/>
    <brk id="26" max="1048575" man="1"/>
    <brk id="37" max="40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P41"/>
  <sheetViews>
    <sheetView view="pageBreakPreview" zoomScale="85" zoomScaleNormal="100" zoomScaleSheetLayoutView="85" workbookViewId="0">
      <selection activeCell="A2" sqref="A2"/>
    </sheetView>
  </sheetViews>
  <sheetFormatPr defaultColWidth="8" defaultRowHeight="12"/>
  <cols>
    <col min="1" max="1" width="6" style="11" customWidth="1"/>
    <col min="2" max="2" width="4.375" style="11" customWidth="1"/>
    <col min="3" max="3" width="6.125" style="11" customWidth="1"/>
    <col min="4" max="4" width="4.375" style="11" customWidth="1"/>
    <col min="5" max="5" width="6.125" style="11" customWidth="1"/>
    <col min="6" max="6" width="4.375" style="11" customWidth="1"/>
    <col min="7" max="7" width="6.125" style="11" customWidth="1"/>
    <col min="8" max="8" width="4.375" style="11" customWidth="1"/>
    <col min="9" max="9" width="6.125" style="11" customWidth="1"/>
    <col min="10" max="10" width="4.375" style="11" customWidth="1"/>
    <col min="11" max="11" width="6.125" style="11" customWidth="1"/>
    <col min="12" max="12" width="4.375" style="11" customWidth="1"/>
    <col min="13" max="13" width="6.125" style="11" customWidth="1"/>
    <col min="14" max="14" width="4.375" style="11" customWidth="1"/>
    <col min="15" max="15" width="6.125" style="11" customWidth="1"/>
    <col min="16" max="16" width="10" style="11" customWidth="1"/>
    <col min="17" max="16384" width="8" style="11"/>
  </cols>
  <sheetData>
    <row r="1" spans="1:16" s="20" customFormat="1" ht="24.95" customHeight="1">
      <c r="A1" s="34" t="s">
        <v>771</v>
      </c>
      <c r="B1" s="39"/>
      <c r="C1" s="41"/>
      <c r="H1" s="35"/>
      <c r="I1" s="35"/>
      <c r="J1" s="35"/>
      <c r="K1" s="35"/>
      <c r="L1" s="35"/>
      <c r="M1" s="35"/>
      <c r="N1" s="35"/>
      <c r="O1" s="35"/>
      <c r="P1" s="35"/>
    </row>
    <row r="2" spans="1:16" s="4" customFormat="1" ht="24.95" customHeight="1">
      <c r="A2" s="42" t="s">
        <v>836</v>
      </c>
      <c r="B2" s="283"/>
      <c r="C2" s="283"/>
      <c r="D2" s="283"/>
      <c r="E2" s="283"/>
      <c r="F2" s="283"/>
      <c r="G2" s="283"/>
      <c r="H2" s="13"/>
      <c r="I2" s="12"/>
      <c r="J2" s="12"/>
      <c r="K2" s="12"/>
      <c r="L2" s="12"/>
      <c r="M2" s="12"/>
      <c r="N2" s="12"/>
      <c r="O2" s="12"/>
      <c r="P2" s="12"/>
    </row>
    <row r="3" spans="1:16" s="5" customFormat="1" ht="23.1" customHeight="1">
      <c r="A3" s="13" t="s">
        <v>202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 s="6" customFormat="1" ht="15" customHeight="1" thickBot="1">
      <c r="A4" s="6" t="s">
        <v>772</v>
      </c>
      <c r="P4" s="8" t="s">
        <v>773</v>
      </c>
    </row>
    <row r="5" spans="1:16" ht="19.5" customHeight="1">
      <c r="A5" s="575" t="s">
        <v>46</v>
      </c>
      <c r="B5" s="890" t="s">
        <v>556</v>
      </c>
      <c r="C5" s="891"/>
      <c r="D5" s="890" t="s">
        <v>285</v>
      </c>
      <c r="E5" s="891"/>
      <c r="F5" s="890" t="s">
        <v>115</v>
      </c>
      <c r="G5" s="891"/>
      <c r="H5" s="947" t="s">
        <v>333</v>
      </c>
      <c r="I5" s="891"/>
      <c r="J5" s="890" t="s">
        <v>291</v>
      </c>
      <c r="K5" s="891"/>
      <c r="L5" s="890" t="s">
        <v>824</v>
      </c>
      <c r="M5" s="891"/>
      <c r="N5" s="890" t="s">
        <v>160</v>
      </c>
      <c r="O5" s="891"/>
      <c r="P5" s="576" t="s">
        <v>15</v>
      </c>
    </row>
    <row r="6" spans="1:16" s="133" customFormat="1" ht="26.25" customHeight="1">
      <c r="A6" s="19"/>
      <c r="B6" s="944" t="s">
        <v>774</v>
      </c>
      <c r="C6" s="943"/>
      <c r="D6" s="945" t="s">
        <v>775</v>
      </c>
      <c r="E6" s="946"/>
      <c r="F6" s="942" t="s">
        <v>776</v>
      </c>
      <c r="G6" s="943"/>
      <c r="H6" s="948" t="s">
        <v>777</v>
      </c>
      <c r="I6" s="864"/>
      <c r="J6" s="949" t="s">
        <v>778</v>
      </c>
      <c r="K6" s="950"/>
      <c r="L6" s="942" t="s">
        <v>779</v>
      </c>
      <c r="M6" s="943"/>
      <c r="N6" s="942" t="s">
        <v>501</v>
      </c>
      <c r="O6" s="943"/>
      <c r="P6" s="28"/>
    </row>
    <row r="7" spans="1:16" s="133" customFormat="1" ht="17.25" customHeight="1">
      <c r="A7" s="19"/>
      <c r="B7" s="158" t="s">
        <v>557</v>
      </c>
      <c r="C7" s="158" t="s">
        <v>118</v>
      </c>
      <c r="D7" s="158" t="s">
        <v>557</v>
      </c>
      <c r="E7" s="158" t="s">
        <v>118</v>
      </c>
      <c r="F7" s="158" t="s">
        <v>557</v>
      </c>
      <c r="G7" s="158" t="s">
        <v>118</v>
      </c>
      <c r="H7" s="158" t="s">
        <v>557</v>
      </c>
      <c r="I7" s="158" t="s">
        <v>118</v>
      </c>
      <c r="J7" s="158" t="s">
        <v>557</v>
      </c>
      <c r="K7" s="158" t="s">
        <v>118</v>
      </c>
      <c r="L7" s="158" t="s">
        <v>557</v>
      </c>
      <c r="M7" s="158" t="s">
        <v>118</v>
      </c>
      <c r="N7" s="158" t="s">
        <v>557</v>
      </c>
      <c r="O7" s="158" t="s">
        <v>118</v>
      </c>
      <c r="P7" s="31"/>
    </row>
    <row r="8" spans="1:16" s="133" customFormat="1" ht="17.25" customHeight="1">
      <c r="A8" s="159" t="s">
        <v>343</v>
      </c>
      <c r="B8" s="15" t="s">
        <v>59</v>
      </c>
      <c r="C8" s="15" t="s">
        <v>169</v>
      </c>
      <c r="D8" s="15" t="s">
        <v>59</v>
      </c>
      <c r="E8" s="15" t="s">
        <v>169</v>
      </c>
      <c r="F8" s="15" t="s">
        <v>59</v>
      </c>
      <c r="G8" s="15" t="s">
        <v>169</v>
      </c>
      <c r="H8" s="15" t="s">
        <v>59</v>
      </c>
      <c r="I8" s="15" t="s">
        <v>169</v>
      </c>
      <c r="J8" s="15" t="s">
        <v>59</v>
      </c>
      <c r="K8" s="15" t="s">
        <v>169</v>
      </c>
      <c r="L8" s="15" t="s">
        <v>59</v>
      </c>
      <c r="M8" s="15" t="s">
        <v>169</v>
      </c>
      <c r="N8" s="15" t="s">
        <v>59</v>
      </c>
      <c r="O8" s="15" t="s">
        <v>169</v>
      </c>
      <c r="P8" s="27" t="s">
        <v>105</v>
      </c>
    </row>
    <row r="9" spans="1:16" s="134" customFormat="1" ht="20.100000000000001" customHeight="1">
      <c r="A9" s="135">
        <v>2016</v>
      </c>
      <c r="B9" s="577">
        <v>56</v>
      </c>
      <c r="C9" s="577">
        <v>144838</v>
      </c>
      <c r="D9" s="577">
        <v>10</v>
      </c>
      <c r="E9" s="577">
        <v>31206</v>
      </c>
      <c r="F9" s="577">
        <v>19</v>
      </c>
      <c r="G9" s="577">
        <v>18658</v>
      </c>
      <c r="H9" s="577">
        <v>14</v>
      </c>
      <c r="I9" s="577">
        <v>70352</v>
      </c>
      <c r="J9" s="577">
        <v>6</v>
      </c>
      <c r="K9" s="577">
        <v>3062</v>
      </c>
      <c r="L9" s="577">
        <v>7</v>
      </c>
      <c r="M9" s="577">
        <v>21560</v>
      </c>
      <c r="N9" s="137">
        <v>0</v>
      </c>
      <c r="O9" s="137">
        <v>0</v>
      </c>
      <c r="P9" s="301">
        <v>2016</v>
      </c>
    </row>
    <row r="10" spans="1:16" s="134" customFormat="1" ht="20.100000000000001" customHeight="1">
      <c r="A10" s="135">
        <v>2017</v>
      </c>
      <c r="B10" s="577">
        <v>56</v>
      </c>
      <c r="C10" s="577">
        <v>144838</v>
      </c>
      <c r="D10" s="577">
        <v>10</v>
      </c>
      <c r="E10" s="577">
        <v>31206</v>
      </c>
      <c r="F10" s="577">
        <v>19</v>
      </c>
      <c r="G10" s="577">
        <v>18658</v>
      </c>
      <c r="H10" s="577">
        <v>14</v>
      </c>
      <c r="I10" s="577">
        <v>70352</v>
      </c>
      <c r="J10" s="577">
        <v>6</v>
      </c>
      <c r="K10" s="577">
        <v>3062</v>
      </c>
      <c r="L10" s="577">
        <v>7</v>
      </c>
      <c r="M10" s="577">
        <v>21560</v>
      </c>
      <c r="N10" s="137">
        <v>0</v>
      </c>
      <c r="O10" s="137">
        <v>0</v>
      </c>
      <c r="P10" s="301">
        <v>2017</v>
      </c>
    </row>
    <row r="11" spans="1:16" s="134" customFormat="1" ht="20.100000000000001" customHeight="1">
      <c r="A11" s="135">
        <v>2018</v>
      </c>
      <c r="B11" s="577">
        <v>59</v>
      </c>
      <c r="C11" s="577">
        <v>184594</v>
      </c>
      <c r="D11" s="577">
        <v>8</v>
      </c>
      <c r="E11" s="577">
        <v>21509</v>
      </c>
      <c r="F11" s="577">
        <v>23</v>
      </c>
      <c r="G11" s="577">
        <v>52178</v>
      </c>
      <c r="H11" s="577">
        <v>14</v>
      </c>
      <c r="I11" s="577">
        <v>86644</v>
      </c>
      <c r="J11" s="577">
        <v>6</v>
      </c>
      <c r="K11" s="577">
        <v>3325</v>
      </c>
      <c r="L11" s="577">
        <v>8</v>
      </c>
      <c r="M11" s="577">
        <v>20938</v>
      </c>
      <c r="N11" s="137">
        <v>0</v>
      </c>
      <c r="O11" s="137">
        <v>0</v>
      </c>
      <c r="P11" s="301">
        <v>2018</v>
      </c>
    </row>
    <row r="12" spans="1:16" s="134" customFormat="1" ht="20.100000000000001" customHeight="1">
      <c r="A12" s="135">
        <v>2019</v>
      </c>
      <c r="B12" s="577">
        <v>58</v>
      </c>
      <c r="C12" s="577">
        <v>146065.69</v>
      </c>
      <c r="D12" s="577">
        <v>8</v>
      </c>
      <c r="E12" s="577">
        <v>23350.75</v>
      </c>
      <c r="F12" s="577">
        <v>23</v>
      </c>
      <c r="G12" s="577">
        <v>30980.86</v>
      </c>
      <c r="H12" s="577">
        <v>12</v>
      </c>
      <c r="I12" s="577">
        <v>65789</v>
      </c>
      <c r="J12" s="577">
        <v>6</v>
      </c>
      <c r="K12" s="577">
        <v>3062</v>
      </c>
      <c r="L12" s="577">
        <v>9</v>
      </c>
      <c r="M12" s="577">
        <v>22883.08</v>
      </c>
      <c r="N12" s="137">
        <v>0</v>
      </c>
      <c r="O12" s="137">
        <v>0</v>
      </c>
      <c r="P12" s="301">
        <v>2019</v>
      </c>
    </row>
    <row r="13" spans="1:16" s="134" customFormat="1" ht="20.100000000000001" customHeight="1">
      <c r="A13" s="135">
        <v>2020</v>
      </c>
      <c r="B13" s="577">
        <v>56</v>
      </c>
      <c r="C13" s="577">
        <v>141504.71000000002</v>
      </c>
      <c r="D13" s="577">
        <v>8</v>
      </c>
      <c r="E13" s="577">
        <v>23350.75</v>
      </c>
      <c r="F13" s="577">
        <v>23</v>
      </c>
      <c r="G13" s="577">
        <v>30980.879999999997</v>
      </c>
      <c r="H13" s="577">
        <v>12</v>
      </c>
      <c r="I13" s="577">
        <v>65924</v>
      </c>
      <c r="J13" s="577">
        <v>5</v>
      </c>
      <c r="K13" s="577">
        <v>2664</v>
      </c>
      <c r="L13" s="577">
        <v>8</v>
      </c>
      <c r="M13" s="577">
        <v>18585.080000000002</v>
      </c>
      <c r="N13" s="137">
        <v>0</v>
      </c>
      <c r="O13" s="137">
        <v>0</v>
      </c>
      <c r="P13" s="301">
        <v>2020</v>
      </c>
    </row>
    <row r="14" spans="1:16" s="133" customFormat="1" ht="39.950000000000003" customHeight="1">
      <c r="A14" s="578">
        <f>A13+1</f>
        <v>2021</v>
      </c>
      <c r="B14" s="130">
        <f>SUM(B15:B37)</f>
        <v>58</v>
      </c>
      <c r="C14" s="130">
        <f>SUM(C15:C37)</f>
        <v>150521.29999999999</v>
      </c>
      <c r="D14" s="130">
        <f>SUM(D15:D37)</f>
        <v>9</v>
      </c>
      <c r="E14" s="130">
        <f t="shared" ref="E14:O14" si="0">SUM(E15:E37)</f>
        <v>25219.200000000001</v>
      </c>
      <c r="F14" s="130">
        <f t="shared" si="0"/>
        <v>23</v>
      </c>
      <c r="G14" s="130">
        <f t="shared" si="0"/>
        <v>32507.320000000003</v>
      </c>
      <c r="H14" s="130">
        <f t="shared" si="0"/>
        <v>13</v>
      </c>
      <c r="I14" s="130">
        <f t="shared" si="0"/>
        <v>71545.119999999995</v>
      </c>
      <c r="J14" s="130">
        <f t="shared" si="0"/>
        <v>5</v>
      </c>
      <c r="K14" s="130">
        <f t="shared" si="0"/>
        <v>2663.83</v>
      </c>
      <c r="L14" s="130">
        <f t="shared" si="0"/>
        <v>8</v>
      </c>
      <c r="M14" s="130">
        <f t="shared" si="0"/>
        <v>18585.830000000002</v>
      </c>
      <c r="N14" s="130">
        <f t="shared" si="0"/>
        <v>0</v>
      </c>
      <c r="O14" s="130">
        <f t="shared" si="0"/>
        <v>0</v>
      </c>
      <c r="P14" s="579">
        <f>P13+1</f>
        <v>2021</v>
      </c>
    </row>
    <row r="15" spans="1:16" s="134" customFormat="1" ht="18.600000000000001" customHeight="1">
      <c r="A15" s="302" t="s">
        <v>323</v>
      </c>
      <c r="B15" s="137">
        <f>SUM(D15,J15,L15,N15,F15,H15)</f>
        <v>1</v>
      </c>
      <c r="C15" s="137">
        <f>SUM(E15,K15,M15,O15,G15,I15)</f>
        <v>7973</v>
      </c>
      <c r="D15" s="137">
        <v>0</v>
      </c>
      <c r="E15" s="137">
        <v>0</v>
      </c>
      <c r="F15" s="137">
        <v>0</v>
      </c>
      <c r="G15" s="137">
        <v>0</v>
      </c>
      <c r="H15" s="137">
        <v>1</v>
      </c>
      <c r="I15" s="137">
        <v>7973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  <c r="P15" s="580" t="s">
        <v>491</v>
      </c>
    </row>
    <row r="16" spans="1:16" s="134" customFormat="1" ht="18.600000000000001" customHeight="1">
      <c r="A16" s="302" t="s">
        <v>308</v>
      </c>
      <c r="B16" s="137">
        <f t="shared" ref="B16:B37" si="1">SUM(D16,J16,L16,N16,F16,H16)</f>
        <v>3</v>
      </c>
      <c r="C16" s="137">
        <f t="shared" ref="C16:C37" si="2">SUM(E16,K16,M16,O16,G16,I16)</f>
        <v>7741.27</v>
      </c>
      <c r="D16" s="137">
        <v>0</v>
      </c>
      <c r="E16" s="137">
        <v>0</v>
      </c>
      <c r="F16" s="137">
        <v>2</v>
      </c>
      <c r="G16" s="137">
        <v>2473.27</v>
      </c>
      <c r="H16" s="137">
        <v>1</v>
      </c>
      <c r="I16" s="137">
        <v>5268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  <c r="P16" s="303" t="s">
        <v>395</v>
      </c>
    </row>
    <row r="17" spans="1:16" s="134" customFormat="1" ht="18.600000000000001" customHeight="1">
      <c r="A17" s="302" t="s">
        <v>315</v>
      </c>
      <c r="B17" s="137">
        <f t="shared" si="1"/>
        <v>5</v>
      </c>
      <c r="C17" s="137">
        <f t="shared" si="2"/>
        <v>11314.61</v>
      </c>
      <c r="D17" s="137">
        <v>1</v>
      </c>
      <c r="E17" s="137">
        <v>3113.75</v>
      </c>
      <c r="F17" s="137">
        <v>2</v>
      </c>
      <c r="G17" s="137">
        <v>1452.74</v>
      </c>
      <c r="H17" s="137">
        <v>1</v>
      </c>
      <c r="I17" s="137">
        <v>5622.04</v>
      </c>
      <c r="J17" s="137">
        <v>0</v>
      </c>
      <c r="K17" s="137">
        <v>0</v>
      </c>
      <c r="L17" s="137">
        <v>1</v>
      </c>
      <c r="M17" s="137">
        <v>1126.08</v>
      </c>
      <c r="N17" s="137">
        <v>0</v>
      </c>
      <c r="O17" s="137">
        <v>0</v>
      </c>
      <c r="P17" s="303" t="s">
        <v>439</v>
      </c>
    </row>
    <row r="18" spans="1:16" s="134" customFormat="1" ht="18.600000000000001" customHeight="1">
      <c r="A18" s="302" t="s">
        <v>256</v>
      </c>
      <c r="B18" s="137">
        <f t="shared" si="1"/>
        <v>6</v>
      </c>
      <c r="C18" s="137">
        <f t="shared" si="2"/>
        <v>14519.84</v>
      </c>
      <c r="D18" s="137">
        <v>1</v>
      </c>
      <c r="E18" s="137">
        <v>2769</v>
      </c>
      <c r="F18" s="137">
        <v>1</v>
      </c>
      <c r="G18" s="137">
        <v>1788.84</v>
      </c>
      <c r="H18" s="137">
        <v>1</v>
      </c>
      <c r="I18" s="137">
        <v>5800</v>
      </c>
      <c r="J18" s="137">
        <v>1</v>
      </c>
      <c r="K18" s="137">
        <v>0</v>
      </c>
      <c r="L18" s="137">
        <v>2</v>
      </c>
      <c r="M18" s="137">
        <v>4162</v>
      </c>
      <c r="N18" s="137">
        <v>0</v>
      </c>
      <c r="O18" s="137">
        <v>0</v>
      </c>
      <c r="P18" s="303" t="s">
        <v>408</v>
      </c>
    </row>
    <row r="19" spans="1:16" s="134" customFormat="1" ht="18.600000000000001" customHeight="1">
      <c r="A19" s="302" t="s">
        <v>263</v>
      </c>
      <c r="B19" s="137">
        <f t="shared" si="1"/>
        <v>1</v>
      </c>
      <c r="C19" s="137">
        <f t="shared" si="2"/>
        <v>2130</v>
      </c>
      <c r="D19" s="137">
        <v>1</v>
      </c>
      <c r="E19" s="137">
        <v>2130</v>
      </c>
      <c r="F19" s="137">
        <v>0</v>
      </c>
      <c r="G19" s="137">
        <v>0</v>
      </c>
      <c r="H19" s="137">
        <v>0</v>
      </c>
      <c r="I19" s="137">
        <v>0</v>
      </c>
      <c r="J19" s="137">
        <v>0</v>
      </c>
      <c r="K19" s="137">
        <v>0</v>
      </c>
      <c r="L19" s="137">
        <v>0</v>
      </c>
      <c r="M19" s="137">
        <v>0</v>
      </c>
      <c r="N19" s="137">
        <v>0</v>
      </c>
      <c r="O19" s="137">
        <v>0</v>
      </c>
      <c r="P19" s="303" t="s">
        <v>72</v>
      </c>
    </row>
    <row r="20" spans="1:16" s="134" customFormat="1" ht="18.600000000000001" customHeight="1">
      <c r="A20" s="302" t="s">
        <v>316</v>
      </c>
      <c r="B20" s="137">
        <f t="shared" si="1"/>
        <v>2</v>
      </c>
      <c r="C20" s="137">
        <f t="shared" si="2"/>
        <v>6330.85</v>
      </c>
      <c r="D20" s="137">
        <v>1</v>
      </c>
      <c r="E20" s="137">
        <v>5092.45</v>
      </c>
      <c r="F20" s="137">
        <v>1</v>
      </c>
      <c r="G20" s="137">
        <v>1238.4000000000001</v>
      </c>
      <c r="H20" s="137">
        <v>0</v>
      </c>
      <c r="I20" s="137">
        <v>0</v>
      </c>
      <c r="J20" s="137">
        <v>0</v>
      </c>
      <c r="K20" s="137">
        <v>0</v>
      </c>
      <c r="L20" s="137">
        <v>0</v>
      </c>
      <c r="M20" s="137">
        <v>0</v>
      </c>
      <c r="N20" s="137">
        <v>0</v>
      </c>
      <c r="O20" s="137">
        <v>0</v>
      </c>
      <c r="P20" s="303" t="s">
        <v>211</v>
      </c>
    </row>
    <row r="21" spans="1:16" s="134" customFormat="1" ht="27.95" customHeight="1">
      <c r="A21" s="302" t="s">
        <v>317</v>
      </c>
      <c r="B21" s="137">
        <f t="shared" si="1"/>
        <v>4</v>
      </c>
      <c r="C21" s="137">
        <f t="shared" si="2"/>
        <v>11990.42</v>
      </c>
      <c r="D21" s="137">
        <v>0</v>
      </c>
      <c r="E21" s="137">
        <v>0</v>
      </c>
      <c r="F21" s="137">
        <v>1</v>
      </c>
      <c r="G21" s="137">
        <v>2627.86</v>
      </c>
      <c r="H21" s="137">
        <v>2</v>
      </c>
      <c r="I21" s="137">
        <v>9024</v>
      </c>
      <c r="J21" s="137">
        <v>1</v>
      </c>
      <c r="K21" s="137">
        <v>338.56</v>
      </c>
      <c r="L21" s="137">
        <v>0</v>
      </c>
      <c r="M21" s="137">
        <v>0</v>
      </c>
      <c r="N21" s="137">
        <v>0</v>
      </c>
      <c r="O21" s="137">
        <v>0</v>
      </c>
      <c r="P21" s="303" t="s">
        <v>444</v>
      </c>
    </row>
    <row r="22" spans="1:16" s="134" customFormat="1" ht="18.600000000000001" customHeight="1">
      <c r="A22" s="302" t="s">
        <v>361</v>
      </c>
      <c r="B22" s="137">
        <f t="shared" si="1"/>
        <v>4</v>
      </c>
      <c r="C22" s="137">
        <f t="shared" si="2"/>
        <v>5532.27</v>
      </c>
      <c r="D22" s="137">
        <v>0</v>
      </c>
      <c r="E22" s="137">
        <v>0</v>
      </c>
      <c r="F22" s="137">
        <v>2</v>
      </c>
      <c r="G22" s="137">
        <v>2161</v>
      </c>
      <c r="H22" s="137">
        <v>0</v>
      </c>
      <c r="I22" s="137">
        <v>0</v>
      </c>
      <c r="J22" s="137">
        <v>1</v>
      </c>
      <c r="K22" s="137">
        <v>1554.27</v>
      </c>
      <c r="L22" s="137">
        <v>1</v>
      </c>
      <c r="M22" s="137">
        <v>1817</v>
      </c>
      <c r="N22" s="137">
        <v>0</v>
      </c>
      <c r="O22" s="137">
        <v>0</v>
      </c>
      <c r="P22" s="303" t="s">
        <v>215</v>
      </c>
    </row>
    <row r="23" spans="1:16" s="134" customFormat="1" ht="18.600000000000001" customHeight="1">
      <c r="A23" s="302" t="s">
        <v>287</v>
      </c>
      <c r="B23" s="137">
        <f t="shared" si="1"/>
        <v>2</v>
      </c>
      <c r="C23" s="137">
        <f t="shared" si="2"/>
        <v>5094.43</v>
      </c>
      <c r="D23" s="137">
        <v>0</v>
      </c>
      <c r="E23" s="137">
        <v>0</v>
      </c>
      <c r="F23" s="137">
        <v>1</v>
      </c>
      <c r="G23" s="137">
        <v>1447.43</v>
      </c>
      <c r="H23" s="137">
        <v>1</v>
      </c>
      <c r="I23" s="137">
        <v>3647</v>
      </c>
      <c r="J23" s="137">
        <v>0</v>
      </c>
      <c r="K23" s="137">
        <v>0</v>
      </c>
      <c r="L23" s="137">
        <v>0</v>
      </c>
      <c r="M23" s="137">
        <v>0</v>
      </c>
      <c r="N23" s="137">
        <v>0</v>
      </c>
      <c r="O23" s="137">
        <v>0</v>
      </c>
      <c r="P23" s="303" t="s">
        <v>455</v>
      </c>
    </row>
    <row r="24" spans="1:16" s="134" customFormat="1" ht="18.600000000000001" customHeight="1">
      <c r="A24" s="302" t="s">
        <v>260</v>
      </c>
      <c r="B24" s="137">
        <f t="shared" si="1"/>
        <v>2</v>
      </c>
      <c r="C24" s="137">
        <f t="shared" si="2"/>
        <v>15170</v>
      </c>
      <c r="D24" s="137">
        <v>0</v>
      </c>
      <c r="E24" s="137">
        <v>0</v>
      </c>
      <c r="F24" s="137">
        <v>1</v>
      </c>
      <c r="G24" s="137">
        <v>1030</v>
      </c>
      <c r="H24" s="137">
        <v>1</v>
      </c>
      <c r="I24" s="137">
        <v>14140</v>
      </c>
      <c r="J24" s="137">
        <v>0</v>
      </c>
      <c r="K24" s="137">
        <v>0</v>
      </c>
      <c r="L24" s="137">
        <v>0</v>
      </c>
      <c r="M24" s="137">
        <v>0</v>
      </c>
      <c r="N24" s="137">
        <v>0</v>
      </c>
      <c r="O24" s="137">
        <v>0</v>
      </c>
      <c r="P24" s="303" t="s">
        <v>476</v>
      </c>
    </row>
    <row r="25" spans="1:16" s="134" customFormat="1" ht="27.95" customHeight="1">
      <c r="A25" s="302" t="s">
        <v>270</v>
      </c>
      <c r="B25" s="137">
        <f t="shared" si="1"/>
        <v>2</v>
      </c>
      <c r="C25" s="137">
        <f t="shared" si="2"/>
        <v>7737.9299999999994</v>
      </c>
      <c r="D25" s="137">
        <v>0</v>
      </c>
      <c r="E25" s="137">
        <v>0</v>
      </c>
      <c r="F25" s="137">
        <v>1</v>
      </c>
      <c r="G25" s="137">
        <v>671.36</v>
      </c>
      <c r="H25" s="137">
        <v>1</v>
      </c>
      <c r="I25" s="137">
        <v>7066.57</v>
      </c>
      <c r="J25" s="137">
        <v>0</v>
      </c>
      <c r="K25" s="137">
        <v>0</v>
      </c>
      <c r="L25" s="137">
        <v>0</v>
      </c>
      <c r="M25" s="137">
        <v>0</v>
      </c>
      <c r="N25" s="137">
        <v>0</v>
      </c>
      <c r="O25" s="137">
        <v>0</v>
      </c>
      <c r="P25" s="303" t="s">
        <v>456</v>
      </c>
    </row>
    <row r="26" spans="1:16" s="134" customFormat="1" ht="18.600000000000001" customHeight="1">
      <c r="A26" s="302" t="s">
        <v>307</v>
      </c>
      <c r="B26" s="137">
        <f t="shared" si="1"/>
        <v>1</v>
      </c>
      <c r="C26" s="137">
        <f t="shared" si="2"/>
        <v>7852</v>
      </c>
      <c r="D26" s="137">
        <v>0</v>
      </c>
      <c r="E26" s="137">
        <v>0</v>
      </c>
      <c r="F26" s="137">
        <v>1</v>
      </c>
      <c r="G26" s="137">
        <v>7852</v>
      </c>
      <c r="H26" s="137">
        <v>0</v>
      </c>
      <c r="I26" s="137">
        <v>0</v>
      </c>
      <c r="J26" s="137">
        <v>0</v>
      </c>
      <c r="K26" s="137">
        <v>0</v>
      </c>
      <c r="L26" s="137">
        <v>0</v>
      </c>
      <c r="M26" s="137">
        <v>0</v>
      </c>
      <c r="N26" s="137">
        <v>0</v>
      </c>
      <c r="O26" s="137">
        <v>0</v>
      </c>
      <c r="P26" s="303" t="s">
        <v>372</v>
      </c>
    </row>
    <row r="27" spans="1:16" s="134" customFormat="1" ht="18.600000000000001" customHeight="1">
      <c r="A27" s="302" t="s">
        <v>264</v>
      </c>
      <c r="B27" s="137">
        <f t="shared" si="1"/>
        <v>5</v>
      </c>
      <c r="C27" s="137">
        <f t="shared" si="2"/>
        <v>7263.78</v>
      </c>
      <c r="D27" s="137">
        <v>1</v>
      </c>
      <c r="E27" s="137">
        <v>1941</v>
      </c>
      <c r="F27" s="137">
        <v>3</v>
      </c>
      <c r="G27" s="137">
        <v>2470.15</v>
      </c>
      <c r="H27" s="137">
        <v>1</v>
      </c>
      <c r="I27" s="137">
        <v>2852.63</v>
      </c>
      <c r="J27" s="137">
        <v>0</v>
      </c>
      <c r="K27" s="137">
        <v>0</v>
      </c>
      <c r="L27" s="137">
        <v>0</v>
      </c>
      <c r="M27" s="137">
        <v>0</v>
      </c>
      <c r="N27" s="137">
        <v>0</v>
      </c>
      <c r="O27" s="137">
        <v>0</v>
      </c>
      <c r="P27" s="303" t="s">
        <v>218</v>
      </c>
    </row>
    <row r="28" spans="1:16" s="134" customFormat="1" ht="18.600000000000001" customHeight="1">
      <c r="A28" s="302" t="s">
        <v>286</v>
      </c>
      <c r="B28" s="137">
        <f t="shared" si="1"/>
        <v>2</v>
      </c>
      <c r="C28" s="137">
        <f t="shared" si="2"/>
        <v>3589.5</v>
      </c>
      <c r="D28" s="137">
        <v>1</v>
      </c>
      <c r="E28" s="137">
        <v>2048</v>
      </c>
      <c r="F28" s="137">
        <v>1</v>
      </c>
      <c r="G28" s="137">
        <v>1541.5</v>
      </c>
      <c r="H28" s="137">
        <v>0</v>
      </c>
      <c r="I28" s="137">
        <v>0</v>
      </c>
      <c r="J28" s="137">
        <v>0</v>
      </c>
      <c r="K28" s="137">
        <v>0</v>
      </c>
      <c r="L28" s="137">
        <v>0</v>
      </c>
      <c r="M28" s="137">
        <v>0</v>
      </c>
      <c r="N28" s="137">
        <v>0</v>
      </c>
      <c r="O28" s="137">
        <v>0</v>
      </c>
      <c r="P28" s="303" t="s">
        <v>420</v>
      </c>
    </row>
    <row r="29" spans="1:16" s="134" customFormat="1" ht="27.95" customHeight="1">
      <c r="A29" s="302" t="s">
        <v>266</v>
      </c>
      <c r="B29" s="137">
        <f t="shared" si="1"/>
        <v>3</v>
      </c>
      <c r="C29" s="137">
        <f t="shared" si="2"/>
        <v>7348.02</v>
      </c>
      <c r="D29" s="137">
        <v>0</v>
      </c>
      <c r="E29" s="137">
        <v>0</v>
      </c>
      <c r="F29" s="137">
        <v>1</v>
      </c>
      <c r="G29" s="137">
        <v>659</v>
      </c>
      <c r="H29" s="137">
        <v>0</v>
      </c>
      <c r="I29" s="137">
        <v>0</v>
      </c>
      <c r="J29" s="137">
        <v>0</v>
      </c>
      <c r="K29" s="137">
        <v>0</v>
      </c>
      <c r="L29" s="137">
        <v>2</v>
      </c>
      <c r="M29" s="137">
        <v>6689.02</v>
      </c>
      <c r="N29" s="137">
        <v>0</v>
      </c>
      <c r="O29" s="137">
        <v>0</v>
      </c>
      <c r="P29" s="303" t="s">
        <v>386</v>
      </c>
    </row>
    <row r="30" spans="1:16" s="134" customFormat="1" ht="18.600000000000001" customHeight="1">
      <c r="A30" s="302" t="s">
        <v>319</v>
      </c>
      <c r="B30" s="137">
        <f t="shared" si="1"/>
        <v>2</v>
      </c>
      <c r="C30" s="137">
        <f t="shared" si="2"/>
        <v>3757</v>
      </c>
      <c r="D30" s="137">
        <v>1</v>
      </c>
      <c r="E30" s="137">
        <v>2880</v>
      </c>
      <c r="F30" s="137">
        <v>1</v>
      </c>
      <c r="G30" s="137">
        <v>877</v>
      </c>
      <c r="H30" s="137">
        <v>0</v>
      </c>
      <c r="I30" s="137">
        <v>0</v>
      </c>
      <c r="J30" s="137">
        <v>0</v>
      </c>
      <c r="K30" s="137">
        <v>0</v>
      </c>
      <c r="L30" s="137">
        <v>0</v>
      </c>
      <c r="M30" s="137">
        <v>0</v>
      </c>
      <c r="N30" s="137">
        <v>0</v>
      </c>
      <c r="O30" s="137">
        <v>0</v>
      </c>
      <c r="P30" s="303" t="s">
        <v>470</v>
      </c>
    </row>
    <row r="31" spans="1:16" s="134" customFormat="1" ht="18.600000000000001" customHeight="1">
      <c r="A31" s="302" t="s">
        <v>280</v>
      </c>
      <c r="B31" s="137">
        <f t="shared" si="1"/>
        <v>1</v>
      </c>
      <c r="C31" s="137">
        <f t="shared" si="2"/>
        <v>2663</v>
      </c>
      <c r="D31" s="137">
        <v>1</v>
      </c>
      <c r="E31" s="137">
        <v>2663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0</v>
      </c>
      <c r="M31" s="137">
        <v>0</v>
      </c>
      <c r="N31" s="137">
        <v>0</v>
      </c>
      <c r="O31" s="137">
        <v>0</v>
      </c>
      <c r="P31" s="303" t="s">
        <v>429</v>
      </c>
    </row>
    <row r="32" spans="1:16" s="134" customFormat="1" ht="18.600000000000001" customHeight="1">
      <c r="A32" s="302" t="s">
        <v>348</v>
      </c>
      <c r="B32" s="137">
        <f t="shared" si="1"/>
        <v>1</v>
      </c>
      <c r="C32" s="137">
        <f t="shared" si="2"/>
        <v>690.27</v>
      </c>
      <c r="D32" s="137">
        <v>0</v>
      </c>
      <c r="E32" s="137">
        <v>0</v>
      </c>
      <c r="F32" s="137">
        <v>1</v>
      </c>
      <c r="G32" s="137">
        <v>690.27</v>
      </c>
      <c r="H32" s="137">
        <v>0</v>
      </c>
      <c r="I32" s="137">
        <v>0</v>
      </c>
      <c r="J32" s="137">
        <v>0</v>
      </c>
      <c r="K32" s="137">
        <v>0</v>
      </c>
      <c r="L32" s="137">
        <v>0</v>
      </c>
      <c r="M32" s="137">
        <v>0</v>
      </c>
      <c r="N32" s="137">
        <v>0</v>
      </c>
      <c r="O32" s="137">
        <v>0</v>
      </c>
      <c r="P32" s="303" t="s">
        <v>207</v>
      </c>
    </row>
    <row r="33" spans="1:16" s="134" customFormat="1" ht="27.95" customHeight="1">
      <c r="A33" s="302" t="s">
        <v>336</v>
      </c>
      <c r="B33" s="137">
        <f t="shared" si="1"/>
        <v>1</v>
      </c>
      <c r="C33" s="137">
        <f t="shared" si="2"/>
        <v>1687</v>
      </c>
      <c r="D33" s="137">
        <v>0</v>
      </c>
      <c r="E33" s="137">
        <v>0</v>
      </c>
      <c r="F33" s="137">
        <v>1</v>
      </c>
      <c r="G33" s="137">
        <v>1687</v>
      </c>
      <c r="H33" s="137">
        <v>0</v>
      </c>
      <c r="I33" s="137">
        <v>0</v>
      </c>
      <c r="J33" s="137">
        <v>0</v>
      </c>
      <c r="K33" s="137">
        <v>0</v>
      </c>
      <c r="L33" s="137">
        <v>0</v>
      </c>
      <c r="M33" s="137">
        <v>0</v>
      </c>
      <c r="N33" s="137">
        <v>0</v>
      </c>
      <c r="O33" s="137">
        <v>0</v>
      </c>
      <c r="P33" s="303" t="s">
        <v>230</v>
      </c>
    </row>
    <row r="34" spans="1:16" s="134" customFormat="1" ht="18.600000000000001" customHeight="1">
      <c r="A34" s="302" t="s">
        <v>290</v>
      </c>
      <c r="B34" s="137">
        <f t="shared" si="1"/>
        <v>2</v>
      </c>
      <c r="C34" s="137">
        <f t="shared" si="2"/>
        <v>2783</v>
      </c>
      <c r="D34" s="137">
        <v>1</v>
      </c>
      <c r="E34" s="137">
        <v>2582</v>
      </c>
      <c r="F34" s="137">
        <v>0</v>
      </c>
      <c r="G34" s="137">
        <v>0</v>
      </c>
      <c r="H34" s="137">
        <v>0</v>
      </c>
      <c r="I34" s="137">
        <v>0</v>
      </c>
      <c r="J34" s="137">
        <v>1</v>
      </c>
      <c r="K34" s="137">
        <v>201</v>
      </c>
      <c r="L34" s="137">
        <v>0</v>
      </c>
      <c r="M34" s="137">
        <v>0</v>
      </c>
      <c r="N34" s="137">
        <v>0</v>
      </c>
      <c r="O34" s="137">
        <v>0</v>
      </c>
      <c r="P34" s="303" t="s">
        <v>216</v>
      </c>
    </row>
    <row r="35" spans="1:16" s="134" customFormat="1" ht="18.600000000000001" customHeight="1">
      <c r="A35" s="302" t="s">
        <v>274</v>
      </c>
      <c r="B35" s="137">
        <f t="shared" si="1"/>
        <v>4</v>
      </c>
      <c r="C35" s="137">
        <f t="shared" si="2"/>
        <v>3601.1</v>
      </c>
      <c r="D35" s="137">
        <v>0</v>
      </c>
      <c r="E35" s="137">
        <v>0</v>
      </c>
      <c r="F35" s="137">
        <v>2</v>
      </c>
      <c r="G35" s="137">
        <v>1839.5</v>
      </c>
      <c r="H35" s="137">
        <v>1</v>
      </c>
      <c r="I35" s="137">
        <v>1191.5999999999999</v>
      </c>
      <c r="J35" s="137">
        <v>1</v>
      </c>
      <c r="K35" s="137">
        <v>570</v>
      </c>
      <c r="L35" s="137">
        <v>0</v>
      </c>
      <c r="M35" s="137">
        <v>0</v>
      </c>
      <c r="N35" s="137">
        <v>0</v>
      </c>
      <c r="O35" s="137">
        <v>0</v>
      </c>
      <c r="P35" s="303" t="s">
        <v>487</v>
      </c>
    </row>
    <row r="36" spans="1:16" s="134" customFormat="1" ht="18.600000000000001" customHeight="1">
      <c r="A36" s="302" t="s">
        <v>314</v>
      </c>
      <c r="B36" s="137">
        <f t="shared" si="1"/>
        <v>2</v>
      </c>
      <c r="C36" s="137">
        <f t="shared" si="2"/>
        <v>7797.46</v>
      </c>
      <c r="D36" s="137">
        <v>0</v>
      </c>
      <c r="E36" s="137">
        <v>0</v>
      </c>
      <c r="F36" s="137">
        <v>0</v>
      </c>
      <c r="G36" s="137">
        <v>0</v>
      </c>
      <c r="H36" s="137">
        <v>1</v>
      </c>
      <c r="I36" s="137">
        <v>4688</v>
      </c>
      <c r="J36" s="137">
        <v>0</v>
      </c>
      <c r="K36" s="137">
        <v>0</v>
      </c>
      <c r="L36" s="137">
        <v>1</v>
      </c>
      <c r="M36" s="137">
        <v>3109.46</v>
      </c>
      <c r="N36" s="137">
        <v>0</v>
      </c>
      <c r="O36" s="137">
        <v>0</v>
      </c>
      <c r="P36" s="303" t="s">
        <v>398</v>
      </c>
    </row>
    <row r="37" spans="1:16" s="134" customFormat="1" ht="18.600000000000001" customHeight="1">
      <c r="A37" s="302" t="s">
        <v>281</v>
      </c>
      <c r="B37" s="137">
        <f t="shared" si="1"/>
        <v>2</v>
      </c>
      <c r="C37" s="137">
        <f t="shared" si="2"/>
        <v>5954.5499999999993</v>
      </c>
      <c r="D37" s="137">
        <v>0</v>
      </c>
      <c r="E37" s="137">
        <v>0</v>
      </c>
      <c r="F37" s="137">
        <v>0</v>
      </c>
      <c r="G37" s="137">
        <v>0</v>
      </c>
      <c r="H37" s="137">
        <v>1</v>
      </c>
      <c r="I37" s="137">
        <v>4272.28</v>
      </c>
      <c r="J37" s="137">
        <v>0</v>
      </c>
      <c r="K37" s="137">
        <v>0</v>
      </c>
      <c r="L37" s="137">
        <v>1</v>
      </c>
      <c r="M37" s="137">
        <v>1682.27</v>
      </c>
      <c r="N37" s="137">
        <v>0</v>
      </c>
      <c r="O37" s="137">
        <v>0</v>
      </c>
      <c r="P37" s="303" t="s">
        <v>371</v>
      </c>
    </row>
    <row r="38" spans="1:16" s="134" customFormat="1" ht="6" customHeight="1">
      <c r="A38" s="355"/>
      <c r="B38" s="581"/>
      <c r="C38" s="582"/>
      <c r="D38" s="583"/>
      <c r="E38" s="583"/>
      <c r="F38" s="583"/>
      <c r="G38" s="583"/>
      <c r="H38" s="583"/>
      <c r="I38" s="583"/>
      <c r="J38" s="583"/>
      <c r="K38" s="583"/>
      <c r="L38" s="583"/>
      <c r="M38" s="583"/>
      <c r="N38" s="583"/>
      <c r="O38" s="583"/>
      <c r="P38" s="358"/>
    </row>
    <row r="39" spans="1:16" s="7" customFormat="1" ht="15" customHeight="1">
      <c r="A39" s="6" t="s">
        <v>780</v>
      </c>
      <c r="B39" s="584"/>
      <c r="C39" s="584"/>
      <c r="D39" s="584"/>
      <c r="E39" s="584"/>
      <c r="F39" s="584"/>
      <c r="G39" s="584"/>
      <c r="H39" s="584"/>
      <c r="I39" s="584"/>
      <c r="J39" s="585"/>
      <c r="K39" s="585"/>
      <c r="L39" s="585"/>
      <c r="M39" s="585"/>
      <c r="N39" s="584"/>
      <c r="O39" s="584"/>
      <c r="P39" s="8" t="s">
        <v>781</v>
      </c>
    </row>
    <row r="40" spans="1:16" ht="12.75"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</row>
    <row r="41" spans="1:16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</row>
  </sheetData>
  <mergeCells count="14">
    <mergeCell ref="H5:I5"/>
    <mergeCell ref="H6:I6"/>
    <mergeCell ref="N5:O5"/>
    <mergeCell ref="N6:O6"/>
    <mergeCell ref="J5:K5"/>
    <mergeCell ref="J6:K6"/>
    <mergeCell ref="L5:M5"/>
    <mergeCell ref="L6:M6"/>
    <mergeCell ref="F5:G5"/>
    <mergeCell ref="F6:G6"/>
    <mergeCell ref="B5:C5"/>
    <mergeCell ref="B6:C6"/>
    <mergeCell ref="D6:E6"/>
    <mergeCell ref="D5:E5"/>
  </mergeCells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O38"/>
  <sheetViews>
    <sheetView view="pageBreakPreview" zoomScale="80" zoomScaleNormal="100" zoomScaleSheetLayoutView="80" workbookViewId="0">
      <selection activeCell="A2" sqref="A2"/>
    </sheetView>
  </sheetViews>
  <sheetFormatPr defaultColWidth="7" defaultRowHeight="12"/>
  <cols>
    <col min="1" max="1" width="8.5" style="11" customWidth="1"/>
    <col min="2" max="10" width="7.875" style="11" customWidth="1"/>
    <col min="11" max="11" width="9.25" style="11" customWidth="1"/>
    <col min="12" max="16384" width="7" style="11"/>
  </cols>
  <sheetData>
    <row r="1" spans="1:15" s="20" customFormat="1" ht="24.95" customHeight="1">
      <c r="B1" s="118"/>
      <c r="C1" s="118"/>
      <c r="F1" s="118"/>
      <c r="K1" s="119" t="s">
        <v>515</v>
      </c>
    </row>
    <row r="2" spans="1:15" s="4" customFormat="1" ht="24.95" customHeight="1">
      <c r="A2" s="42" t="s">
        <v>837</v>
      </c>
      <c r="B2" s="586"/>
      <c r="C2" s="586"/>
      <c r="D2" s="586"/>
      <c r="E2" s="586"/>
      <c r="F2" s="586"/>
      <c r="G2" s="586"/>
      <c r="H2" s="586"/>
      <c r="I2" s="586"/>
      <c r="J2" s="586"/>
      <c r="K2" s="587"/>
    </row>
    <row r="3" spans="1:15" s="5" customFormat="1" ht="23.1" customHeight="1">
      <c r="A3" s="13" t="s">
        <v>426</v>
      </c>
      <c r="B3" s="588"/>
      <c r="C3" s="588"/>
      <c r="D3" s="588"/>
      <c r="E3" s="588"/>
      <c r="F3" s="588"/>
      <c r="G3" s="588"/>
      <c r="H3" s="588"/>
      <c r="I3" s="588"/>
      <c r="J3" s="588"/>
      <c r="K3" s="588"/>
    </row>
    <row r="4" spans="1:15" s="7" customFormat="1" ht="15" customHeight="1">
      <c r="A4" s="6" t="s">
        <v>598</v>
      </c>
      <c r="K4" s="8" t="s">
        <v>599</v>
      </c>
    </row>
    <row r="5" spans="1:15" s="133" customFormat="1" ht="16.5" customHeight="1">
      <c r="A5" s="157" t="s">
        <v>46</v>
      </c>
      <c r="B5" s="589" t="s">
        <v>558</v>
      </c>
      <c r="C5" s="590"/>
      <c r="D5" s="591"/>
      <c r="E5" s="591"/>
      <c r="F5" s="590"/>
      <c r="G5" s="592" t="s">
        <v>559</v>
      </c>
      <c r="H5" s="590"/>
      <c r="I5" s="591"/>
      <c r="J5" s="591"/>
      <c r="K5" s="30" t="s">
        <v>15</v>
      </c>
    </row>
    <row r="6" spans="1:15" s="133" customFormat="1" ht="16.5" customHeight="1">
      <c r="A6" s="158"/>
      <c r="B6" s="593" t="s">
        <v>635</v>
      </c>
      <c r="C6" s="158" t="s">
        <v>365</v>
      </c>
      <c r="D6" s="158" t="s">
        <v>341</v>
      </c>
      <c r="E6" s="158" t="s">
        <v>289</v>
      </c>
      <c r="F6" s="166" t="s">
        <v>292</v>
      </c>
      <c r="G6" s="593" t="s">
        <v>635</v>
      </c>
      <c r="H6" s="158" t="s">
        <v>560</v>
      </c>
      <c r="I6" s="165" t="s">
        <v>561</v>
      </c>
      <c r="J6" s="165" t="s">
        <v>34</v>
      </c>
      <c r="K6" s="349"/>
    </row>
    <row r="7" spans="1:15" s="133" customFormat="1" ht="16.5" customHeight="1">
      <c r="A7" s="158"/>
      <c r="B7" s="594"/>
      <c r="C7" s="158" t="s">
        <v>325</v>
      </c>
      <c r="D7" s="24" t="s">
        <v>363</v>
      </c>
      <c r="E7" s="24"/>
      <c r="F7" s="28"/>
      <c r="G7" s="594"/>
      <c r="H7" s="24"/>
      <c r="I7" s="29"/>
      <c r="J7" s="29"/>
      <c r="K7" s="595"/>
    </row>
    <row r="8" spans="1:15" s="133" customFormat="1" ht="17.25" customHeight="1">
      <c r="A8" s="159" t="s">
        <v>343</v>
      </c>
      <c r="B8" s="596" t="s">
        <v>636</v>
      </c>
      <c r="C8" s="15" t="s">
        <v>241</v>
      </c>
      <c r="D8" s="15" t="s">
        <v>486</v>
      </c>
      <c r="E8" s="15" t="s">
        <v>24</v>
      </c>
      <c r="F8" s="27" t="s">
        <v>122</v>
      </c>
      <c r="G8" s="596" t="s">
        <v>637</v>
      </c>
      <c r="H8" s="15" t="s">
        <v>27</v>
      </c>
      <c r="I8" s="21" t="s">
        <v>152</v>
      </c>
      <c r="J8" s="21" t="s">
        <v>461</v>
      </c>
      <c r="K8" s="350" t="s">
        <v>105</v>
      </c>
    </row>
    <row r="9" spans="1:15" s="133" customFormat="1" ht="21" customHeight="1">
      <c r="A9" s="597">
        <v>2016</v>
      </c>
      <c r="B9" s="598">
        <v>12</v>
      </c>
      <c r="C9" s="598">
        <v>4</v>
      </c>
      <c r="D9" s="598">
        <v>2</v>
      </c>
      <c r="E9" s="598">
        <v>6</v>
      </c>
      <c r="F9" s="598">
        <v>0</v>
      </c>
      <c r="G9" s="599">
        <v>257</v>
      </c>
      <c r="H9" s="598">
        <v>4</v>
      </c>
      <c r="I9" s="598">
        <v>103</v>
      </c>
      <c r="J9" s="598">
        <v>150</v>
      </c>
      <c r="K9" s="600">
        <v>2016</v>
      </c>
      <c r="O9" s="133" t="s">
        <v>321</v>
      </c>
    </row>
    <row r="10" spans="1:15" s="133" customFormat="1" ht="21" customHeight="1">
      <c r="A10" s="597">
        <v>2017</v>
      </c>
      <c r="B10" s="598">
        <v>12</v>
      </c>
      <c r="C10" s="598">
        <v>4</v>
      </c>
      <c r="D10" s="598">
        <v>2</v>
      </c>
      <c r="E10" s="598">
        <v>6</v>
      </c>
      <c r="F10" s="598">
        <v>0</v>
      </c>
      <c r="G10" s="599">
        <v>254</v>
      </c>
      <c r="H10" s="598">
        <v>5</v>
      </c>
      <c r="I10" s="598">
        <v>98</v>
      </c>
      <c r="J10" s="598">
        <v>151</v>
      </c>
      <c r="K10" s="600">
        <v>2017</v>
      </c>
    </row>
    <row r="11" spans="1:15" s="133" customFormat="1" ht="21" customHeight="1">
      <c r="A11" s="597">
        <v>2018</v>
      </c>
      <c r="B11" s="598">
        <v>12</v>
      </c>
      <c r="C11" s="598">
        <v>4</v>
      </c>
      <c r="D11" s="598">
        <v>2</v>
      </c>
      <c r="E11" s="598">
        <v>6</v>
      </c>
      <c r="F11" s="598">
        <v>0</v>
      </c>
      <c r="G11" s="599">
        <v>282</v>
      </c>
      <c r="H11" s="598">
        <v>5</v>
      </c>
      <c r="I11" s="598">
        <v>106</v>
      </c>
      <c r="J11" s="598">
        <v>171</v>
      </c>
      <c r="K11" s="600">
        <v>2018</v>
      </c>
    </row>
    <row r="12" spans="1:15" s="133" customFormat="1" ht="21" customHeight="1">
      <c r="A12" s="597">
        <v>2019</v>
      </c>
      <c r="B12" s="598">
        <v>13</v>
      </c>
      <c r="C12" s="598">
        <v>5</v>
      </c>
      <c r="D12" s="598">
        <v>2</v>
      </c>
      <c r="E12" s="598">
        <v>6</v>
      </c>
      <c r="F12" s="598">
        <v>0</v>
      </c>
      <c r="G12" s="599">
        <v>348</v>
      </c>
      <c r="H12" s="598">
        <v>5</v>
      </c>
      <c r="I12" s="598">
        <v>119</v>
      </c>
      <c r="J12" s="598">
        <v>224</v>
      </c>
      <c r="K12" s="600">
        <v>2019</v>
      </c>
    </row>
    <row r="13" spans="1:15" s="133" customFormat="1" ht="21" customHeight="1">
      <c r="A13" s="597">
        <v>2020</v>
      </c>
      <c r="B13" s="598">
        <v>13</v>
      </c>
      <c r="C13" s="598">
        <v>5</v>
      </c>
      <c r="D13" s="598">
        <v>1</v>
      </c>
      <c r="E13" s="598">
        <v>7</v>
      </c>
      <c r="F13" s="598">
        <v>0</v>
      </c>
      <c r="G13" s="599">
        <v>359</v>
      </c>
      <c r="H13" s="598">
        <v>3</v>
      </c>
      <c r="I13" s="598">
        <v>110</v>
      </c>
      <c r="J13" s="598">
        <v>246</v>
      </c>
      <c r="K13" s="600">
        <v>2020</v>
      </c>
    </row>
    <row r="14" spans="1:15" s="32" customFormat="1" ht="39.950000000000003" customHeight="1">
      <c r="A14" s="578">
        <f>A13+1</f>
        <v>2021</v>
      </c>
      <c r="B14" s="337">
        <f>SUM(B15:B36)</f>
        <v>13</v>
      </c>
      <c r="C14" s="337">
        <f t="shared" ref="C14:J14" si="0">SUM(C15:C36)</f>
        <v>5</v>
      </c>
      <c r="D14" s="337">
        <f t="shared" si="0"/>
        <v>1</v>
      </c>
      <c r="E14" s="337">
        <f t="shared" si="0"/>
        <v>7</v>
      </c>
      <c r="F14" s="337">
        <f t="shared" si="0"/>
        <v>0</v>
      </c>
      <c r="G14" s="337">
        <f t="shared" si="0"/>
        <v>347</v>
      </c>
      <c r="H14" s="337">
        <f t="shared" si="0"/>
        <v>2</v>
      </c>
      <c r="I14" s="337">
        <f t="shared" si="0"/>
        <v>99</v>
      </c>
      <c r="J14" s="337">
        <f t="shared" si="0"/>
        <v>246</v>
      </c>
      <c r="K14" s="579">
        <f>$A$14</f>
        <v>2021</v>
      </c>
    </row>
    <row r="15" spans="1:15" s="38" customFormat="1" ht="18.95" customHeight="1">
      <c r="A15" s="302" t="s">
        <v>308</v>
      </c>
      <c r="B15" s="335">
        <f>SUM(C15:F15)</f>
        <v>10</v>
      </c>
      <c r="C15" s="802">
        <v>3</v>
      </c>
      <c r="D15" s="802">
        <v>1</v>
      </c>
      <c r="E15" s="802">
        <v>6</v>
      </c>
      <c r="F15" s="801"/>
      <c r="G15" s="335">
        <f>SUM(H15:J15)</f>
        <v>41</v>
      </c>
      <c r="H15" s="804"/>
      <c r="I15" s="803">
        <v>13</v>
      </c>
      <c r="J15" s="804">
        <v>28</v>
      </c>
      <c r="K15" s="670" t="s">
        <v>395</v>
      </c>
      <c r="M15" s="48"/>
      <c r="N15" s="48"/>
    </row>
    <row r="16" spans="1:15" s="49" customFormat="1" ht="18.95" customHeight="1">
      <c r="A16" s="302" t="s">
        <v>315</v>
      </c>
      <c r="B16" s="804">
        <f t="shared" ref="B16:B36" si="1">SUM(C16:F16)</f>
        <v>2</v>
      </c>
      <c r="C16" s="802">
        <v>2</v>
      </c>
      <c r="D16" s="802"/>
      <c r="E16" s="802"/>
      <c r="F16" s="801"/>
      <c r="G16" s="804">
        <f t="shared" ref="G16:G36" si="2">SUM(H16:J16)</f>
        <v>36</v>
      </c>
      <c r="H16" s="803"/>
      <c r="I16" s="803">
        <v>7</v>
      </c>
      <c r="J16" s="804">
        <v>29</v>
      </c>
      <c r="K16" s="670" t="s">
        <v>439</v>
      </c>
      <c r="M16" s="48"/>
      <c r="N16" s="48"/>
    </row>
    <row r="17" spans="1:14" s="50" customFormat="1" ht="18.95" customHeight="1">
      <c r="A17" s="302" t="s">
        <v>256</v>
      </c>
      <c r="B17" s="804">
        <f t="shared" si="1"/>
        <v>1</v>
      </c>
      <c r="C17" s="802"/>
      <c r="D17" s="802"/>
      <c r="E17" s="802">
        <v>1</v>
      </c>
      <c r="F17" s="801"/>
      <c r="G17" s="804">
        <f t="shared" si="2"/>
        <v>45</v>
      </c>
      <c r="H17" s="804">
        <v>1</v>
      </c>
      <c r="I17" s="803">
        <v>3</v>
      </c>
      <c r="J17" s="804">
        <v>41</v>
      </c>
      <c r="K17" s="670" t="s">
        <v>408</v>
      </c>
      <c r="M17" s="48"/>
      <c r="N17" s="48"/>
    </row>
    <row r="18" spans="1:14" s="50" customFormat="1" ht="18.95" customHeight="1">
      <c r="A18" s="302" t="s">
        <v>263</v>
      </c>
      <c r="B18" s="804">
        <f t="shared" si="1"/>
        <v>0</v>
      </c>
      <c r="C18" s="801"/>
      <c r="D18" s="801"/>
      <c r="E18" s="801"/>
      <c r="F18" s="801"/>
      <c r="G18" s="804">
        <f t="shared" si="2"/>
        <v>23</v>
      </c>
      <c r="H18" s="803"/>
      <c r="I18" s="803">
        <v>3</v>
      </c>
      <c r="J18" s="804">
        <v>20</v>
      </c>
      <c r="K18" s="670" t="s">
        <v>72</v>
      </c>
      <c r="M18" s="48"/>
      <c r="N18" s="48"/>
    </row>
    <row r="19" spans="1:14" s="50" customFormat="1" ht="18.95" customHeight="1">
      <c r="A19" s="302" t="s">
        <v>316</v>
      </c>
      <c r="B19" s="804">
        <f t="shared" si="1"/>
        <v>0</v>
      </c>
      <c r="C19" s="801"/>
      <c r="D19" s="801"/>
      <c r="E19" s="801"/>
      <c r="F19" s="801"/>
      <c r="G19" s="804">
        <f t="shared" si="2"/>
        <v>24</v>
      </c>
      <c r="H19" s="803"/>
      <c r="I19" s="803">
        <v>4</v>
      </c>
      <c r="J19" s="804">
        <v>20</v>
      </c>
      <c r="K19" s="670" t="s">
        <v>211</v>
      </c>
      <c r="M19" s="48"/>
    </row>
    <row r="20" spans="1:14" s="50" customFormat="1" ht="29.1" customHeight="1">
      <c r="A20" s="302" t="s">
        <v>317</v>
      </c>
      <c r="B20" s="804">
        <f t="shared" si="1"/>
        <v>0</v>
      </c>
      <c r="C20" s="801"/>
      <c r="D20" s="801"/>
      <c r="E20" s="801"/>
      <c r="F20" s="801"/>
      <c r="G20" s="804">
        <f t="shared" si="2"/>
        <v>9</v>
      </c>
      <c r="H20" s="803"/>
      <c r="I20" s="803">
        <v>5</v>
      </c>
      <c r="J20" s="804">
        <v>4</v>
      </c>
      <c r="K20" s="670" t="s">
        <v>444</v>
      </c>
      <c r="M20" s="48"/>
    </row>
    <row r="21" spans="1:14" s="50" customFormat="1" ht="18.95" customHeight="1">
      <c r="A21" s="302" t="s">
        <v>361</v>
      </c>
      <c r="B21" s="804">
        <f t="shared" si="1"/>
        <v>0</v>
      </c>
      <c r="C21" s="801"/>
      <c r="D21" s="801"/>
      <c r="E21" s="801"/>
      <c r="F21" s="801"/>
      <c r="G21" s="804">
        <f t="shared" si="2"/>
        <v>5</v>
      </c>
      <c r="H21" s="804"/>
      <c r="I21" s="803">
        <v>3</v>
      </c>
      <c r="J21" s="804">
        <v>2</v>
      </c>
      <c r="K21" s="670" t="s">
        <v>215</v>
      </c>
      <c r="M21" s="48"/>
    </row>
    <row r="22" spans="1:14" s="50" customFormat="1" ht="18.95" customHeight="1">
      <c r="A22" s="302" t="s">
        <v>287</v>
      </c>
      <c r="B22" s="804">
        <f t="shared" si="1"/>
        <v>0</v>
      </c>
      <c r="C22" s="801"/>
      <c r="D22" s="801"/>
      <c r="E22" s="801"/>
      <c r="F22" s="801"/>
      <c r="G22" s="804">
        <f t="shared" si="2"/>
        <v>6</v>
      </c>
      <c r="H22" s="803"/>
      <c r="I22" s="803">
        <v>2</v>
      </c>
      <c r="J22" s="804">
        <v>4</v>
      </c>
      <c r="K22" s="670" t="s">
        <v>455</v>
      </c>
      <c r="M22" s="48"/>
    </row>
    <row r="23" spans="1:14" s="50" customFormat="1" ht="18.95" customHeight="1">
      <c r="A23" s="302" t="s">
        <v>260</v>
      </c>
      <c r="B23" s="804">
        <f t="shared" si="1"/>
        <v>0</v>
      </c>
      <c r="C23" s="801"/>
      <c r="D23" s="801"/>
      <c r="E23" s="801"/>
      <c r="F23" s="801"/>
      <c r="G23" s="804">
        <f t="shared" si="2"/>
        <v>5</v>
      </c>
      <c r="H23" s="803"/>
      <c r="I23" s="803">
        <v>1</v>
      </c>
      <c r="J23" s="804">
        <v>4</v>
      </c>
      <c r="K23" s="670" t="s">
        <v>476</v>
      </c>
      <c r="M23" s="48"/>
    </row>
    <row r="24" spans="1:14" s="50" customFormat="1" ht="29.1" customHeight="1">
      <c r="A24" s="302" t="s">
        <v>270</v>
      </c>
      <c r="B24" s="804">
        <f t="shared" si="1"/>
        <v>0</v>
      </c>
      <c r="C24" s="801"/>
      <c r="D24" s="801"/>
      <c r="E24" s="801"/>
      <c r="F24" s="801"/>
      <c r="G24" s="804">
        <f t="shared" si="2"/>
        <v>5</v>
      </c>
      <c r="H24" s="804">
        <v>1</v>
      </c>
      <c r="I24" s="804"/>
      <c r="J24" s="804">
        <v>4</v>
      </c>
      <c r="K24" s="670" t="s">
        <v>456</v>
      </c>
      <c r="M24" s="48"/>
    </row>
    <row r="25" spans="1:14" s="50" customFormat="1" ht="18.95" customHeight="1">
      <c r="A25" s="302" t="s">
        <v>307</v>
      </c>
      <c r="B25" s="804">
        <f t="shared" si="1"/>
        <v>0</v>
      </c>
      <c r="C25" s="801"/>
      <c r="D25" s="801"/>
      <c r="E25" s="801"/>
      <c r="F25" s="801"/>
      <c r="G25" s="804">
        <f t="shared" si="2"/>
        <v>30</v>
      </c>
      <c r="H25" s="804"/>
      <c r="I25" s="803">
        <v>2</v>
      </c>
      <c r="J25" s="804">
        <v>28</v>
      </c>
      <c r="K25" s="670" t="s">
        <v>372</v>
      </c>
      <c r="M25" s="48"/>
    </row>
    <row r="26" spans="1:14" s="50" customFormat="1" ht="18.95" customHeight="1">
      <c r="A26" s="302" t="s">
        <v>264</v>
      </c>
      <c r="B26" s="804">
        <f t="shared" si="1"/>
        <v>0</v>
      </c>
      <c r="C26" s="801"/>
      <c r="D26" s="801"/>
      <c r="E26" s="801"/>
      <c r="F26" s="801"/>
      <c r="G26" s="804">
        <f t="shared" si="2"/>
        <v>10</v>
      </c>
      <c r="H26" s="804"/>
      <c r="I26" s="803">
        <v>3</v>
      </c>
      <c r="J26" s="804">
        <v>7</v>
      </c>
      <c r="K26" s="670" t="s">
        <v>218</v>
      </c>
      <c r="M26" s="48"/>
    </row>
    <row r="27" spans="1:14" s="50" customFormat="1" ht="18.95" customHeight="1">
      <c r="A27" s="302" t="s">
        <v>286</v>
      </c>
      <c r="B27" s="804">
        <f t="shared" si="1"/>
        <v>0</v>
      </c>
      <c r="C27" s="801"/>
      <c r="D27" s="801"/>
      <c r="E27" s="801"/>
      <c r="F27" s="801"/>
      <c r="G27" s="804">
        <f t="shared" si="2"/>
        <v>7</v>
      </c>
      <c r="H27" s="804"/>
      <c r="I27" s="803">
        <v>6</v>
      </c>
      <c r="J27" s="804">
        <v>1</v>
      </c>
      <c r="K27" s="670" t="s">
        <v>420</v>
      </c>
      <c r="M27" s="48"/>
    </row>
    <row r="28" spans="1:14" s="50" customFormat="1" ht="29.1" customHeight="1">
      <c r="A28" s="302" t="s">
        <v>266</v>
      </c>
      <c r="B28" s="804">
        <f t="shared" si="1"/>
        <v>0</v>
      </c>
      <c r="C28" s="801"/>
      <c r="D28" s="801"/>
      <c r="E28" s="801"/>
      <c r="F28" s="801"/>
      <c r="G28" s="804">
        <f t="shared" si="2"/>
        <v>8</v>
      </c>
      <c r="H28" s="804"/>
      <c r="I28" s="803">
        <v>3</v>
      </c>
      <c r="J28" s="804">
        <v>5</v>
      </c>
      <c r="K28" s="670" t="s">
        <v>386</v>
      </c>
      <c r="M28" s="48"/>
    </row>
    <row r="29" spans="1:14" s="50" customFormat="1" ht="18.95" customHeight="1">
      <c r="A29" s="302" t="s">
        <v>319</v>
      </c>
      <c r="B29" s="804">
        <f t="shared" si="1"/>
        <v>0</v>
      </c>
      <c r="C29" s="801"/>
      <c r="D29" s="801"/>
      <c r="E29" s="801"/>
      <c r="F29" s="801"/>
      <c r="G29" s="804">
        <f t="shared" si="2"/>
        <v>10</v>
      </c>
      <c r="H29" s="804"/>
      <c r="I29" s="803">
        <v>6</v>
      </c>
      <c r="J29" s="804">
        <v>4</v>
      </c>
      <c r="K29" s="670" t="s">
        <v>470</v>
      </c>
      <c r="M29" s="48"/>
    </row>
    <row r="30" spans="1:14" s="50" customFormat="1" ht="18.95" customHeight="1">
      <c r="A30" s="302" t="s">
        <v>280</v>
      </c>
      <c r="B30" s="804">
        <f t="shared" si="1"/>
        <v>0</v>
      </c>
      <c r="C30" s="801"/>
      <c r="D30" s="801"/>
      <c r="E30" s="801"/>
      <c r="F30" s="801"/>
      <c r="G30" s="804">
        <f t="shared" si="2"/>
        <v>11</v>
      </c>
      <c r="H30" s="804"/>
      <c r="I30" s="803">
        <v>6</v>
      </c>
      <c r="J30" s="804">
        <v>5</v>
      </c>
      <c r="K30" s="670" t="s">
        <v>429</v>
      </c>
      <c r="M30" s="48"/>
    </row>
    <row r="31" spans="1:14" s="50" customFormat="1" ht="18.95" customHeight="1">
      <c r="A31" s="302" t="s">
        <v>348</v>
      </c>
      <c r="B31" s="804">
        <f t="shared" si="1"/>
        <v>0</v>
      </c>
      <c r="C31" s="801"/>
      <c r="D31" s="801"/>
      <c r="E31" s="801"/>
      <c r="F31" s="801"/>
      <c r="G31" s="804">
        <f t="shared" si="2"/>
        <v>12</v>
      </c>
      <c r="H31" s="804"/>
      <c r="I31" s="803">
        <v>5</v>
      </c>
      <c r="J31" s="804">
        <v>7</v>
      </c>
      <c r="K31" s="670" t="s">
        <v>207</v>
      </c>
      <c r="M31" s="48"/>
    </row>
    <row r="32" spans="1:14" s="50" customFormat="1" ht="29.1" customHeight="1">
      <c r="A32" s="302" t="s">
        <v>336</v>
      </c>
      <c r="B32" s="804">
        <f t="shared" si="1"/>
        <v>0</v>
      </c>
      <c r="C32" s="801"/>
      <c r="D32" s="801"/>
      <c r="E32" s="801"/>
      <c r="F32" s="801"/>
      <c r="G32" s="804">
        <f t="shared" si="2"/>
        <v>21</v>
      </c>
      <c r="H32" s="804"/>
      <c r="I32" s="803">
        <v>8</v>
      </c>
      <c r="J32" s="804">
        <v>13</v>
      </c>
      <c r="K32" s="670" t="s">
        <v>230</v>
      </c>
      <c r="M32" s="48"/>
    </row>
    <row r="33" spans="1:13" s="50" customFormat="1" ht="18.95" customHeight="1">
      <c r="A33" s="302" t="s">
        <v>290</v>
      </c>
      <c r="B33" s="804">
        <f t="shared" si="1"/>
        <v>0</v>
      </c>
      <c r="C33" s="801"/>
      <c r="D33" s="801"/>
      <c r="E33" s="801"/>
      <c r="F33" s="801"/>
      <c r="G33" s="804">
        <f t="shared" si="2"/>
        <v>16</v>
      </c>
      <c r="H33" s="804"/>
      <c r="I33" s="803">
        <v>4</v>
      </c>
      <c r="J33" s="804">
        <v>12</v>
      </c>
      <c r="K33" s="670" t="s">
        <v>216</v>
      </c>
      <c r="M33" s="48"/>
    </row>
    <row r="34" spans="1:13" s="50" customFormat="1" ht="18.95" customHeight="1">
      <c r="A34" s="302" t="s">
        <v>274</v>
      </c>
      <c r="B34" s="804">
        <f t="shared" si="1"/>
        <v>0</v>
      </c>
      <c r="C34" s="801"/>
      <c r="D34" s="801"/>
      <c r="E34" s="801"/>
      <c r="F34" s="801"/>
      <c r="G34" s="804">
        <f t="shared" si="2"/>
        <v>11</v>
      </c>
      <c r="H34" s="804"/>
      <c r="I34" s="803">
        <v>7</v>
      </c>
      <c r="J34" s="804">
        <v>4</v>
      </c>
      <c r="K34" s="670" t="s">
        <v>487</v>
      </c>
      <c r="M34" s="48"/>
    </row>
    <row r="35" spans="1:13" s="50" customFormat="1" ht="18.95" customHeight="1">
      <c r="A35" s="302" t="s">
        <v>314</v>
      </c>
      <c r="B35" s="804">
        <f t="shared" si="1"/>
        <v>0</v>
      </c>
      <c r="C35" s="801"/>
      <c r="D35" s="801"/>
      <c r="E35" s="801"/>
      <c r="F35" s="801"/>
      <c r="G35" s="804">
        <f t="shared" si="2"/>
        <v>11</v>
      </c>
      <c r="H35" s="804"/>
      <c r="I35" s="803">
        <v>8</v>
      </c>
      <c r="J35" s="804">
        <v>3</v>
      </c>
      <c r="K35" s="670" t="s">
        <v>398</v>
      </c>
      <c r="M35" s="48"/>
    </row>
    <row r="36" spans="1:13" s="50" customFormat="1" ht="18.95" customHeight="1">
      <c r="A36" s="302" t="s">
        <v>281</v>
      </c>
      <c r="B36" s="804">
        <f t="shared" si="1"/>
        <v>0</v>
      </c>
      <c r="C36" s="801"/>
      <c r="D36" s="801"/>
      <c r="E36" s="801"/>
      <c r="F36" s="801"/>
      <c r="G36" s="804">
        <f t="shared" si="2"/>
        <v>1</v>
      </c>
      <c r="H36" s="804"/>
      <c r="I36" s="804"/>
      <c r="J36" s="804">
        <v>1</v>
      </c>
      <c r="K36" s="670" t="s">
        <v>371</v>
      </c>
      <c r="M36" s="48"/>
    </row>
    <row r="37" spans="1:13" ht="6" customHeight="1">
      <c r="A37" s="601"/>
      <c r="B37" s="602"/>
      <c r="C37" s="603"/>
      <c r="D37" s="603"/>
      <c r="E37" s="603"/>
      <c r="F37" s="603"/>
      <c r="G37" s="604"/>
      <c r="H37" s="603"/>
      <c r="I37" s="603"/>
      <c r="J37" s="603"/>
      <c r="K37" s="605"/>
    </row>
    <row r="38" spans="1:13" ht="15" customHeight="1">
      <c r="A38" s="311" t="s">
        <v>628</v>
      </c>
      <c r="B38" s="9"/>
      <c r="C38" s="9"/>
      <c r="D38" s="9"/>
      <c r="E38" s="9"/>
      <c r="F38" s="9"/>
      <c r="G38" s="9"/>
      <c r="H38" s="251"/>
      <c r="I38" s="251"/>
      <c r="J38" s="251"/>
      <c r="K38" s="606" t="s">
        <v>625</v>
      </c>
    </row>
  </sheetData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51"/>
  <sheetViews>
    <sheetView tabSelected="1" view="pageBreakPreview" zoomScale="85" zoomScaleNormal="77" zoomScaleSheetLayoutView="85" workbookViewId="0">
      <pane ySplit="8" topLeftCell="A9" activePane="bottomLeft" state="frozen"/>
      <selection activeCell="F33" sqref="F33"/>
      <selection pane="bottomLeft" activeCell="A2" sqref="A2:I2"/>
    </sheetView>
  </sheetViews>
  <sheetFormatPr defaultColWidth="8" defaultRowHeight="12"/>
  <cols>
    <col min="1" max="1" width="15.625" style="150" customWidth="1"/>
    <col min="2" max="2" width="7.125" style="150" customWidth="1"/>
    <col min="3" max="3" width="4.625" style="150" customWidth="1"/>
    <col min="4" max="4" width="11.625" style="150" customWidth="1"/>
    <col min="5" max="5" width="9.375" style="150" customWidth="1"/>
    <col min="6" max="6" width="8.75" style="150" customWidth="1"/>
    <col min="7" max="8" width="8.875" style="150" customWidth="1"/>
    <col min="9" max="9" width="14.625" style="150" customWidth="1"/>
    <col min="10" max="10" width="15.875" style="150" customWidth="1"/>
    <col min="11" max="14" width="18.375" style="150" customWidth="1"/>
    <col min="15" max="18" width="18.625" style="150" customWidth="1"/>
    <col min="19" max="19" width="14.875" style="150" customWidth="1"/>
    <col min="20" max="20" width="0" style="150" hidden="1" customWidth="1"/>
    <col min="21" max="16384" width="8" style="150"/>
  </cols>
  <sheetData>
    <row r="1" spans="1:20" s="55" customFormat="1" ht="24.95" customHeight="1">
      <c r="A1" s="189"/>
      <c r="B1" s="190"/>
      <c r="C1" s="191"/>
      <c r="D1" s="189"/>
      <c r="E1" s="189"/>
      <c r="F1" s="192"/>
      <c r="G1" s="192"/>
      <c r="H1" s="192"/>
      <c r="I1" s="192" t="s">
        <v>684</v>
      </c>
      <c r="J1" s="189" t="s">
        <v>685</v>
      </c>
      <c r="K1" s="189"/>
      <c r="L1" s="189"/>
      <c r="M1" s="189"/>
      <c r="N1" s="189"/>
      <c r="O1" s="189"/>
      <c r="P1" s="192"/>
      <c r="Q1" s="192"/>
      <c r="R1" s="192"/>
      <c r="S1" s="192" t="s">
        <v>686</v>
      </c>
    </row>
    <row r="2" spans="1:20" s="57" customFormat="1" ht="24.95" customHeight="1">
      <c r="A2" s="882" t="s">
        <v>189</v>
      </c>
      <c r="B2" s="883"/>
      <c r="C2" s="883"/>
      <c r="D2" s="883"/>
      <c r="E2" s="883"/>
      <c r="F2" s="883"/>
      <c r="G2" s="883"/>
      <c r="H2" s="883"/>
      <c r="I2" s="883"/>
      <c r="J2" s="882" t="s">
        <v>192</v>
      </c>
      <c r="K2" s="884"/>
      <c r="L2" s="884"/>
      <c r="M2" s="884"/>
      <c r="N2" s="884"/>
      <c r="O2" s="865" t="s">
        <v>8</v>
      </c>
      <c r="P2" s="866"/>
      <c r="Q2" s="866"/>
      <c r="R2" s="866"/>
      <c r="S2" s="866"/>
    </row>
    <row r="3" spans="1:20" s="58" customFormat="1" ht="23.1" customHeight="1">
      <c r="A3" s="865" t="s">
        <v>188</v>
      </c>
      <c r="B3" s="867"/>
      <c r="C3" s="867"/>
      <c r="D3" s="867"/>
      <c r="E3" s="867"/>
      <c r="F3" s="867"/>
      <c r="G3" s="867"/>
      <c r="H3" s="867"/>
      <c r="I3" s="867"/>
      <c r="J3" s="872"/>
      <c r="K3" s="872"/>
      <c r="L3" s="872"/>
      <c r="M3" s="872"/>
      <c r="N3" s="872"/>
      <c r="O3" s="872"/>
      <c r="P3" s="872"/>
      <c r="Q3" s="872"/>
      <c r="R3" s="872"/>
      <c r="S3" s="872"/>
    </row>
    <row r="4" spans="1:20" s="60" customFormat="1" ht="15" customHeight="1" thickBot="1">
      <c r="A4" s="193" t="s">
        <v>645</v>
      </c>
      <c r="B4" s="194"/>
      <c r="C4" s="194"/>
      <c r="D4" s="194"/>
      <c r="E4" s="194"/>
      <c r="F4" s="194"/>
      <c r="G4" s="194"/>
      <c r="H4" s="194"/>
      <c r="I4" s="195" t="s">
        <v>646</v>
      </c>
      <c r="J4" s="193" t="s">
        <v>645</v>
      </c>
      <c r="K4" s="194"/>
      <c r="L4" s="194"/>
      <c r="M4" s="194"/>
      <c r="N4" s="194"/>
      <c r="O4" s="194"/>
      <c r="P4" s="194"/>
      <c r="Q4" s="194"/>
      <c r="R4" s="194"/>
      <c r="S4" s="195" t="s">
        <v>646</v>
      </c>
    </row>
    <row r="5" spans="1:20" s="139" customFormat="1" ht="16.5" customHeight="1">
      <c r="A5" s="196" t="s">
        <v>187</v>
      </c>
      <c r="B5" s="875" t="s">
        <v>687</v>
      </c>
      <c r="C5" s="876"/>
      <c r="D5" s="196" t="s">
        <v>520</v>
      </c>
      <c r="E5" s="196" t="s">
        <v>25</v>
      </c>
      <c r="F5" s="197" t="s">
        <v>521</v>
      </c>
      <c r="G5" s="198"/>
      <c r="H5" s="199"/>
      <c r="I5" s="200" t="s">
        <v>15</v>
      </c>
      <c r="J5" s="196" t="s">
        <v>16</v>
      </c>
      <c r="K5" s="875" t="s">
        <v>523</v>
      </c>
      <c r="L5" s="881"/>
      <c r="M5" s="881"/>
      <c r="N5" s="881"/>
      <c r="O5" s="873" t="s">
        <v>205</v>
      </c>
      <c r="P5" s="873"/>
      <c r="Q5" s="874"/>
      <c r="R5" s="201" t="s">
        <v>688</v>
      </c>
      <c r="S5" s="200" t="s">
        <v>15</v>
      </c>
    </row>
    <row r="6" spans="1:20" s="139" customFormat="1" ht="16.5" customHeight="1" thickBot="1">
      <c r="A6" s="202"/>
      <c r="B6" s="877"/>
      <c r="C6" s="878"/>
      <c r="D6" s="202" t="s">
        <v>522</v>
      </c>
      <c r="E6" s="202"/>
      <c r="F6" s="202"/>
      <c r="G6" s="202" t="s">
        <v>346</v>
      </c>
      <c r="H6" s="202" t="s">
        <v>345</v>
      </c>
      <c r="I6" s="871"/>
      <c r="J6" s="202"/>
      <c r="K6" s="202"/>
      <c r="L6" s="203" t="s">
        <v>689</v>
      </c>
      <c r="M6" s="204"/>
      <c r="N6" s="204"/>
      <c r="O6" s="868" t="s">
        <v>690</v>
      </c>
      <c r="P6" s="869"/>
      <c r="Q6" s="870"/>
      <c r="R6" s="205" t="s">
        <v>298</v>
      </c>
      <c r="S6" s="871"/>
    </row>
    <row r="7" spans="1:20" s="139" customFormat="1" ht="16.5" customHeight="1">
      <c r="A7" s="202"/>
      <c r="B7" s="879" t="s">
        <v>384</v>
      </c>
      <c r="C7" s="880"/>
      <c r="D7" s="206" t="s">
        <v>193</v>
      </c>
      <c r="E7" s="207" t="s">
        <v>384</v>
      </c>
      <c r="F7" s="206"/>
      <c r="G7" s="206"/>
      <c r="H7" s="206"/>
      <c r="I7" s="871"/>
      <c r="J7" s="202"/>
      <c r="K7" s="202"/>
      <c r="L7" s="202"/>
      <c r="M7" s="202" t="s">
        <v>346</v>
      </c>
      <c r="N7" s="208" t="s">
        <v>345</v>
      </c>
      <c r="O7" s="209"/>
      <c r="P7" s="202" t="s">
        <v>346</v>
      </c>
      <c r="Q7" s="202" t="s">
        <v>345</v>
      </c>
      <c r="R7" s="207" t="s">
        <v>384</v>
      </c>
      <c r="S7" s="871"/>
      <c r="T7" s="115" t="s">
        <v>171</v>
      </c>
    </row>
    <row r="8" spans="1:20" s="139" customFormat="1" ht="16.5" customHeight="1">
      <c r="A8" s="213" t="s">
        <v>150</v>
      </c>
      <c r="B8" s="863" t="s">
        <v>42</v>
      </c>
      <c r="C8" s="864"/>
      <c r="D8" s="214" t="s">
        <v>246</v>
      </c>
      <c r="E8" s="214" t="s">
        <v>405</v>
      </c>
      <c r="F8" s="214"/>
      <c r="G8" s="214" t="s">
        <v>13</v>
      </c>
      <c r="H8" s="214" t="s">
        <v>76</v>
      </c>
      <c r="I8" s="215" t="s">
        <v>146</v>
      </c>
      <c r="J8" s="213" t="s">
        <v>150</v>
      </c>
      <c r="K8" s="213"/>
      <c r="L8" s="213"/>
      <c r="M8" s="214" t="s">
        <v>13</v>
      </c>
      <c r="N8" s="216" t="s">
        <v>76</v>
      </c>
      <c r="O8" s="214"/>
      <c r="P8" s="214" t="s">
        <v>13</v>
      </c>
      <c r="Q8" s="216" t="s">
        <v>76</v>
      </c>
      <c r="R8" s="217" t="s">
        <v>4</v>
      </c>
      <c r="S8" s="215" t="s">
        <v>146</v>
      </c>
      <c r="T8" s="88" t="s">
        <v>298</v>
      </c>
    </row>
    <row r="9" spans="1:20" s="143" customFormat="1" ht="20.100000000000001" customHeight="1">
      <c r="A9" s="218" t="s">
        <v>638</v>
      </c>
      <c r="B9" s="219">
        <v>1428</v>
      </c>
      <c r="C9" s="220">
        <v>72</v>
      </c>
      <c r="D9" s="221">
        <v>12272</v>
      </c>
      <c r="E9" s="221">
        <v>11025</v>
      </c>
      <c r="F9" s="221">
        <v>311268</v>
      </c>
      <c r="G9" s="221">
        <v>168988</v>
      </c>
      <c r="H9" s="222">
        <v>142280</v>
      </c>
      <c r="I9" s="693" t="s">
        <v>568</v>
      </c>
      <c r="J9" s="218" t="s">
        <v>638</v>
      </c>
      <c r="K9" s="223">
        <v>28063</v>
      </c>
      <c r="L9" s="223">
        <v>23024</v>
      </c>
      <c r="M9" s="223">
        <v>10140</v>
      </c>
      <c r="N9" s="223">
        <v>12884</v>
      </c>
      <c r="O9" s="224">
        <v>5039</v>
      </c>
      <c r="P9" s="224">
        <v>2139</v>
      </c>
      <c r="Q9" s="224">
        <v>1355</v>
      </c>
      <c r="R9" s="692">
        <v>13.519284225156358</v>
      </c>
      <c r="S9" s="693" t="s">
        <v>568</v>
      </c>
    </row>
    <row r="10" spans="1:20" s="143" customFormat="1" ht="20.100000000000001" customHeight="1">
      <c r="A10" s="218" t="s">
        <v>639</v>
      </c>
      <c r="B10" s="219">
        <v>1493</v>
      </c>
      <c r="C10" s="220">
        <v>68</v>
      </c>
      <c r="D10" s="221">
        <v>12625</v>
      </c>
      <c r="E10" s="221">
        <v>11110</v>
      </c>
      <c r="F10" s="221">
        <v>298517</v>
      </c>
      <c r="G10" s="221">
        <v>160693</v>
      </c>
      <c r="H10" s="222">
        <v>137824</v>
      </c>
      <c r="I10" s="693" t="s">
        <v>640</v>
      </c>
      <c r="J10" s="218" t="s">
        <v>600</v>
      </c>
      <c r="K10" s="223">
        <v>28499</v>
      </c>
      <c r="L10" s="223">
        <v>23431</v>
      </c>
      <c r="M10" s="223">
        <v>10030</v>
      </c>
      <c r="N10" s="223">
        <v>13401</v>
      </c>
      <c r="O10" s="224">
        <v>5068</v>
      </c>
      <c r="P10" s="224">
        <v>2045</v>
      </c>
      <c r="Q10" s="224">
        <v>1405</v>
      </c>
      <c r="R10" s="692">
        <v>12.740258631727199</v>
      </c>
      <c r="S10" s="693" t="s">
        <v>640</v>
      </c>
    </row>
    <row r="11" spans="1:20" s="148" customFormat="1" ht="20.100000000000001" customHeight="1">
      <c r="A11" s="218" t="s">
        <v>819</v>
      </c>
      <c r="B11" s="219">
        <v>1476</v>
      </c>
      <c r="C11" s="220">
        <v>59</v>
      </c>
      <c r="D11" s="221">
        <v>12328</v>
      </c>
      <c r="E11" s="221">
        <v>11165</v>
      </c>
      <c r="F11" s="221">
        <v>289004</v>
      </c>
      <c r="G11" s="221">
        <v>155535</v>
      </c>
      <c r="H11" s="222">
        <v>133469</v>
      </c>
      <c r="I11" s="693" t="s">
        <v>658</v>
      </c>
      <c r="J11" s="218" t="s">
        <v>820</v>
      </c>
      <c r="K11" s="223">
        <v>28833</v>
      </c>
      <c r="L11" s="223">
        <v>23735</v>
      </c>
      <c r="M11" s="223">
        <v>9858</v>
      </c>
      <c r="N11" s="223">
        <v>13877</v>
      </c>
      <c r="O11" s="224">
        <v>5098</v>
      </c>
      <c r="P11" s="224">
        <v>2928</v>
      </c>
      <c r="Q11" s="224">
        <v>2170</v>
      </c>
      <c r="R11" s="692">
        <v>12.176279755635138</v>
      </c>
      <c r="S11" s="693" t="s">
        <v>658</v>
      </c>
      <c r="T11" s="91"/>
    </row>
    <row r="12" spans="1:20" s="144" customFormat="1" ht="20.100000000000001" customHeight="1">
      <c r="A12" s="218" t="s">
        <v>825</v>
      </c>
      <c r="B12" s="219">
        <v>1408</v>
      </c>
      <c r="C12" s="220">
        <v>56</v>
      </c>
      <c r="D12" s="221">
        <v>12369</v>
      </c>
      <c r="E12" s="221">
        <v>11183</v>
      </c>
      <c r="F12" s="221">
        <v>280065</v>
      </c>
      <c r="G12" s="221">
        <v>150615</v>
      </c>
      <c r="H12" s="221">
        <v>129450</v>
      </c>
      <c r="I12" s="694" t="s">
        <v>861</v>
      </c>
      <c r="J12" s="226" t="s">
        <v>826</v>
      </c>
      <c r="K12" s="227">
        <v>29050</v>
      </c>
      <c r="L12" s="224">
        <v>23940</v>
      </c>
      <c r="M12" s="224">
        <v>9744</v>
      </c>
      <c r="N12" s="224">
        <v>14196</v>
      </c>
      <c r="O12" s="224">
        <v>5110</v>
      </c>
      <c r="P12" s="224">
        <v>2869</v>
      </c>
      <c r="Q12" s="224">
        <v>2241</v>
      </c>
      <c r="R12" s="692">
        <v>11.698621553884712</v>
      </c>
      <c r="S12" s="693" t="s">
        <v>861</v>
      </c>
      <c r="T12" s="110"/>
    </row>
    <row r="13" spans="1:20" s="144" customFormat="1" ht="20.100000000000001" customHeight="1">
      <c r="A13" s="218" t="s">
        <v>862</v>
      </c>
      <c r="B13" s="219">
        <v>1406</v>
      </c>
      <c r="C13" s="220">
        <v>59</v>
      </c>
      <c r="D13" s="221">
        <v>12265</v>
      </c>
      <c r="E13" s="221">
        <v>10728</v>
      </c>
      <c r="F13" s="221">
        <v>264251</v>
      </c>
      <c r="G13" s="221">
        <v>141669</v>
      </c>
      <c r="H13" s="221">
        <v>122582</v>
      </c>
      <c r="I13" s="694" t="s">
        <v>863</v>
      </c>
      <c r="J13" s="226" t="s">
        <v>862</v>
      </c>
      <c r="K13" s="227">
        <v>29388</v>
      </c>
      <c r="L13" s="224">
        <v>24203</v>
      </c>
      <c r="M13" s="224">
        <v>9585</v>
      </c>
      <c r="N13" s="224">
        <v>14618</v>
      </c>
      <c r="O13" s="224">
        <v>5185</v>
      </c>
      <c r="P13" s="224">
        <v>2804</v>
      </c>
      <c r="Q13" s="224">
        <v>2381</v>
      </c>
      <c r="R13" s="692">
        <v>10.918109325290253</v>
      </c>
      <c r="S13" s="693" t="s">
        <v>863</v>
      </c>
      <c r="T13" s="110"/>
    </row>
    <row r="14" spans="1:20" s="177" customFormat="1" ht="27" customHeight="1">
      <c r="A14" s="228" t="s">
        <v>864</v>
      </c>
      <c r="B14" s="229">
        <f>SUM(B15:B17,B20,B23,B26,B29,B32:B35)</f>
        <v>1397</v>
      </c>
      <c r="C14" s="3">
        <f>SUM(C15:C35)</f>
        <v>54</v>
      </c>
      <c r="D14" s="230">
        <f>SUM(D15:D17,D20,D23,D26,D29,D32:D35)</f>
        <v>12376</v>
      </c>
      <c r="E14" s="230">
        <f>SUM(E15:E17,E20,E23,E26,E29,E32:E35)</f>
        <v>11486</v>
      </c>
      <c r="F14" s="230">
        <f>SUM(F15:F17,F20,F23,F26,F29,F32:F35)</f>
        <v>265408</v>
      </c>
      <c r="G14" s="230">
        <f>SUM(G15:G17,G20,G23,G26,G29,G32:G35)</f>
        <v>142417</v>
      </c>
      <c r="H14" s="230">
        <f>SUM(H15:H17,H20,H23,H26,H29,H32:H35)</f>
        <v>122991</v>
      </c>
      <c r="I14" s="695" t="s">
        <v>865</v>
      </c>
      <c r="J14" s="2" t="str">
        <f>A14</f>
        <v>2022. 4. 1. 현재</v>
      </c>
      <c r="K14" s="229">
        <f>SUM(K15:K17,K20,K23,K26,K29,K32:K35)</f>
        <v>29560</v>
      </c>
      <c r="L14" s="230">
        <f>SUM(L15:L17,L20,L23,L26,L29,L32:L35)</f>
        <v>24309</v>
      </c>
      <c r="M14" s="230">
        <f t="shared" ref="M14:Q14" si="0">SUM(M15:M17,M20,M23,M26,M29,M32:M35)</f>
        <v>9415</v>
      </c>
      <c r="N14" s="230">
        <f t="shared" si="0"/>
        <v>14894</v>
      </c>
      <c r="O14" s="230">
        <f t="shared" si="0"/>
        <v>5251</v>
      </c>
      <c r="P14" s="230">
        <f t="shared" si="0"/>
        <v>2756</v>
      </c>
      <c r="Q14" s="230">
        <f t="shared" si="0"/>
        <v>2495</v>
      </c>
      <c r="R14" s="679">
        <f>F14/L14</f>
        <v>10.918096178370151</v>
      </c>
      <c r="S14" s="1" t="s">
        <v>865</v>
      </c>
      <c r="T14" s="176"/>
    </row>
    <row r="15" spans="1:20" s="144" customFormat="1" ht="18" customHeight="1">
      <c r="A15" s="231" t="s">
        <v>312</v>
      </c>
      <c r="B15" s="696">
        <v>516</v>
      </c>
      <c r="C15" s="703"/>
      <c r="D15" s="782">
        <v>1243</v>
      </c>
      <c r="E15" s="782">
        <v>815</v>
      </c>
      <c r="F15" s="782">
        <v>16285</v>
      </c>
      <c r="G15" s="782">
        <v>8290</v>
      </c>
      <c r="H15" s="699">
        <v>7995</v>
      </c>
      <c r="I15" s="232" t="s">
        <v>601</v>
      </c>
      <c r="J15" s="231" t="s">
        <v>312</v>
      </c>
      <c r="K15" s="771">
        <f>SUM(L15,O15)</f>
        <v>2425</v>
      </c>
      <c r="L15" s="771">
        <v>2293</v>
      </c>
      <c r="M15" s="771">
        <v>30</v>
      </c>
      <c r="N15" s="771">
        <v>2263</v>
      </c>
      <c r="O15" s="771">
        <v>132</v>
      </c>
      <c r="P15" s="771">
        <v>67</v>
      </c>
      <c r="Q15" s="771">
        <v>65</v>
      </c>
      <c r="R15" s="853">
        <f>F15/L15</f>
        <v>7.1020497165285654</v>
      </c>
      <c r="S15" s="232" t="s">
        <v>238</v>
      </c>
      <c r="T15" s="84">
        <f t="shared" ref="T15:T35" si="1">F15/L15</f>
        <v>7.1020497165285654</v>
      </c>
    </row>
    <row r="16" spans="1:20" s="144" customFormat="1" ht="18" customHeight="1">
      <c r="A16" s="231" t="s">
        <v>85</v>
      </c>
      <c r="B16" s="696">
        <v>426</v>
      </c>
      <c r="C16" s="697">
        <v>43</v>
      </c>
      <c r="D16" s="782">
        <v>5381</v>
      </c>
      <c r="E16" s="782">
        <v>6044</v>
      </c>
      <c r="F16" s="782">
        <v>90238</v>
      </c>
      <c r="G16" s="782">
        <v>46063</v>
      </c>
      <c r="H16" s="699">
        <v>44175</v>
      </c>
      <c r="I16" s="232" t="s">
        <v>602</v>
      </c>
      <c r="J16" s="231" t="s">
        <v>85</v>
      </c>
      <c r="K16" s="771">
        <f t="shared" ref="K16:K35" si="2">SUM(L16,O16)</f>
        <v>10495</v>
      </c>
      <c r="L16" s="771">
        <v>8730</v>
      </c>
      <c r="M16" s="771">
        <v>3287</v>
      </c>
      <c r="N16" s="771">
        <v>5443</v>
      </c>
      <c r="O16" s="771">
        <v>1765</v>
      </c>
      <c r="P16" s="771">
        <v>875</v>
      </c>
      <c r="Q16" s="771">
        <v>890</v>
      </c>
      <c r="R16" s="853">
        <f>F16/L16</f>
        <v>10.336540664375717</v>
      </c>
      <c r="S16" s="232" t="s">
        <v>194</v>
      </c>
      <c r="T16" s="84">
        <f t="shared" si="1"/>
        <v>10.336540664375717</v>
      </c>
    </row>
    <row r="17" spans="1:20" s="144" customFormat="1" ht="28.5" customHeight="1">
      <c r="A17" s="231" t="s">
        <v>313</v>
      </c>
      <c r="B17" s="696">
        <v>256</v>
      </c>
      <c r="C17" s="697">
        <v>5</v>
      </c>
      <c r="D17" s="782">
        <v>2136</v>
      </c>
      <c r="E17" s="782">
        <v>2085</v>
      </c>
      <c r="F17" s="782">
        <v>46826</v>
      </c>
      <c r="G17" s="782">
        <v>24125</v>
      </c>
      <c r="H17" s="699">
        <v>22701</v>
      </c>
      <c r="I17" s="232" t="s">
        <v>603</v>
      </c>
      <c r="J17" s="231" t="s">
        <v>313</v>
      </c>
      <c r="K17" s="771">
        <f t="shared" si="2"/>
        <v>5874</v>
      </c>
      <c r="L17" s="771">
        <v>5136</v>
      </c>
      <c r="M17" s="771">
        <v>1773</v>
      </c>
      <c r="N17" s="771">
        <v>3363</v>
      </c>
      <c r="O17" s="771">
        <v>738</v>
      </c>
      <c r="P17" s="771">
        <v>394</v>
      </c>
      <c r="Q17" s="771">
        <v>344</v>
      </c>
      <c r="R17" s="853">
        <f t="shared" ref="R17:R35" si="3">F17/L17</f>
        <v>9.1172118380062308</v>
      </c>
      <c r="S17" s="232" t="s">
        <v>206</v>
      </c>
      <c r="T17" s="75">
        <f t="shared" si="1"/>
        <v>9.1172118380062308</v>
      </c>
    </row>
    <row r="18" spans="1:20" s="144" customFormat="1" ht="18" customHeight="1">
      <c r="A18" s="233" t="s">
        <v>518</v>
      </c>
      <c r="B18" s="696">
        <v>216</v>
      </c>
      <c r="C18" s="702">
        <v>5</v>
      </c>
      <c r="D18" s="782">
        <v>1821</v>
      </c>
      <c r="E18" s="782">
        <v>1814</v>
      </c>
      <c r="F18" s="782">
        <v>38764</v>
      </c>
      <c r="G18" s="782">
        <v>19831</v>
      </c>
      <c r="H18" s="699">
        <v>18933</v>
      </c>
      <c r="I18" s="232" t="s">
        <v>604</v>
      </c>
      <c r="J18" s="233" t="s">
        <v>518</v>
      </c>
      <c r="K18" s="771">
        <f t="shared" si="2"/>
        <v>5082</v>
      </c>
      <c r="L18" s="771">
        <v>4436</v>
      </c>
      <c r="M18" s="771">
        <v>1405</v>
      </c>
      <c r="N18" s="771">
        <v>3031</v>
      </c>
      <c r="O18" s="771">
        <v>646</v>
      </c>
      <c r="P18" s="771">
        <v>327</v>
      </c>
      <c r="Q18" s="771">
        <v>319</v>
      </c>
      <c r="R18" s="853">
        <f t="shared" si="3"/>
        <v>8.7385031559963924</v>
      </c>
      <c r="S18" s="232" t="s">
        <v>199</v>
      </c>
      <c r="T18" s="84">
        <f t="shared" si="1"/>
        <v>8.7385031559963924</v>
      </c>
    </row>
    <row r="19" spans="1:20" s="144" customFormat="1" ht="18" customHeight="1">
      <c r="A19" s="233" t="s">
        <v>519</v>
      </c>
      <c r="B19" s="696">
        <v>34</v>
      </c>
      <c r="C19" s="701"/>
      <c r="D19" s="782">
        <v>315</v>
      </c>
      <c r="E19" s="782">
        <v>271</v>
      </c>
      <c r="F19" s="782">
        <v>8062</v>
      </c>
      <c r="G19" s="782">
        <v>4294</v>
      </c>
      <c r="H19" s="699">
        <v>3768</v>
      </c>
      <c r="I19" s="232" t="s">
        <v>605</v>
      </c>
      <c r="J19" s="233" t="s">
        <v>519</v>
      </c>
      <c r="K19" s="771">
        <f t="shared" si="2"/>
        <v>792</v>
      </c>
      <c r="L19" s="771">
        <v>700</v>
      </c>
      <c r="M19" s="771">
        <v>368</v>
      </c>
      <c r="N19" s="771">
        <v>332</v>
      </c>
      <c r="O19" s="771">
        <v>92</v>
      </c>
      <c r="P19" s="771">
        <v>67</v>
      </c>
      <c r="Q19" s="771">
        <v>25</v>
      </c>
      <c r="R19" s="853">
        <f t="shared" si="3"/>
        <v>11.517142857142858</v>
      </c>
      <c r="S19" s="232" t="s">
        <v>477</v>
      </c>
      <c r="T19" s="84">
        <f t="shared" si="1"/>
        <v>11.517142857142858</v>
      </c>
    </row>
    <row r="20" spans="1:20" s="144" customFormat="1" ht="28.5" customHeight="1">
      <c r="A20" s="231" t="s">
        <v>82</v>
      </c>
      <c r="B20" s="696">
        <v>81</v>
      </c>
      <c r="C20" s="700"/>
      <c r="D20" s="782">
        <v>1329</v>
      </c>
      <c r="E20" s="782">
        <v>1219</v>
      </c>
      <c r="F20" s="782">
        <v>27803</v>
      </c>
      <c r="G20" s="782">
        <v>12813</v>
      </c>
      <c r="H20" s="782">
        <v>14990</v>
      </c>
      <c r="I20" s="234" t="s">
        <v>607</v>
      </c>
      <c r="J20" s="231" t="s">
        <v>82</v>
      </c>
      <c r="K20" s="771">
        <f t="shared" si="2"/>
        <v>3568</v>
      </c>
      <c r="L20" s="771">
        <v>3256</v>
      </c>
      <c r="M20" s="771">
        <v>1560</v>
      </c>
      <c r="N20" s="771">
        <v>1696</v>
      </c>
      <c r="O20" s="771">
        <v>312</v>
      </c>
      <c r="P20" s="771">
        <v>202</v>
      </c>
      <c r="Q20" s="771">
        <v>110</v>
      </c>
      <c r="R20" s="853">
        <f t="shared" si="3"/>
        <v>8.5390049140049147</v>
      </c>
      <c r="S20" s="232" t="s">
        <v>201</v>
      </c>
      <c r="T20" s="75">
        <f t="shared" si="1"/>
        <v>8.5390049140049147</v>
      </c>
    </row>
    <row r="21" spans="1:20" s="144" customFormat="1" ht="18" customHeight="1">
      <c r="A21" s="233" t="s">
        <v>518</v>
      </c>
      <c r="B21" s="696">
        <v>50</v>
      </c>
      <c r="C21" s="701"/>
      <c r="D21" s="782">
        <v>751</v>
      </c>
      <c r="E21" s="782">
        <v>731</v>
      </c>
      <c r="F21" s="782">
        <v>15301</v>
      </c>
      <c r="G21" s="782">
        <v>6264</v>
      </c>
      <c r="H21" s="782">
        <v>9037</v>
      </c>
      <c r="I21" s="234" t="s">
        <v>604</v>
      </c>
      <c r="J21" s="233" t="s">
        <v>518</v>
      </c>
      <c r="K21" s="771">
        <f t="shared" si="2"/>
        <v>2106</v>
      </c>
      <c r="L21" s="771">
        <v>1929</v>
      </c>
      <c r="M21" s="771">
        <v>795</v>
      </c>
      <c r="N21" s="771">
        <v>1134</v>
      </c>
      <c r="O21" s="771">
        <v>177</v>
      </c>
      <c r="P21" s="771">
        <v>100</v>
      </c>
      <c r="Q21" s="771">
        <v>77</v>
      </c>
      <c r="R21" s="853">
        <f t="shared" si="3"/>
        <v>7.932089165370658</v>
      </c>
      <c r="S21" s="232" t="s">
        <v>199</v>
      </c>
      <c r="T21" s="84">
        <f t="shared" si="1"/>
        <v>7.932089165370658</v>
      </c>
    </row>
    <row r="22" spans="1:20" s="144" customFormat="1" ht="18" customHeight="1">
      <c r="A22" s="233" t="s">
        <v>519</v>
      </c>
      <c r="B22" s="696">
        <v>31</v>
      </c>
      <c r="C22" s="701"/>
      <c r="D22" s="782">
        <v>578</v>
      </c>
      <c r="E22" s="782">
        <v>488</v>
      </c>
      <c r="F22" s="782">
        <v>12502</v>
      </c>
      <c r="G22" s="782">
        <v>6549</v>
      </c>
      <c r="H22" s="782">
        <v>5953</v>
      </c>
      <c r="I22" s="234" t="s">
        <v>605</v>
      </c>
      <c r="J22" s="233" t="s">
        <v>519</v>
      </c>
      <c r="K22" s="771">
        <f t="shared" si="2"/>
        <v>1462</v>
      </c>
      <c r="L22" s="771">
        <v>1327</v>
      </c>
      <c r="M22" s="771">
        <v>765</v>
      </c>
      <c r="N22" s="771">
        <v>562</v>
      </c>
      <c r="O22" s="771">
        <v>135</v>
      </c>
      <c r="P22" s="771">
        <v>102</v>
      </c>
      <c r="Q22" s="771">
        <v>33</v>
      </c>
      <c r="R22" s="853">
        <f t="shared" si="3"/>
        <v>9.4212509419743782</v>
      </c>
      <c r="S22" s="232" t="s">
        <v>477</v>
      </c>
      <c r="T22" s="84">
        <f t="shared" si="1"/>
        <v>9.4212509419743782</v>
      </c>
    </row>
    <row r="23" spans="1:20" s="144" customFormat="1" ht="28.5" customHeight="1">
      <c r="A23" s="231" t="s">
        <v>438</v>
      </c>
      <c r="B23" s="696">
        <v>12</v>
      </c>
      <c r="C23" s="700"/>
      <c r="D23" s="698">
        <v>136</v>
      </c>
      <c r="E23" s="782">
        <v>148</v>
      </c>
      <c r="F23" s="782">
        <v>2531</v>
      </c>
      <c r="G23" s="782">
        <v>1466</v>
      </c>
      <c r="H23" s="782">
        <v>1065</v>
      </c>
      <c r="I23" s="234" t="s">
        <v>808</v>
      </c>
      <c r="J23" s="231" t="s">
        <v>438</v>
      </c>
      <c r="K23" s="771">
        <f t="shared" si="2"/>
        <v>493</v>
      </c>
      <c r="L23" s="771">
        <v>406</v>
      </c>
      <c r="M23" s="771">
        <v>190</v>
      </c>
      <c r="N23" s="771">
        <v>216</v>
      </c>
      <c r="O23" s="771">
        <v>87</v>
      </c>
      <c r="P23" s="771">
        <v>57</v>
      </c>
      <c r="Q23" s="771">
        <v>30</v>
      </c>
      <c r="R23" s="853">
        <f t="shared" si="3"/>
        <v>6.2339901477832509</v>
      </c>
      <c r="S23" s="232" t="s">
        <v>5</v>
      </c>
      <c r="T23" s="84">
        <f t="shared" si="1"/>
        <v>6.2339901477832509</v>
      </c>
    </row>
    <row r="24" spans="1:20" s="144" customFormat="1" ht="18" customHeight="1">
      <c r="A24" s="233" t="s">
        <v>518</v>
      </c>
      <c r="B24" s="696">
        <v>11</v>
      </c>
      <c r="C24" s="701"/>
      <c r="D24" s="782">
        <v>120</v>
      </c>
      <c r="E24" s="782">
        <v>123</v>
      </c>
      <c r="F24" s="782">
        <v>2096</v>
      </c>
      <c r="G24" s="782">
        <v>1342</v>
      </c>
      <c r="H24" s="782">
        <v>754</v>
      </c>
      <c r="I24" s="234" t="s">
        <v>604</v>
      </c>
      <c r="J24" s="233" t="s">
        <v>518</v>
      </c>
      <c r="K24" s="771">
        <f t="shared" si="2"/>
        <v>455</v>
      </c>
      <c r="L24" s="771">
        <v>372</v>
      </c>
      <c r="M24" s="771">
        <v>172</v>
      </c>
      <c r="N24" s="771">
        <v>200</v>
      </c>
      <c r="O24" s="771">
        <v>83</v>
      </c>
      <c r="P24" s="771">
        <v>54</v>
      </c>
      <c r="Q24" s="771">
        <v>29</v>
      </c>
      <c r="R24" s="853">
        <f t="shared" si="3"/>
        <v>5.634408602150538</v>
      </c>
      <c r="S24" s="232" t="s">
        <v>199</v>
      </c>
      <c r="T24" s="84">
        <f t="shared" si="1"/>
        <v>5.634408602150538</v>
      </c>
    </row>
    <row r="25" spans="1:20" s="144" customFormat="1" ht="18" customHeight="1">
      <c r="A25" s="233" t="s">
        <v>519</v>
      </c>
      <c r="B25" s="696">
        <v>1</v>
      </c>
      <c r="C25" s="701"/>
      <c r="D25" s="782">
        <v>16</v>
      </c>
      <c r="E25" s="782">
        <v>25</v>
      </c>
      <c r="F25" s="782">
        <v>435</v>
      </c>
      <c r="G25" s="782">
        <v>124</v>
      </c>
      <c r="H25" s="782">
        <v>311</v>
      </c>
      <c r="I25" s="234" t="s">
        <v>605</v>
      </c>
      <c r="J25" s="233" t="s">
        <v>519</v>
      </c>
      <c r="K25" s="771">
        <f t="shared" si="2"/>
        <v>38</v>
      </c>
      <c r="L25" s="771">
        <v>34</v>
      </c>
      <c r="M25" s="771">
        <v>18</v>
      </c>
      <c r="N25" s="771">
        <v>16</v>
      </c>
      <c r="O25" s="771">
        <v>4</v>
      </c>
      <c r="P25" s="771">
        <v>3</v>
      </c>
      <c r="Q25" s="771">
        <v>1</v>
      </c>
      <c r="R25" s="853">
        <f t="shared" si="3"/>
        <v>12.794117647058824</v>
      </c>
      <c r="S25" s="232" t="s">
        <v>477</v>
      </c>
      <c r="T25" s="84">
        <f t="shared" si="1"/>
        <v>12.794117647058824</v>
      </c>
    </row>
    <row r="26" spans="1:20" s="144" customFormat="1" ht="28.5" customHeight="1">
      <c r="A26" s="231" t="s">
        <v>170</v>
      </c>
      <c r="B26" s="696">
        <v>43</v>
      </c>
      <c r="C26" s="700"/>
      <c r="D26" s="782">
        <v>639</v>
      </c>
      <c r="E26" s="782">
        <v>678</v>
      </c>
      <c r="F26" s="782">
        <v>10172</v>
      </c>
      <c r="G26" s="782">
        <v>5719</v>
      </c>
      <c r="H26" s="782">
        <v>4453</v>
      </c>
      <c r="I26" s="234" t="s">
        <v>608</v>
      </c>
      <c r="J26" s="231" t="s">
        <v>170</v>
      </c>
      <c r="K26" s="771">
        <f t="shared" si="2"/>
        <v>1715</v>
      </c>
      <c r="L26" s="704">
        <v>1514</v>
      </c>
      <c r="M26" s="771">
        <v>756</v>
      </c>
      <c r="N26" s="771">
        <v>758</v>
      </c>
      <c r="O26" s="771">
        <v>201</v>
      </c>
      <c r="P26" s="771">
        <v>115</v>
      </c>
      <c r="Q26" s="771">
        <v>86</v>
      </c>
      <c r="R26" s="853">
        <f t="shared" si="3"/>
        <v>6.7186261558784679</v>
      </c>
      <c r="S26" s="232" t="s">
        <v>498</v>
      </c>
      <c r="T26" s="84">
        <f t="shared" si="1"/>
        <v>6.7186261558784679</v>
      </c>
    </row>
    <row r="27" spans="1:20" s="144" customFormat="1" ht="18" customHeight="1">
      <c r="A27" s="233" t="s">
        <v>518</v>
      </c>
      <c r="B27" s="696">
        <v>32</v>
      </c>
      <c r="C27" s="701"/>
      <c r="D27" s="782">
        <v>402</v>
      </c>
      <c r="E27" s="782">
        <v>432</v>
      </c>
      <c r="F27" s="782">
        <v>5789</v>
      </c>
      <c r="G27" s="782">
        <v>3842</v>
      </c>
      <c r="H27" s="782">
        <v>1947</v>
      </c>
      <c r="I27" s="234" t="s">
        <v>604</v>
      </c>
      <c r="J27" s="233" t="s">
        <v>518</v>
      </c>
      <c r="K27" s="771">
        <f t="shared" si="2"/>
        <v>1137</v>
      </c>
      <c r="L27" s="771">
        <v>991</v>
      </c>
      <c r="M27" s="771">
        <v>489</v>
      </c>
      <c r="N27" s="771">
        <v>502</v>
      </c>
      <c r="O27" s="771">
        <v>146</v>
      </c>
      <c r="P27" s="771">
        <v>73</v>
      </c>
      <c r="Q27" s="771">
        <v>73</v>
      </c>
      <c r="R27" s="853">
        <f t="shared" si="3"/>
        <v>5.8415741675075683</v>
      </c>
      <c r="S27" s="232" t="s">
        <v>199</v>
      </c>
      <c r="T27" s="84">
        <f t="shared" si="1"/>
        <v>5.8415741675075683</v>
      </c>
    </row>
    <row r="28" spans="1:20" s="144" customFormat="1" ht="18" customHeight="1">
      <c r="A28" s="233" t="s">
        <v>519</v>
      </c>
      <c r="B28" s="696">
        <v>11</v>
      </c>
      <c r="C28" s="701"/>
      <c r="D28" s="782">
        <v>237</v>
      </c>
      <c r="E28" s="782">
        <v>246</v>
      </c>
      <c r="F28" s="782">
        <v>4383</v>
      </c>
      <c r="G28" s="782">
        <v>1877</v>
      </c>
      <c r="H28" s="782">
        <v>2506</v>
      </c>
      <c r="I28" s="234" t="s">
        <v>605</v>
      </c>
      <c r="J28" s="233" t="s">
        <v>519</v>
      </c>
      <c r="K28" s="771">
        <f t="shared" si="2"/>
        <v>578</v>
      </c>
      <c r="L28" s="771">
        <v>523</v>
      </c>
      <c r="M28" s="771">
        <v>267</v>
      </c>
      <c r="N28" s="771">
        <v>256</v>
      </c>
      <c r="O28" s="771">
        <v>55</v>
      </c>
      <c r="P28" s="771">
        <v>42</v>
      </c>
      <c r="Q28" s="771">
        <v>13</v>
      </c>
      <c r="R28" s="853">
        <f t="shared" si="3"/>
        <v>8.3804971319311665</v>
      </c>
      <c r="S28" s="232" t="s">
        <v>477</v>
      </c>
      <c r="T28" s="84">
        <f t="shared" si="1"/>
        <v>8.3804971319311665</v>
      </c>
    </row>
    <row r="29" spans="1:20" s="144" customFormat="1" ht="28.5" customHeight="1">
      <c r="A29" s="231" t="s">
        <v>183</v>
      </c>
      <c r="B29" s="696">
        <v>8</v>
      </c>
      <c r="C29" s="700"/>
      <c r="D29" s="782">
        <v>195</v>
      </c>
      <c r="E29" s="782">
        <v>183</v>
      </c>
      <c r="F29" s="782">
        <v>4407</v>
      </c>
      <c r="G29" s="782">
        <v>3238</v>
      </c>
      <c r="H29" s="782">
        <v>1169</v>
      </c>
      <c r="I29" s="234" t="s">
        <v>609</v>
      </c>
      <c r="J29" s="231" t="s">
        <v>183</v>
      </c>
      <c r="K29" s="771">
        <f t="shared" si="2"/>
        <v>509</v>
      </c>
      <c r="L29" s="771">
        <v>470</v>
      </c>
      <c r="M29" s="771">
        <v>216</v>
      </c>
      <c r="N29" s="771">
        <v>254</v>
      </c>
      <c r="O29" s="771">
        <v>39</v>
      </c>
      <c r="P29" s="771">
        <v>22</v>
      </c>
      <c r="Q29" s="771">
        <v>17</v>
      </c>
      <c r="R29" s="853">
        <f t="shared" si="3"/>
        <v>9.3765957446808503</v>
      </c>
      <c r="S29" s="232" t="s">
        <v>503</v>
      </c>
      <c r="T29" s="84">
        <f t="shared" si="1"/>
        <v>9.3765957446808503</v>
      </c>
    </row>
    <row r="30" spans="1:20" s="144" customFormat="1" ht="18" customHeight="1">
      <c r="A30" s="233" t="s">
        <v>518</v>
      </c>
      <c r="B30" s="696">
        <v>7</v>
      </c>
      <c r="C30" s="701"/>
      <c r="D30" s="782">
        <v>171</v>
      </c>
      <c r="E30" s="782">
        <v>157</v>
      </c>
      <c r="F30" s="782">
        <v>3794</v>
      </c>
      <c r="G30" s="782">
        <v>2931</v>
      </c>
      <c r="H30" s="699">
        <v>863</v>
      </c>
      <c r="I30" s="232" t="s">
        <v>604</v>
      </c>
      <c r="J30" s="233" t="s">
        <v>518</v>
      </c>
      <c r="K30" s="771">
        <f t="shared" si="2"/>
        <v>450</v>
      </c>
      <c r="L30" s="771">
        <v>415</v>
      </c>
      <c r="M30" s="771">
        <v>191</v>
      </c>
      <c r="N30" s="771">
        <v>224</v>
      </c>
      <c r="O30" s="771">
        <v>35</v>
      </c>
      <c r="P30" s="771">
        <v>19</v>
      </c>
      <c r="Q30" s="771">
        <v>16</v>
      </c>
      <c r="R30" s="853">
        <f t="shared" si="3"/>
        <v>9.1421686746987945</v>
      </c>
      <c r="S30" s="232" t="s">
        <v>199</v>
      </c>
      <c r="T30" s="84">
        <f t="shared" si="1"/>
        <v>9.1421686746987945</v>
      </c>
    </row>
    <row r="31" spans="1:20" s="144" customFormat="1" ht="18" customHeight="1">
      <c r="A31" s="233" t="s">
        <v>519</v>
      </c>
      <c r="B31" s="696">
        <v>1</v>
      </c>
      <c r="C31" s="701"/>
      <c r="D31" s="782">
        <v>24</v>
      </c>
      <c r="E31" s="782">
        <v>26</v>
      </c>
      <c r="F31" s="782">
        <v>613</v>
      </c>
      <c r="G31" s="782">
        <v>307</v>
      </c>
      <c r="H31" s="699">
        <v>306</v>
      </c>
      <c r="I31" s="232" t="s">
        <v>605</v>
      </c>
      <c r="J31" s="233" t="s">
        <v>519</v>
      </c>
      <c r="K31" s="771">
        <f t="shared" si="2"/>
        <v>59</v>
      </c>
      <c r="L31" s="771">
        <v>55</v>
      </c>
      <c r="M31" s="771">
        <v>25</v>
      </c>
      <c r="N31" s="771">
        <v>30</v>
      </c>
      <c r="O31" s="771">
        <v>4</v>
      </c>
      <c r="P31" s="771">
        <v>3</v>
      </c>
      <c r="Q31" s="771">
        <v>1</v>
      </c>
      <c r="R31" s="853">
        <f t="shared" si="3"/>
        <v>11.145454545454545</v>
      </c>
      <c r="S31" s="232" t="s">
        <v>477</v>
      </c>
      <c r="T31" s="84">
        <f t="shared" si="1"/>
        <v>11.145454545454545</v>
      </c>
    </row>
    <row r="32" spans="1:20" s="144" customFormat="1" ht="28.5" customHeight="1">
      <c r="A32" s="231" t="s">
        <v>103</v>
      </c>
      <c r="B32" s="696">
        <v>11</v>
      </c>
      <c r="C32" s="701"/>
      <c r="D32" s="782">
        <v>322</v>
      </c>
      <c r="E32" s="782">
        <v>0</v>
      </c>
      <c r="F32" s="782">
        <v>20186</v>
      </c>
      <c r="G32" s="782">
        <v>10774</v>
      </c>
      <c r="H32" s="699">
        <v>9412</v>
      </c>
      <c r="I32" s="232" t="s">
        <v>610</v>
      </c>
      <c r="J32" s="231" t="s">
        <v>103</v>
      </c>
      <c r="K32" s="771">
        <f t="shared" si="2"/>
        <v>948</v>
      </c>
      <c r="L32" s="771">
        <v>535</v>
      </c>
      <c r="M32" s="771">
        <f>L32-N32</f>
        <v>319</v>
      </c>
      <c r="N32" s="771">
        <v>216</v>
      </c>
      <c r="O32" s="771">
        <v>413</v>
      </c>
      <c r="P32" s="771">
        <v>202</v>
      </c>
      <c r="Q32" s="771">
        <v>211</v>
      </c>
      <c r="R32" s="853">
        <f t="shared" si="3"/>
        <v>37.730841121495324</v>
      </c>
      <c r="S32" s="232" t="s">
        <v>235</v>
      </c>
      <c r="T32" s="84">
        <f t="shared" si="1"/>
        <v>37.730841121495324</v>
      </c>
    </row>
    <row r="33" spans="1:20" s="144" customFormat="1" ht="18" customHeight="1">
      <c r="A33" s="231" t="s">
        <v>268</v>
      </c>
      <c r="B33" s="696">
        <v>10</v>
      </c>
      <c r="C33" s="702">
        <v>1</v>
      </c>
      <c r="D33" s="782">
        <v>393</v>
      </c>
      <c r="E33" s="782">
        <v>0</v>
      </c>
      <c r="F33" s="782">
        <v>41869</v>
      </c>
      <c r="G33" s="782">
        <v>27237</v>
      </c>
      <c r="H33" s="699">
        <v>14632</v>
      </c>
      <c r="I33" s="232" t="s">
        <v>611</v>
      </c>
      <c r="J33" s="231" t="s">
        <v>268</v>
      </c>
      <c r="K33" s="771">
        <f t="shared" si="2"/>
        <v>2884</v>
      </c>
      <c r="L33" s="771">
        <v>1441</v>
      </c>
      <c r="M33" s="771">
        <v>1076</v>
      </c>
      <c r="N33" s="771">
        <v>365</v>
      </c>
      <c r="O33" s="771">
        <v>1443</v>
      </c>
      <c r="P33" s="771">
        <v>745</v>
      </c>
      <c r="Q33" s="771">
        <v>698</v>
      </c>
      <c r="R33" s="853">
        <f t="shared" si="3"/>
        <v>29.055517002081888</v>
      </c>
      <c r="S33" s="232" t="s">
        <v>475</v>
      </c>
      <c r="T33" s="84">
        <f t="shared" si="1"/>
        <v>29.055517002081888</v>
      </c>
    </row>
    <row r="34" spans="1:20" s="144" customFormat="1" ht="18" customHeight="1">
      <c r="A34" s="231" t="s">
        <v>322</v>
      </c>
      <c r="B34" s="696">
        <v>21</v>
      </c>
      <c r="C34" s="702"/>
      <c r="D34" s="782">
        <v>369</v>
      </c>
      <c r="E34" s="782">
        <v>0</v>
      </c>
      <c r="F34" s="782">
        <v>3723</v>
      </c>
      <c r="G34" s="782">
        <v>1788</v>
      </c>
      <c r="H34" s="699">
        <v>1935</v>
      </c>
      <c r="I34" s="232" t="s">
        <v>612</v>
      </c>
      <c r="J34" s="231" t="s">
        <v>322</v>
      </c>
      <c r="K34" s="771">
        <f t="shared" si="2"/>
        <v>46</v>
      </c>
      <c r="L34" s="771">
        <v>45</v>
      </c>
      <c r="M34" s="771">
        <v>45</v>
      </c>
      <c r="N34" s="771">
        <v>0</v>
      </c>
      <c r="O34" s="771">
        <v>1</v>
      </c>
      <c r="P34" s="771">
        <v>0</v>
      </c>
      <c r="Q34" s="771">
        <v>1</v>
      </c>
      <c r="R34" s="853">
        <f t="shared" si="3"/>
        <v>82.733333333333334</v>
      </c>
      <c r="S34" s="232" t="s">
        <v>228</v>
      </c>
      <c r="T34" s="84">
        <f t="shared" si="1"/>
        <v>82.733333333333334</v>
      </c>
    </row>
    <row r="35" spans="1:20" s="144" customFormat="1" ht="18" customHeight="1">
      <c r="A35" s="235" t="s">
        <v>691</v>
      </c>
      <c r="B35" s="696">
        <v>13</v>
      </c>
      <c r="C35" s="701"/>
      <c r="D35" s="782">
        <v>233</v>
      </c>
      <c r="E35" s="782">
        <v>314</v>
      </c>
      <c r="F35" s="782">
        <v>1368</v>
      </c>
      <c r="G35" s="782">
        <v>904</v>
      </c>
      <c r="H35" s="699">
        <v>464</v>
      </c>
      <c r="I35" s="232" t="s">
        <v>613</v>
      </c>
      <c r="J35" s="231" t="s">
        <v>132</v>
      </c>
      <c r="K35" s="771">
        <f t="shared" si="2"/>
        <v>603</v>
      </c>
      <c r="L35" s="771">
        <v>483</v>
      </c>
      <c r="M35" s="771">
        <v>163</v>
      </c>
      <c r="N35" s="771">
        <v>320</v>
      </c>
      <c r="O35" s="771">
        <v>120</v>
      </c>
      <c r="P35" s="771">
        <v>77</v>
      </c>
      <c r="Q35" s="771">
        <v>43</v>
      </c>
      <c r="R35" s="853">
        <f t="shared" si="3"/>
        <v>2.8322981366459627</v>
      </c>
      <c r="S35" s="232" t="s">
        <v>221</v>
      </c>
      <c r="T35" s="84">
        <f t="shared" si="1"/>
        <v>2.8322981366459627</v>
      </c>
    </row>
    <row r="36" spans="1:20" s="139" customFormat="1" ht="6" customHeight="1">
      <c r="A36" s="236"/>
      <c r="B36" s="237"/>
      <c r="C36" s="238"/>
      <c r="D36" s="239"/>
      <c r="E36" s="240"/>
      <c r="F36" s="240"/>
      <c r="G36" s="239"/>
      <c r="H36" s="241"/>
      <c r="I36" s="242"/>
      <c r="J36" s="243"/>
      <c r="K36" s="244"/>
      <c r="L36" s="245"/>
      <c r="M36" s="239"/>
      <c r="N36" s="239"/>
      <c r="O36" s="240"/>
      <c r="P36" s="239"/>
      <c r="Q36" s="239"/>
      <c r="R36" s="239"/>
      <c r="S36" s="246"/>
      <c r="T36" s="84"/>
    </row>
    <row r="37" spans="1:20" s="60" customFormat="1" ht="14.45" customHeight="1">
      <c r="A37" s="861" t="s">
        <v>647</v>
      </c>
      <c r="B37" s="861"/>
      <c r="C37" s="861"/>
      <c r="D37" s="861"/>
      <c r="E37" s="247"/>
      <c r="F37" s="248"/>
      <c r="G37" s="248"/>
      <c r="H37" s="248"/>
      <c r="I37" s="194"/>
      <c r="J37" s="861" t="s">
        <v>647</v>
      </c>
      <c r="K37" s="861"/>
      <c r="L37" s="861"/>
      <c r="M37" s="861"/>
      <c r="N37" s="248"/>
      <c r="O37" s="248"/>
      <c r="P37" s="248"/>
      <c r="Q37" s="248"/>
      <c r="R37" s="248"/>
      <c r="S37" s="194"/>
    </row>
    <row r="38" spans="1:20" s="60" customFormat="1" ht="14.45" customHeight="1">
      <c r="A38" s="862" t="s">
        <v>648</v>
      </c>
      <c r="B38" s="862"/>
      <c r="C38" s="862"/>
      <c r="D38" s="862"/>
      <c r="E38" s="862"/>
      <c r="F38" s="248"/>
      <c r="G38" s="248"/>
      <c r="H38" s="248"/>
      <c r="I38" s="249"/>
      <c r="J38" s="862" t="s">
        <v>648</v>
      </c>
      <c r="K38" s="862"/>
      <c r="L38" s="862"/>
      <c r="M38" s="862"/>
      <c r="N38" s="862"/>
      <c r="O38" s="248"/>
      <c r="P38" s="248"/>
      <c r="Q38" s="248"/>
      <c r="R38" s="248"/>
      <c r="S38" s="249"/>
    </row>
    <row r="39" spans="1:20" s="98" customFormat="1" ht="14.45" customHeight="1">
      <c r="A39" s="250" t="s">
        <v>649</v>
      </c>
      <c r="B39" s="250"/>
      <c r="C39" s="251"/>
      <c r="D39" s="252"/>
      <c r="E39" s="252"/>
      <c r="F39" s="252"/>
      <c r="G39" s="252"/>
      <c r="H39" s="252"/>
      <c r="I39" s="249" t="s">
        <v>650</v>
      </c>
      <c r="J39" s="250" t="s">
        <v>649</v>
      </c>
      <c r="K39" s="252"/>
      <c r="L39" s="252"/>
      <c r="M39" s="252"/>
      <c r="N39" s="252"/>
      <c r="O39" s="252"/>
      <c r="P39" s="252"/>
      <c r="Q39" s="252"/>
      <c r="R39" s="252"/>
      <c r="S39" s="249" t="s">
        <v>2</v>
      </c>
    </row>
    <row r="40" spans="1:20" ht="12.75">
      <c r="B40" s="116"/>
      <c r="C40" s="116"/>
      <c r="D40" s="116"/>
      <c r="E40" s="116"/>
      <c r="F40" s="116"/>
      <c r="G40" s="116"/>
      <c r="H40" s="116"/>
      <c r="K40" s="116"/>
      <c r="L40" s="116"/>
      <c r="M40" s="116"/>
      <c r="N40" s="116"/>
      <c r="O40" s="116"/>
      <c r="P40" s="116"/>
      <c r="Q40" s="116"/>
      <c r="R40" s="92"/>
    </row>
    <row r="41" spans="1:20">
      <c r="A41" s="66"/>
      <c r="B41" s="102"/>
      <c r="C41" s="102"/>
      <c r="D41" s="102"/>
      <c r="E41" s="102"/>
      <c r="F41" s="102"/>
      <c r="G41" s="102"/>
      <c r="H41" s="102"/>
      <c r="J41" s="66"/>
      <c r="K41" s="102"/>
      <c r="L41" s="102"/>
      <c r="M41" s="102"/>
      <c r="N41" s="102"/>
      <c r="O41" s="102"/>
      <c r="P41" s="102"/>
      <c r="Q41" s="102"/>
      <c r="R41" s="102"/>
    </row>
    <row r="51" spans="8:9" ht="13.5">
      <c r="H51" s="117"/>
      <c r="I51" s="143"/>
    </row>
  </sheetData>
  <mergeCells count="18">
    <mergeCell ref="O2:S2"/>
    <mergeCell ref="A3:I3"/>
    <mergeCell ref="O6:Q6"/>
    <mergeCell ref="S6:S7"/>
    <mergeCell ref="O3:S3"/>
    <mergeCell ref="O5:Q5"/>
    <mergeCell ref="J3:N3"/>
    <mergeCell ref="B5:C6"/>
    <mergeCell ref="I6:I7"/>
    <mergeCell ref="B7:C7"/>
    <mergeCell ref="K5:N5"/>
    <mergeCell ref="A2:I2"/>
    <mergeCell ref="J2:N2"/>
    <mergeCell ref="J37:M37"/>
    <mergeCell ref="A38:E38"/>
    <mergeCell ref="J38:N38"/>
    <mergeCell ref="A37:D37"/>
    <mergeCell ref="B8:C8"/>
  </mergeCells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40"/>
  <sheetViews>
    <sheetView view="pageBreakPreview" zoomScale="85" zoomScaleNormal="100" zoomScaleSheetLayoutView="85" workbookViewId="0"/>
  </sheetViews>
  <sheetFormatPr defaultColWidth="8" defaultRowHeight="12"/>
  <cols>
    <col min="1" max="1" width="11.25" style="150" customWidth="1"/>
    <col min="2" max="9" width="7.125" style="150" customWidth="1"/>
    <col min="10" max="12" width="7.125" style="669" customWidth="1"/>
    <col min="13" max="18" width="6.875" style="669" customWidth="1"/>
    <col min="19" max="21" width="6.875" style="150" customWidth="1"/>
    <col min="22" max="22" width="8.25" style="150" customWidth="1"/>
    <col min="23" max="23" width="12" style="150" customWidth="1"/>
    <col min="24" max="16384" width="8" style="150"/>
  </cols>
  <sheetData>
    <row r="1" spans="1:23" s="55" customFormat="1" ht="24.95" customHeight="1">
      <c r="A1" s="55" t="s">
        <v>692</v>
      </c>
      <c r="B1" s="53"/>
      <c r="C1" s="54"/>
      <c r="J1" s="607"/>
      <c r="K1" s="607"/>
      <c r="L1" s="607"/>
      <c r="M1" s="607"/>
      <c r="N1" s="607"/>
      <c r="O1" s="607"/>
      <c r="P1" s="607"/>
      <c r="Q1" s="653"/>
      <c r="R1" s="653"/>
      <c r="S1" s="56"/>
      <c r="T1" s="56"/>
      <c r="U1" s="56"/>
      <c r="V1" s="56"/>
      <c r="W1" s="56" t="s">
        <v>693</v>
      </c>
    </row>
    <row r="2" spans="1:23" s="57" customFormat="1" ht="24.95" customHeight="1">
      <c r="A2" s="886" t="s">
        <v>219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  <c r="M2" s="887" t="s">
        <v>239</v>
      </c>
      <c r="N2" s="887"/>
      <c r="O2" s="887"/>
      <c r="P2" s="887"/>
      <c r="Q2" s="887"/>
      <c r="R2" s="887"/>
      <c r="S2" s="887"/>
      <c r="T2" s="887"/>
      <c r="U2" s="887"/>
      <c r="V2" s="887"/>
      <c r="W2" s="887"/>
    </row>
    <row r="3" spans="1:23" s="58" customFormat="1" ht="23.1" customHeight="1">
      <c r="A3" s="68"/>
      <c r="B3" s="68"/>
      <c r="C3" s="68"/>
      <c r="D3" s="68"/>
      <c r="E3" s="68"/>
      <c r="F3" s="68"/>
      <c r="G3" s="68"/>
      <c r="H3" s="68"/>
      <c r="I3" s="68"/>
      <c r="J3" s="655"/>
      <c r="K3" s="655"/>
      <c r="L3" s="655"/>
      <c r="M3" s="655"/>
      <c r="N3" s="655"/>
      <c r="O3" s="655"/>
      <c r="P3" s="655"/>
      <c r="Q3" s="655"/>
      <c r="R3" s="655"/>
      <c r="S3" s="68"/>
      <c r="T3" s="68"/>
      <c r="U3" s="68"/>
      <c r="V3" s="68"/>
      <c r="W3" s="68"/>
    </row>
    <row r="4" spans="1:23" s="60" customFormat="1" ht="15" customHeight="1" thickBot="1">
      <c r="A4" s="59" t="s">
        <v>645</v>
      </c>
      <c r="J4" s="615"/>
      <c r="K4" s="615"/>
      <c r="L4" s="615"/>
      <c r="M4" s="615"/>
      <c r="N4" s="615"/>
      <c r="O4" s="615"/>
      <c r="P4" s="615"/>
      <c r="Q4" s="615"/>
      <c r="R4" s="615"/>
      <c r="W4" s="61" t="s">
        <v>646</v>
      </c>
    </row>
    <row r="5" spans="1:23" s="139" customFormat="1" ht="15.75" customHeight="1">
      <c r="A5" s="253" t="s">
        <v>187</v>
      </c>
      <c r="B5" s="253" t="s">
        <v>524</v>
      </c>
      <c r="C5" s="253" t="s">
        <v>359</v>
      </c>
      <c r="D5" s="254" t="s">
        <v>525</v>
      </c>
      <c r="E5" s="254"/>
      <c r="F5" s="255"/>
      <c r="G5" s="254" t="s">
        <v>694</v>
      </c>
      <c r="H5" s="254"/>
      <c r="I5" s="255"/>
      <c r="J5" s="256" t="s">
        <v>881</v>
      </c>
      <c r="K5" s="254"/>
      <c r="L5" s="254"/>
      <c r="M5" s="254" t="s">
        <v>695</v>
      </c>
      <c r="N5" s="254"/>
      <c r="O5" s="255"/>
      <c r="P5" s="254" t="s">
        <v>883</v>
      </c>
      <c r="Q5" s="254"/>
      <c r="R5" s="255"/>
      <c r="S5" s="254" t="s">
        <v>696</v>
      </c>
      <c r="T5" s="254"/>
      <c r="U5" s="255"/>
      <c r="V5" s="254" t="s">
        <v>885</v>
      </c>
      <c r="W5" s="257" t="s">
        <v>15</v>
      </c>
    </row>
    <row r="6" spans="1:23" s="139" customFormat="1" ht="15.75" customHeight="1">
      <c r="A6" s="62"/>
      <c r="B6" s="170"/>
      <c r="C6" s="170"/>
      <c r="D6" s="258" t="s">
        <v>463</v>
      </c>
      <c r="E6" s="90"/>
      <c r="F6" s="95"/>
      <c r="G6" s="258" t="s">
        <v>382</v>
      </c>
      <c r="H6" s="90"/>
      <c r="I6" s="95"/>
      <c r="J6" s="109" t="s">
        <v>882</v>
      </c>
      <c r="K6" s="90"/>
      <c r="L6" s="90"/>
      <c r="M6" s="258" t="s">
        <v>697</v>
      </c>
      <c r="N6" s="258"/>
      <c r="O6" s="95"/>
      <c r="P6" s="258" t="s">
        <v>197</v>
      </c>
      <c r="Q6" s="90"/>
      <c r="R6" s="95"/>
      <c r="S6" s="258" t="s">
        <v>698</v>
      </c>
      <c r="T6" s="90"/>
      <c r="U6" s="95"/>
      <c r="V6" s="258" t="s">
        <v>51</v>
      </c>
      <c r="W6" s="885"/>
    </row>
    <row r="7" spans="1:23" s="139" customFormat="1" ht="15.75" customHeight="1">
      <c r="A7" s="62"/>
      <c r="B7" s="170"/>
      <c r="C7" s="170"/>
      <c r="D7" s="62"/>
      <c r="E7" s="167" t="s">
        <v>346</v>
      </c>
      <c r="F7" s="167" t="s">
        <v>345</v>
      </c>
      <c r="G7" s="167"/>
      <c r="H7" s="167" t="s">
        <v>346</v>
      </c>
      <c r="I7" s="167" t="s">
        <v>345</v>
      </c>
      <c r="J7" s="627"/>
      <c r="K7" s="624" t="s">
        <v>346</v>
      </c>
      <c r="L7" s="155" t="s">
        <v>345</v>
      </c>
      <c r="M7" s="155"/>
      <c r="N7" s="624" t="s">
        <v>346</v>
      </c>
      <c r="O7" s="625" t="s">
        <v>345</v>
      </c>
      <c r="P7" s="625"/>
      <c r="Q7" s="625" t="s">
        <v>346</v>
      </c>
      <c r="R7" s="625" t="s">
        <v>345</v>
      </c>
      <c r="S7" s="167"/>
      <c r="T7" s="167" t="s">
        <v>346</v>
      </c>
      <c r="U7" s="167" t="s">
        <v>345</v>
      </c>
      <c r="V7" s="167"/>
      <c r="W7" s="885"/>
    </row>
    <row r="8" spans="1:23" s="139" customFormat="1" ht="15.75" customHeight="1">
      <c r="A8" s="153" t="s">
        <v>98</v>
      </c>
      <c r="B8" s="186" t="s">
        <v>77</v>
      </c>
      <c r="C8" s="186" t="s">
        <v>172</v>
      </c>
      <c r="D8" s="186"/>
      <c r="E8" s="186" t="s">
        <v>13</v>
      </c>
      <c r="F8" s="186" t="s">
        <v>76</v>
      </c>
      <c r="G8" s="186"/>
      <c r="H8" s="186" t="s">
        <v>13</v>
      </c>
      <c r="I8" s="186" t="s">
        <v>76</v>
      </c>
      <c r="J8" s="676"/>
      <c r="K8" s="634" t="s">
        <v>13</v>
      </c>
      <c r="L8" s="678" t="s">
        <v>76</v>
      </c>
      <c r="M8" s="678"/>
      <c r="N8" s="634" t="s">
        <v>13</v>
      </c>
      <c r="O8" s="677" t="s">
        <v>76</v>
      </c>
      <c r="P8" s="677"/>
      <c r="Q8" s="677" t="s">
        <v>13</v>
      </c>
      <c r="R8" s="677" t="s">
        <v>76</v>
      </c>
      <c r="S8" s="186"/>
      <c r="T8" s="186" t="s">
        <v>13</v>
      </c>
      <c r="U8" s="186" t="s">
        <v>76</v>
      </c>
      <c r="V8" s="186"/>
      <c r="W8" s="90" t="s">
        <v>105</v>
      </c>
    </row>
    <row r="9" spans="1:23" s="143" customFormat="1" ht="21" customHeight="1">
      <c r="A9" s="218" t="s">
        <v>638</v>
      </c>
      <c r="B9" s="260">
        <v>553</v>
      </c>
      <c r="C9" s="261">
        <v>1411</v>
      </c>
      <c r="D9" s="261">
        <v>20710</v>
      </c>
      <c r="E9" s="261">
        <v>10429</v>
      </c>
      <c r="F9" s="261">
        <v>10281</v>
      </c>
      <c r="G9" s="261">
        <v>1886</v>
      </c>
      <c r="H9" s="261">
        <v>22</v>
      </c>
      <c r="I9" s="261">
        <v>1864</v>
      </c>
      <c r="J9" s="261">
        <v>122</v>
      </c>
      <c r="K9" s="261">
        <v>61</v>
      </c>
      <c r="L9" s="261">
        <v>61</v>
      </c>
      <c r="M9" s="224" t="s">
        <v>271</v>
      </c>
      <c r="N9" s="224" t="s">
        <v>271</v>
      </c>
      <c r="O9" s="224" t="s">
        <v>271</v>
      </c>
      <c r="P9" s="261">
        <v>11692</v>
      </c>
      <c r="Q9" s="261">
        <v>5955</v>
      </c>
      <c r="R9" s="261">
        <v>5737</v>
      </c>
      <c r="S9" s="261">
        <v>8335</v>
      </c>
      <c r="T9" s="261">
        <v>4311</v>
      </c>
      <c r="U9" s="261">
        <v>4024</v>
      </c>
      <c r="V9" s="859">
        <v>895</v>
      </c>
      <c r="W9" s="693" t="s">
        <v>568</v>
      </c>
    </row>
    <row r="10" spans="1:23" s="143" customFormat="1" ht="21" customHeight="1">
      <c r="A10" s="218" t="s">
        <v>639</v>
      </c>
      <c r="B10" s="260">
        <v>551</v>
      </c>
      <c r="C10" s="261">
        <v>1399</v>
      </c>
      <c r="D10" s="261">
        <v>19670</v>
      </c>
      <c r="E10" s="261">
        <v>9882</v>
      </c>
      <c r="F10" s="261">
        <v>9788</v>
      </c>
      <c r="G10" s="261">
        <v>2093</v>
      </c>
      <c r="H10" s="261">
        <v>25</v>
      </c>
      <c r="I10" s="261">
        <v>2068</v>
      </c>
      <c r="J10" s="261">
        <v>148</v>
      </c>
      <c r="K10" s="261">
        <v>69</v>
      </c>
      <c r="L10" s="261">
        <v>79</v>
      </c>
      <c r="M10" s="224">
        <v>8384</v>
      </c>
      <c r="N10" s="224">
        <v>4232</v>
      </c>
      <c r="O10" s="224">
        <v>4152</v>
      </c>
      <c r="P10" s="261">
        <v>11255</v>
      </c>
      <c r="Q10" s="261">
        <v>5605</v>
      </c>
      <c r="R10" s="261">
        <v>5650</v>
      </c>
      <c r="S10" s="261">
        <v>8550</v>
      </c>
      <c r="T10" s="261">
        <v>4300</v>
      </c>
      <c r="U10" s="261">
        <v>4250</v>
      </c>
      <c r="V10" s="262">
        <v>812</v>
      </c>
      <c r="W10" s="693" t="s">
        <v>640</v>
      </c>
    </row>
    <row r="11" spans="1:23" s="143" customFormat="1" ht="21" customHeight="1">
      <c r="A11" s="218" t="s">
        <v>819</v>
      </c>
      <c r="B11" s="260">
        <v>542</v>
      </c>
      <c r="C11" s="261">
        <v>1404</v>
      </c>
      <c r="D11" s="261">
        <v>18682</v>
      </c>
      <c r="E11" s="261">
        <v>9369</v>
      </c>
      <c r="F11" s="261">
        <v>9313</v>
      </c>
      <c r="G11" s="261">
        <v>2321</v>
      </c>
      <c r="H11" s="261">
        <v>24</v>
      </c>
      <c r="I11" s="261">
        <v>2297</v>
      </c>
      <c r="J11" s="261">
        <v>124</v>
      </c>
      <c r="K11" s="261">
        <v>61</v>
      </c>
      <c r="L11" s="261">
        <v>63</v>
      </c>
      <c r="M11" s="224">
        <v>8200</v>
      </c>
      <c r="N11" s="224">
        <v>4122</v>
      </c>
      <c r="O11" s="224">
        <v>4078</v>
      </c>
      <c r="P11" s="261">
        <v>10480</v>
      </c>
      <c r="Q11" s="261">
        <v>5250</v>
      </c>
      <c r="R11" s="261">
        <v>5230</v>
      </c>
      <c r="S11" s="261">
        <v>8379</v>
      </c>
      <c r="T11" s="261">
        <v>4288</v>
      </c>
      <c r="U11" s="261">
        <v>4091</v>
      </c>
      <c r="V11" s="262">
        <v>801</v>
      </c>
      <c r="W11" s="693" t="s">
        <v>658</v>
      </c>
    </row>
    <row r="12" spans="1:23" s="139" customFormat="1" ht="21" customHeight="1">
      <c r="A12" s="206" t="s">
        <v>825</v>
      </c>
      <c r="B12" s="264">
        <v>530</v>
      </c>
      <c r="C12" s="264">
        <v>1394</v>
      </c>
      <c r="D12" s="264">
        <v>17889</v>
      </c>
      <c r="E12" s="264">
        <v>9000</v>
      </c>
      <c r="F12" s="264">
        <v>8889</v>
      </c>
      <c r="G12" s="264">
        <v>2379</v>
      </c>
      <c r="H12" s="264">
        <v>24</v>
      </c>
      <c r="I12" s="264">
        <v>2355</v>
      </c>
      <c r="J12" s="264">
        <v>132</v>
      </c>
      <c r="K12" s="264">
        <v>64</v>
      </c>
      <c r="L12" s="264">
        <v>68</v>
      </c>
      <c r="M12" s="224">
        <v>8106</v>
      </c>
      <c r="N12" s="224">
        <v>4070</v>
      </c>
      <c r="O12" s="224">
        <v>4036</v>
      </c>
      <c r="P12" s="264">
        <v>9783</v>
      </c>
      <c r="Q12" s="264">
        <v>4930</v>
      </c>
      <c r="R12" s="264">
        <v>4853</v>
      </c>
      <c r="S12" s="264">
        <v>7432</v>
      </c>
      <c r="T12" s="264">
        <v>3699</v>
      </c>
      <c r="U12" s="264">
        <v>3733</v>
      </c>
      <c r="V12" s="264">
        <v>782</v>
      </c>
      <c r="W12" s="694" t="s">
        <v>861</v>
      </c>
    </row>
    <row r="13" spans="1:23" s="139" customFormat="1" ht="21" customHeight="1">
      <c r="A13" s="206" t="s">
        <v>862</v>
      </c>
      <c r="B13" s="264">
        <v>524</v>
      </c>
      <c r="C13" s="264">
        <v>1267</v>
      </c>
      <c r="D13" s="264">
        <v>17276</v>
      </c>
      <c r="E13" s="264">
        <v>8719</v>
      </c>
      <c r="F13" s="264">
        <v>8557</v>
      </c>
      <c r="G13" s="264">
        <v>2337</v>
      </c>
      <c r="H13" s="264">
        <v>28</v>
      </c>
      <c r="I13" s="264">
        <v>2309</v>
      </c>
      <c r="J13" s="264">
        <v>123</v>
      </c>
      <c r="K13" s="264">
        <v>59</v>
      </c>
      <c r="L13" s="264">
        <v>64</v>
      </c>
      <c r="M13" s="224">
        <v>7499</v>
      </c>
      <c r="N13" s="224">
        <v>3781</v>
      </c>
      <c r="O13" s="224">
        <v>3718</v>
      </c>
      <c r="P13" s="264">
        <v>9777</v>
      </c>
      <c r="Q13" s="264">
        <v>4938</v>
      </c>
      <c r="R13" s="264">
        <v>4839</v>
      </c>
      <c r="S13" s="264">
        <v>7178</v>
      </c>
      <c r="T13" s="264">
        <v>3592</v>
      </c>
      <c r="U13" s="264">
        <v>3586</v>
      </c>
      <c r="V13" s="264">
        <v>815</v>
      </c>
      <c r="W13" s="694" t="s">
        <v>863</v>
      </c>
    </row>
    <row r="14" spans="1:23" s="148" customFormat="1" ht="30.75" customHeight="1">
      <c r="A14" s="228" t="s">
        <v>866</v>
      </c>
      <c r="B14" s="265">
        <f>SUM(B15:B36)</f>
        <v>516</v>
      </c>
      <c r="C14" s="706">
        <f t="shared" ref="C14:V14" si="0">SUM(C15:C36)</f>
        <v>1243</v>
      </c>
      <c r="D14" s="706">
        <f t="shared" si="0"/>
        <v>16285</v>
      </c>
      <c r="E14" s="706">
        <f t="shared" si="0"/>
        <v>8290</v>
      </c>
      <c r="F14" s="706">
        <f t="shared" si="0"/>
        <v>7995</v>
      </c>
      <c r="G14" s="706">
        <f t="shared" si="0"/>
        <v>2293</v>
      </c>
      <c r="H14" s="706">
        <f t="shared" si="0"/>
        <v>30</v>
      </c>
      <c r="I14" s="706">
        <f t="shared" si="0"/>
        <v>2263</v>
      </c>
      <c r="J14" s="706">
        <f t="shared" si="0"/>
        <v>132</v>
      </c>
      <c r="K14" s="706">
        <f t="shared" si="0"/>
        <v>67</v>
      </c>
      <c r="L14" s="706">
        <f t="shared" si="0"/>
        <v>65</v>
      </c>
      <c r="M14" s="706">
        <f t="shared" si="0"/>
        <v>7143</v>
      </c>
      <c r="N14" s="706">
        <f t="shared" si="0"/>
        <v>3657</v>
      </c>
      <c r="O14" s="706">
        <f t="shared" si="0"/>
        <v>3486</v>
      </c>
      <c r="P14" s="706">
        <f t="shared" si="0"/>
        <v>0</v>
      </c>
      <c r="Q14" s="706">
        <f t="shared" si="0"/>
        <v>0</v>
      </c>
      <c r="R14" s="706">
        <f t="shared" si="0"/>
        <v>0</v>
      </c>
      <c r="S14" s="706">
        <f t="shared" si="0"/>
        <v>7217</v>
      </c>
      <c r="T14" s="706">
        <f t="shared" si="0"/>
        <v>3728</v>
      </c>
      <c r="U14" s="706">
        <f t="shared" si="0"/>
        <v>3489</v>
      </c>
      <c r="V14" s="706">
        <f t="shared" si="0"/>
        <v>815</v>
      </c>
      <c r="W14" s="695" t="s">
        <v>865</v>
      </c>
    </row>
    <row r="15" spans="1:23" s="143" customFormat="1" ht="19.5" customHeight="1">
      <c r="A15" s="233" t="s">
        <v>308</v>
      </c>
      <c r="B15" s="705">
        <v>50</v>
      </c>
      <c r="C15" s="705">
        <v>186</v>
      </c>
      <c r="D15" s="705">
        <v>2844</v>
      </c>
      <c r="E15" s="705">
        <v>1439</v>
      </c>
      <c r="F15" s="705">
        <v>1405</v>
      </c>
      <c r="G15" s="783">
        <v>329</v>
      </c>
      <c r="H15" s="783">
        <v>7</v>
      </c>
      <c r="I15" s="783">
        <v>322</v>
      </c>
      <c r="J15" s="705">
        <v>20</v>
      </c>
      <c r="K15" s="705">
        <v>8</v>
      </c>
      <c r="L15" s="705">
        <v>12</v>
      </c>
      <c r="M15" s="705">
        <v>1141</v>
      </c>
      <c r="N15" s="705">
        <v>580</v>
      </c>
      <c r="O15" s="705">
        <v>561</v>
      </c>
      <c r="P15" s="705"/>
      <c r="Q15" s="705"/>
      <c r="R15" s="705"/>
      <c r="S15" s="705">
        <v>1225</v>
      </c>
      <c r="T15" s="705">
        <v>643</v>
      </c>
      <c r="U15" s="705">
        <v>582</v>
      </c>
      <c r="V15" s="705">
        <v>167</v>
      </c>
      <c r="W15" s="267" t="s">
        <v>395</v>
      </c>
    </row>
    <row r="16" spans="1:23" s="143" customFormat="1" ht="19.5" customHeight="1">
      <c r="A16" s="233" t="s">
        <v>315</v>
      </c>
      <c r="B16" s="705">
        <v>66</v>
      </c>
      <c r="C16" s="705">
        <v>196</v>
      </c>
      <c r="D16" s="705">
        <v>2770</v>
      </c>
      <c r="E16" s="705">
        <v>1421</v>
      </c>
      <c r="F16" s="705">
        <v>1349</v>
      </c>
      <c r="G16" s="783">
        <v>356</v>
      </c>
      <c r="H16" s="783">
        <v>3</v>
      </c>
      <c r="I16" s="783">
        <v>353</v>
      </c>
      <c r="J16" s="705">
        <v>13</v>
      </c>
      <c r="K16" s="705">
        <v>6</v>
      </c>
      <c r="L16" s="705">
        <v>7</v>
      </c>
      <c r="M16" s="705">
        <v>1180</v>
      </c>
      <c r="N16" s="705">
        <v>606</v>
      </c>
      <c r="O16" s="705">
        <v>574</v>
      </c>
      <c r="P16" s="705"/>
      <c r="Q16" s="705"/>
      <c r="R16" s="705"/>
      <c r="S16" s="705">
        <v>1185</v>
      </c>
      <c r="T16" s="705">
        <v>598</v>
      </c>
      <c r="U16" s="705">
        <v>587</v>
      </c>
      <c r="V16" s="705">
        <v>137</v>
      </c>
      <c r="W16" s="267" t="s">
        <v>439</v>
      </c>
    </row>
    <row r="17" spans="1:23" s="143" customFormat="1" ht="19.5" customHeight="1">
      <c r="A17" s="233" t="s">
        <v>256</v>
      </c>
      <c r="B17" s="705">
        <v>57</v>
      </c>
      <c r="C17" s="705">
        <v>212</v>
      </c>
      <c r="D17" s="705">
        <v>3180</v>
      </c>
      <c r="E17" s="705">
        <v>1663</v>
      </c>
      <c r="F17" s="705">
        <v>1517</v>
      </c>
      <c r="G17" s="783">
        <v>395</v>
      </c>
      <c r="H17" s="783">
        <v>6</v>
      </c>
      <c r="I17" s="783">
        <v>389</v>
      </c>
      <c r="J17" s="705">
        <v>24</v>
      </c>
      <c r="K17" s="705">
        <v>11</v>
      </c>
      <c r="L17" s="705">
        <v>13</v>
      </c>
      <c r="M17" s="705">
        <v>1351</v>
      </c>
      <c r="N17" s="705">
        <v>712</v>
      </c>
      <c r="O17" s="705">
        <v>639</v>
      </c>
      <c r="P17" s="705"/>
      <c r="Q17" s="705"/>
      <c r="R17" s="705"/>
      <c r="S17" s="705">
        <v>1417</v>
      </c>
      <c r="T17" s="705">
        <v>764</v>
      </c>
      <c r="U17" s="705">
        <v>653</v>
      </c>
      <c r="V17" s="705">
        <v>168</v>
      </c>
      <c r="W17" s="267" t="s">
        <v>408</v>
      </c>
    </row>
    <row r="18" spans="1:23" s="143" customFormat="1" ht="19.5" customHeight="1">
      <c r="A18" s="233" t="s">
        <v>263</v>
      </c>
      <c r="B18" s="705">
        <v>30</v>
      </c>
      <c r="C18" s="705">
        <v>105</v>
      </c>
      <c r="D18" s="705">
        <v>1634</v>
      </c>
      <c r="E18" s="705">
        <v>799</v>
      </c>
      <c r="F18" s="705">
        <v>835</v>
      </c>
      <c r="G18" s="783">
        <v>216</v>
      </c>
      <c r="H18" s="783">
        <v>0</v>
      </c>
      <c r="I18" s="783">
        <v>216</v>
      </c>
      <c r="J18" s="705">
        <v>25</v>
      </c>
      <c r="K18" s="705">
        <v>16</v>
      </c>
      <c r="L18" s="705">
        <v>9</v>
      </c>
      <c r="M18" s="705">
        <v>724</v>
      </c>
      <c r="N18" s="705">
        <v>363</v>
      </c>
      <c r="O18" s="705">
        <v>361</v>
      </c>
      <c r="P18" s="705"/>
      <c r="Q18" s="705"/>
      <c r="R18" s="705"/>
      <c r="S18" s="705">
        <v>651</v>
      </c>
      <c r="T18" s="705">
        <v>319</v>
      </c>
      <c r="U18" s="705">
        <v>332</v>
      </c>
      <c r="V18" s="705">
        <v>85</v>
      </c>
      <c r="W18" s="267" t="s">
        <v>72</v>
      </c>
    </row>
    <row r="19" spans="1:23" s="143" customFormat="1" ht="27.95" customHeight="1">
      <c r="A19" s="233" t="s">
        <v>316</v>
      </c>
      <c r="B19" s="705">
        <v>36</v>
      </c>
      <c r="C19" s="705">
        <v>85</v>
      </c>
      <c r="D19" s="705">
        <v>1063</v>
      </c>
      <c r="E19" s="705">
        <v>562</v>
      </c>
      <c r="F19" s="705">
        <v>501</v>
      </c>
      <c r="G19" s="783">
        <v>130</v>
      </c>
      <c r="H19" s="783">
        <v>2</v>
      </c>
      <c r="I19" s="783">
        <v>128</v>
      </c>
      <c r="J19" s="705">
        <v>7</v>
      </c>
      <c r="K19" s="705">
        <v>4</v>
      </c>
      <c r="L19" s="705">
        <v>3</v>
      </c>
      <c r="M19" s="705">
        <v>575</v>
      </c>
      <c r="N19" s="705">
        <v>310</v>
      </c>
      <c r="O19" s="705">
        <v>265</v>
      </c>
      <c r="P19" s="705"/>
      <c r="Q19" s="705"/>
      <c r="R19" s="705"/>
      <c r="S19" s="705">
        <v>523</v>
      </c>
      <c r="T19" s="705">
        <v>280</v>
      </c>
      <c r="U19" s="705">
        <v>243</v>
      </c>
      <c r="V19" s="705">
        <v>65</v>
      </c>
      <c r="W19" s="267" t="s">
        <v>211</v>
      </c>
    </row>
    <row r="20" spans="1:23" s="143" customFormat="1" ht="21.75" customHeight="1">
      <c r="A20" s="233" t="s">
        <v>317</v>
      </c>
      <c r="B20" s="705">
        <v>15</v>
      </c>
      <c r="C20" s="705">
        <v>25</v>
      </c>
      <c r="D20" s="705">
        <v>278</v>
      </c>
      <c r="E20" s="705">
        <v>151</v>
      </c>
      <c r="F20" s="705">
        <v>127</v>
      </c>
      <c r="G20" s="783">
        <v>52</v>
      </c>
      <c r="H20" s="783">
        <v>1</v>
      </c>
      <c r="I20" s="783">
        <v>51</v>
      </c>
      <c r="J20" s="705">
        <v>0</v>
      </c>
      <c r="K20" s="705">
        <v>0</v>
      </c>
      <c r="L20" s="705">
        <v>0</v>
      </c>
      <c r="M20" s="705">
        <v>128</v>
      </c>
      <c r="N20" s="705">
        <v>67</v>
      </c>
      <c r="O20" s="705">
        <v>61</v>
      </c>
      <c r="P20" s="705"/>
      <c r="Q20" s="705"/>
      <c r="R20" s="705"/>
      <c r="S20" s="705">
        <v>150</v>
      </c>
      <c r="T20" s="705">
        <v>79</v>
      </c>
      <c r="U20" s="705">
        <v>71</v>
      </c>
      <c r="V20" s="705">
        <v>4</v>
      </c>
      <c r="W20" s="267" t="s">
        <v>444</v>
      </c>
    </row>
    <row r="21" spans="1:23" s="143" customFormat="1" ht="19.5" customHeight="1">
      <c r="A21" s="233" t="s">
        <v>361</v>
      </c>
      <c r="B21" s="705">
        <v>8</v>
      </c>
      <c r="C21" s="705">
        <v>15</v>
      </c>
      <c r="D21" s="705">
        <v>126</v>
      </c>
      <c r="E21" s="705">
        <v>57</v>
      </c>
      <c r="F21" s="705">
        <v>69</v>
      </c>
      <c r="G21" s="783">
        <v>32</v>
      </c>
      <c r="H21" s="783">
        <v>0</v>
      </c>
      <c r="I21" s="783">
        <v>32</v>
      </c>
      <c r="J21" s="705">
        <v>4</v>
      </c>
      <c r="K21" s="705">
        <v>3</v>
      </c>
      <c r="L21" s="705">
        <v>1</v>
      </c>
      <c r="M21" s="705">
        <v>44</v>
      </c>
      <c r="N21" s="705">
        <v>23</v>
      </c>
      <c r="O21" s="705">
        <v>21</v>
      </c>
      <c r="P21" s="705"/>
      <c r="Q21" s="705"/>
      <c r="R21" s="705"/>
      <c r="S21" s="705">
        <v>65</v>
      </c>
      <c r="T21" s="705">
        <v>27</v>
      </c>
      <c r="U21" s="705">
        <v>38</v>
      </c>
      <c r="V21" s="705">
        <v>8</v>
      </c>
      <c r="W21" s="267" t="s">
        <v>215</v>
      </c>
    </row>
    <row r="22" spans="1:23" s="143" customFormat="1" ht="19.5" customHeight="1">
      <c r="A22" s="233" t="s">
        <v>287</v>
      </c>
      <c r="B22" s="705">
        <v>12</v>
      </c>
      <c r="C22" s="705">
        <v>13</v>
      </c>
      <c r="D22" s="705">
        <v>117</v>
      </c>
      <c r="E22" s="705">
        <v>54</v>
      </c>
      <c r="F22" s="705">
        <v>63</v>
      </c>
      <c r="G22" s="783">
        <v>25</v>
      </c>
      <c r="H22" s="783">
        <v>0</v>
      </c>
      <c r="I22" s="783">
        <v>25</v>
      </c>
      <c r="J22" s="705">
        <v>0</v>
      </c>
      <c r="K22" s="705">
        <v>0</v>
      </c>
      <c r="L22" s="705">
        <v>0</v>
      </c>
      <c r="M22" s="705">
        <v>44</v>
      </c>
      <c r="N22" s="705">
        <v>19</v>
      </c>
      <c r="O22" s="705">
        <v>25</v>
      </c>
      <c r="P22" s="705"/>
      <c r="Q22" s="705"/>
      <c r="R22" s="705"/>
      <c r="S22" s="705">
        <v>64</v>
      </c>
      <c r="T22" s="705">
        <v>29</v>
      </c>
      <c r="U22" s="705">
        <v>35</v>
      </c>
      <c r="V22" s="705">
        <v>4</v>
      </c>
      <c r="W22" s="267" t="s">
        <v>455</v>
      </c>
    </row>
    <row r="23" spans="1:23" s="143" customFormat="1" ht="19.5" customHeight="1">
      <c r="A23" s="233" t="s">
        <v>260</v>
      </c>
      <c r="B23" s="705">
        <v>19</v>
      </c>
      <c r="C23" s="705">
        <v>24</v>
      </c>
      <c r="D23" s="705">
        <v>214</v>
      </c>
      <c r="E23" s="705">
        <v>104</v>
      </c>
      <c r="F23" s="705">
        <v>110</v>
      </c>
      <c r="G23" s="783">
        <v>46</v>
      </c>
      <c r="H23" s="783">
        <v>1</v>
      </c>
      <c r="I23" s="783">
        <v>45</v>
      </c>
      <c r="J23" s="705">
        <v>3</v>
      </c>
      <c r="K23" s="705">
        <v>2</v>
      </c>
      <c r="L23" s="705">
        <v>1</v>
      </c>
      <c r="M23" s="705">
        <v>102</v>
      </c>
      <c r="N23" s="705">
        <v>46</v>
      </c>
      <c r="O23" s="705">
        <v>56</v>
      </c>
      <c r="P23" s="705"/>
      <c r="Q23" s="705"/>
      <c r="R23" s="705"/>
      <c r="S23" s="705">
        <v>95</v>
      </c>
      <c r="T23" s="705">
        <v>55</v>
      </c>
      <c r="U23" s="705">
        <v>40</v>
      </c>
      <c r="V23" s="705">
        <v>12</v>
      </c>
      <c r="W23" s="267" t="s">
        <v>476</v>
      </c>
    </row>
    <row r="24" spans="1:23" s="143" customFormat="1" ht="27.95" customHeight="1">
      <c r="A24" s="233" t="s">
        <v>270</v>
      </c>
      <c r="B24" s="705">
        <v>17</v>
      </c>
      <c r="C24" s="705">
        <v>21</v>
      </c>
      <c r="D24" s="705">
        <v>121</v>
      </c>
      <c r="E24" s="705">
        <v>55</v>
      </c>
      <c r="F24" s="705">
        <v>66</v>
      </c>
      <c r="G24" s="783">
        <v>39</v>
      </c>
      <c r="H24" s="783">
        <v>0</v>
      </c>
      <c r="I24" s="783">
        <v>39</v>
      </c>
      <c r="J24" s="705">
        <v>0</v>
      </c>
      <c r="K24" s="705">
        <v>0</v>
      </c>
      <c r="L24" s="705">
        <v>0</v>
      </c>
      <c r="M24" s="705">
        <v>57</v>
      </c>
      <c r="N24" s="705">
        <v>27</v>
      </c>
      <c r="O24" s="705">
        <v>30</v>
      </c>
      <c r="P24" s="705"/>
      <c r="Q24" s="705"/>
      <c r="R24" s="705"/>
      <c r="S24" s="705">
        <v>58</v>
      </c>
      <c r="T24" s="705">
        <v>31</v>
      </c>
      <c r="U24" s="705">
        <v>27</v>
      </c>
      <c r="V24" s="705">
        <v>4</v>
      </c>
      <c r="W24" s="267" t="s">
        <v>456</v>
      </c>
    </row>
    <row r="25" spans="1:23" s="143" customFormat="1" ht="19.5" customHeight="1">
      <c r="A25" s="233" t="s">
        <v>307</v>
      </c>
      <c r="B25" s="705">
        <v>19</v>
      </c>
      <c r="C25" s="705">
        <v>36</v>
      </c>
      <c r="D25" s="705">
        <v>352</v>
      </c>
      <c r="E25" s="705">
        <v>177</v>
      </c>
      <c r="F25" s="705">
        <v>175</v>
      </c>
      <c r="G25" s="783">
        <v>66</v>
      </c>
      <c r="H25" s="783">
        <v>0</v>
      </c>
      <c r="I25" s="783">
        <v>66</v>
      </c>
      <c r="J25" s="705">
        <v>1</v>
      </c>
      <c r="K25" s="705">
        <v>1</v>
      </c>
      <c r="L25" s="705">
        <v>0</v>
      </c>
      <c r="M25" s="705">
        <v>149</v>
      </c>
      <c r="N25" s="705">
        <v>74</v>
      </c>
      <c r="O25" s="705">
        <v>75</v>
      </c>
      <c r="P25" s="705"/>
      <c r="Q25" s="705"/>
      <c r="R25" s="705"/>
      <c r="S25" s="705">
        <v>171</v>
      </c>
      <c r="T25" s="705">
        <v>75</v>
      </c>
      <c r="U25" s="705">
        <v>96</v>
      </c>
      <c r="V25" s="705">
        <v>15</v>
      </c>
      <c r="W25" s="267" t="s">
        <v>372</v>
      </c>
    </row>
    <row r="26" spans="1:23" s="143" customFormat="1" ht="19.5" customHeight="1">
      <c r="A26" s="233" t="s">
        <v>264</v>
      </c>
      <c r="B26" s="705">
        <v>15</v>
      </c>
      <c r="C26" s="705">
        <v>23</v>
      </c>
      <c r="D26" s="705">
        <v>193</v>
      </c>
      <c r="E26" s="705">
        <v>97</v>
      </c>
      <c r="F26" s="705">
        <v>96</v>
      </c>
      <c r="G26" s="783">
        <v>46</v>
      </c>
      <c r="H26" s="783">
        <v>1</v>
      </c>
      <c r="I26" s="783">
        <v>45</v>
      </c>
      <c r="J26" s="705">
        <v>1</v>
      </c>
      <c r="K26" s="705">
        <v>1</v>
      </c>
      <c r="L26" s="705">
        <v>0</v>
      </c>
      <c r="M26" s="705">
        <v>85</v>
      </c>
      <c r="N26" s="705">
        <v>38</v>
      </c>
      <c r="O26" s="705">
        <v>47</v>
      </c>
      <c r="P26" s="705"/>
      <c r="Q26" s="705"/>
      <c r="R26" s="705"/>
      <c r="S26" s="705">
        <v>104</v>
      </c>
      <c r="T26" s="705">
        <v>45</v>
      </c>
      <c r="U26" s="705">
        <v>59</v>
      </c>
      <c r="V26" s="705">
        <v>8</v>
      </c>
      <c r="W26" s="267" t="s">
        <v>218</v>
      </c>
    </row>
    <row r="27" spans="1:23" s="143" customFormat="1" ht="19.5" customHeight="1">
      <c r="A27" s="233" t="s">
        <v>286</v>
      </c>
      <c r="B27" s="705">
        <v>14</v>
      </c>
      <c r="C27" s="705">
        <v>15</v>
      </c>
      <c r="D27" s="705">
        <v>119</v>
      </c>
      <c r="E27" s="705">
        <v>52</v>
      </c>
      <c r="F27" s="705">
        <v>67</v>
      </c>
      <c r="G27" s="783">
        <v>28</v>
      </c>
      <c r="H27" s="783">
        <v>0</v>
      </c>
      <c r="I27" s="783">
        <v>28</v>
      </c>
      <c r="J27" s="705">
        <v>0</v>
      </c>
      <c r="K27" s="705">
        <v>0</v>
      </c>
      <c r="L27" s="705">
        <v>0</v>
      </c>
      <c r="M27" s="705">
        <v>43</v>
      </c>
      <c r="N27" s="705">
        <v>21</v>
      </c>
      <c r="O27" s="705">
        <v>22</v>
      </c>
      <c r="P27" s="705"/>
      <c r="Q27" s="705"/>
      <c r="R27" s="705"/>
      <c r="S27" s="705">
        <v>59</v>
      </c>
      <c r="T27" s="705">
        <v>28</v>
      </c>
      <c r="U27" s="705">
        <v>31</v>
      </c>
      <c r="V27" s="705">
        <v>0</v>
      </c>
      <c r="W27" s="267" t="s">
        <v>420</v>
      </c>
    </row>
    <row r="28" spans="1:23" s="143" customFormat="1" ht="27.95" customHeight="1">
      <c r="A28" s="233" t="s">
        <v>266</v>
      </c>
      <c r="B28" s="705">
        <v>20</v>
      </c>
      <c r="C28" s="705">
        <v>38</v>
      </c>
      <c r="D28" s="705">
        <v>446</v>
      </c>
      <c r="E28" s="705">
        <v>228</v>
      </c>
      <c r="F28" s="705">
        <v>218</v>
      </c>
      <c r="G28" s="783">
        <v>66</v>
      </c>
      <c r="H28" s="783">
        <v>0</v>
      </c>
      <c r="I28" s="783">
        <v>66</v>
      </c>
      <c r="J28" s="705">
        <v>6</v>
      </c>
      <c r="K28" s="705">
        <v>5</v>
      </c>
      <c r="L28" s="705">
        <v>1</v>
      </c>
      <c r="M28" s="705">
        <v>189</v>
      </c>
      <c r="N28" s="705">
        <v>99</v>
      </c>
      <c r="O28" s="705">
        <v>90</v>
      </c>
      <c r="P28" s="705"/>
      <c r="Q28" s="705"/>
      <c r="R28" s="705"/>
      <c r="S28" s="705">
        <v>189</v>
      </c>
      <c r="T28" s="705">
        <v>92</v>
      </c>
      <c r="U28" s="705">
        <v>97</v>
      </c>
      <c r="V28" s="705">
        <v>22</v>
      </c>
      <c r="W28" s="267" t="s">
        <v>386</v>
      </c>
    </row>
    <row r="29" spans="1:23" s="143" customFormat="1" ht="19.5" customHeight="1">
      <c r="A29" s="233" t="s">
        <v>319</v>
      </c>
      <c r="B29" s="705">
        <v>15</v>
      </c>
      <c r="C29" s="705">
        <v>30</v>
      </c>
      <c r="D29" s="705">
        <v>319</v>
      </c>
      <c r="E29" s="705">
        <v>151</v>
      </c>
      <c r="F29" s="705">
        <v>168</v>
      </c>
      <c r="G29" s="783">
        <v>42</v>
      </c>
      <c r="H29" s="783">
        <v>0</v>
      </c>
      <c r="I29" s="783">
        <v>42</v>
      </c>
      <c r="J29" s="705">
        <v>3</v>
      </c>
      <c r="K29" s="705">
        <v>1</v>
      </c>
      <c r="L29" s="705">
        <v>2</v>
      </c>
      <c r="M29" s="705">
        <v>144</v>
      </c>
      <c r="N29" s="705">
        <v>66</v>
      </c>
      <c r="O29" s="705">
        <v>78</v>
      </c>
      <c r="P29" s="705"/>
      <c r="Q29" s="705"/>
      <c r="R29" s="705"/>
      <c r="S29" s="705">
        <v>175</v>
      </c>
      <c r="T29" s="705">
        <v>85</v>
      </c>
      <c r="U29" s="705">
        <v>90</v>
      </c>
      <c r="V29" s="705">
        <v>14</v>
      </c>
      <c r="W29" s="267" t="s">
        <v>470</v>
      </c>
    </row>
    <row r="30" spans="1:23" s="143" customFormat="1" ht="19.5" customHeight="1">
      <c r="A30" s="233" t="s">
        <v>280</v>
      </c>
      <c r="B30" s="705">
        <v>22</v>
      </c>
      <c r="C30" s="705">
        <v>65</v>
      </c>
      <c r="D30" s="705">
        <v>949</v>
      </c>
      <c r="E30" s="705">
        <v>507</v>
      </c>
      <c r="F30" s="705">
        <v>442</v>
      </c>
      <c r="G30" s="783">
        <v>136</v>
      </c>
      <c r="H30" s="783">
        <v>3</v>
      </c>
      <c r="I30" s="783">
        <v>133</v>
      </c>
      <c r="J30" s="705">
        <v>13</v>
      </c>
      <c r="K30" s="705">
        <v>2</v>
      </c>
      <c r="L30" s="705">
        <v>11</v>
      </c>
      <c r="M30" s="705">
        <v>453</v>
      </c>
      <c r="N30" s="705">
        <v>244</v>
      </c>
      <c r="O30" s="705">
        <v>209</v>
      </c>
      <c r="P30" s="705"/>
      <c r="Q30" s="705"/>
      <c r="R30" s="705"/>
      <c r="S30" s="705">
        <v>347</v>
      </c>
      <c r="T30" s="705">
        <v>187</v>
      </c>
      <c r="U30" s="705">
        <v>160</v>
      </c>
      <c r="V30" s="705">
        <v>46</v>
      </c>
      <c r="W30" s="267" t="s">
        <v>429</v>
      </c>
    </row>
    <row r="31" spans="1:23" s="143" customFormat="1" ht="19.5" customHeight="1">
      <c r="A31" s="233" t="s">
        <v>348</v>
      </c>
      <c r="B31" s="705">
        <v>11</v>
      </c>
      <c r="C31" s="705">
        <v>11</v>
      </c>
      <c r="D31" s="705">
        <v>45</v>
      </c>
      <c r="E31" s="705">
        <v>20</v>
      </c>
      <c r="F31" s="705">
        <v>25</v>
      </c>
      <c r="G31" s="783">
        <v>20</v>
      </c>
      <c r="H31" s="783">
        <v>0</v>
      </c>
      <c r="I31" s="783">
        <v>20</v>
      </c>
      <c r="J31" s="705">
        <v>0</v>
      </c>
      <c r="K31" s="705">
        <v>0</v>
      </c>
      <c r="L31" s="705">
        <v>0</v>
      </c>
      <c r="M31" s="705">
        <v>32</v>
      </c>
      <c r="N31" s="705">
        <v>14</v>
      </c>
      <c r="O31" s="705">
        <v>18</v>
      </c>
      <c r="P31" s="705"/>
      <c r="Q31" s="705"/>
      <c r="R31" s="705"/>
      <c r="S31" s="705">
        <v>26</v>
      </c>
      <c r="T31" s="705">
        <v>14</v>
      </c>
      <c r="U31" s="705">
        <v>12</v>
      </c>
      <c r="V31" s="705">
        <v>0</v>
      </c>
      <c r="W31" s="267" t="s">
        <v>207</v>
      </c>
    </row>
    <row r="32" spans="1:23" s="143" customFormat="1" ht="27.95" customHeight="1">
      <c r="A32" s="233" t="s">
        <v>336</v>
      </c>
      <c r="B32" s="705">
        <v>16</v>
      </c>
      <c r="C32" s="705">
        <v>26</v>
      </c>
      <c r="D32" s="705">
        <v>289</v>
      </c>
      <c r="E32" s="705">
        <v>145</v>
      </c>
      <c r="F32" s="705">
        <v>144</v>
      </c>
      <c r="G32" s="783">
        <v>47</v>
      </c>
      <c r="H32" s="783">
        <v>0</v>
      </c>
      <c r="I32" s="783">
        <v>47</v>
      </c>
      <c r="J32" s="705">
        <v>3</v>
      </c>
      <c r="K32" s="705">
        <v>1</v>
      </c>
      <c r="L32" s="705">
        <v>2</v>
      </c>
      <c r="M32" s="705">
        <v>139</v>
      </c>
      <c r="N32" s="705">
        <v>67</v>
      </c>
      <c r="O32" s="705">
        <v>72</v>
      </c>
      <c r="P32" s="705"/>
      <c r="Q32" s="705"/>
      <c r="R32" s="705"/>
      <c r="S32" s="705">
        <v>154</v>
      </c>
      <c r="T32" s="705">
        <v>80</v>
      </c>
      <c r="U32" s="705">
        <v>74</v>
      </c>
      <c r="V32" s="705">
        <v>13</v>
      </c>
      <c r="W32" s="267" t="s">
        <v>230</v>
      </c>
    </row>
    <row r="33" spans="1:23" s="143" customFormat="1" ht="19.5" customHeight="1">
      <c r="A33" s="233" t="s">
        <v>290</v>
      </c>
      <c r="B33" s="705">
        <v>15</v>
      </c>
      <c r="C33" s="705">
        <v>33</v>
      </c>
      <c r="D33" s="705">
        <v>403</v>
      </c>
      <c r="E33" s="705">
        <v>216</v>
      </c>
      <c r="F33" s="705">
        <v>187</v>
      </c>
      <c r="G33" s="783">
        <v>62</v>
      </c>
      <c r="H33" s="783">
        <v>1</v>
      </c>
      <c r="I33" s="783">
        <v>61</v>
      </c>
      <c r="J33" s="705">
        <v>4</v>
      </c>
      <c r="K33" s="705">
        <v>3</v>
      </c>
      <c r="L33" s="705">
        <v>1</v>
      </c>
      <c r="M33" s="705">
        <v>167</v>
      </c>
      <c r="N33" s="705">
        <v>94</v>
      </c>
      <c r="O33" s="705">
        <v>73</v>
      </c>
      <c r="P33" s="705"/>
      <c r="Q33" s="705"/>
      <c r="R33" s="705"/>
      <c r="S33" s="705">
        <v>181</v>
      </c>
      <c r="T33" s="705">
        <v>92</v>
      </c>
      <c r="U33" s="705">
        <v>89</v>
      </c>
      <c r="V33" s="705">
        <v>21</v>
      </c>
      <c r="W33" s="267" t="s">
        <v>216</v>
      </c>
    </row>
    <row r="34" spans="1:23" s="143" customFormat="1" ht="19.5" customHeight="1">
      <c r="A34" s="233" t="s">
        <v>274</v>
      </c>
      <c r="B34" s="705">
        <v>24</v>
      </c>
      <c r="C34" s="705">
        <v>46</v>
      </c>
      <c r="D34" s="705">
        <v>471</v>
      </c>
      <c r="E34" s="705">
        <v>231</v>
      </c>
      <c r="F34" s="705">
        <v>240</v>
      </c>
      <c r="G34" s="783">
        <v>85</v>
      </c>
      <c r="H34" s="783">
        <v>5</v>
      </c>
      <c r="I34" s="783">
        <v>80</v>
      </c>
      <c r="J34" s="705">
        <v>3</v>
      </c>
      <c r="K34" s="705">
        <v>2</v>
      </c>
      <c r="L34" s="705">
        <v>1</v>
      </c>
      <c r="M34" s="705">
        <v>201</v>
      </c>
      <c r="N34" s="705">
        <v>90</v>
      </c>
      <c r="O34" s="705">
        <v>111</v>
      </c>
      <c r="P34" s="705"/>
      <c r="Q34" s="705"/>
      <c r="R34" s="705"/>
      <c r="S34" s="705">
        <v>201</v>
      </c>
      <c r="T34" s="705">
        <v>110</v>
      </c>
      <c r="U34" s="705">
        <v>91</v>
      </c>
      <c r="V34" s="705">
        <v>15</v>
      </c>
      <c r="W34" s="267" t="s">
        <v>487</v>
      </c>
    </row>
    <row r="35" spans="1:23" s="143" customFormat="1" ht="19.5" customHeight="1">
      <c r="A35" s="233" t="s">
        <v>314</v>
      </c>
      <c r="B35" s="705">
        <v>14</v>
      </c>
      <c r="C35" s="705">
        <v>20</v>
      </c>
      <c r="D35" s="705">
        <v>222</v>
      </c>
      <c r="E35" s="705">
        <v>94</v>
      </c>
      <c r="F35" s="705">
        <v>128</v>
      </c>
      <c r="G35" s="783">
        <v>40</v>
      </c>
      <c r="H35" s="783">
        <v>0</v>
      </c>
      <c r="I35" s="783">
        <v>40</v>
      </c>
      <c r="J35" s="705">
        <v>2</v>
      </c>
      <c r="K35" s="705">
        <v>1</v>
      </c>
      <c r="L35" s="705">
        <v>1</v>
      </c>
      <c r="M35" s="705">
        <v>99</v>
      </c>
      <c r="N35" s="705">
        <v>45</v>
      </c>
      <c r="O35" s="705">
        <v>54</v>
      </c>
      <c r="P35" s="705"/>
      <c r="Q35" s="705"/>
      <c r="R35" s="705"/>
      <c r="S35" s="705">
        <v>89</v>
      </c>
      <c r="T35" s="705">
        <v>44</v>
      </c>
      <c r="U35" s="705">
        <v>45</v>
      </c>
      <c r="V35" s="705">
        <v>7</v>
      </c>
      <c r="W35" s="267" t="s">
        <v>398</v>
      </c>
    </row>
    <row r="36" spans="1:23" s="143" customFormat="1" ht="19.5" customHeight="1">
      <c r="A36" s="233" t="s">
        <v>281</v>
      </c>
      <c r="B36" s="705">
        <v>21</v>
      </c>
      <c r="C36" s="705">
        <v>18</v>
      </c>
      <c r="D36" s="705">
        <v>130</v>
      </c>
      <c r="E36" s="705">
        <v>67</v>
      </c>
      <c r="F36" s="705">
        <v>63</v>
      </c>
      <c r="G36" s="783">
        <v>35</v>
      </c>
      <c r="H36" s="783">
        <v>0</v>
      </c>
      <c r="I36" s="783">
        <v>35</v>
      </c>
      <c r="J36" s="705">
        <v>0</v>
      </c>
      <c r="K36" s="705">
        <v>0</v>
      </c>
      <c r="L36" s="705">
        <v>0</v>
      </c>
      <c r="M36" s="705">
        <v>96</v>
      </c>
      <c r="N36" s="705">
        <v>52</v>
      </c>
      <c r="O36" s="705">
        <v>44</v>
      </c>
      <c r="P36" s="705"/>
      <c r="Q36" s="705"/>
      <c r="R36" s="705"/>
      <c r="S36" s="705">
        <v>88</v>
      </c>
      <c r="T36" s="705">
        <v>51</v>
      </c>
      <c r="U36" s="705">
        <v>37</v>
      </c>
      <c r="V36" s="705">
        <v>0</v>
      </c>
      <c r="W36" s="267" t="s">
        <v>371</v>
      </c>
    </row>
    <row r="37" spans="1:23" s="143" customFormat="1" ht="6" customHeight="1">
      <c r="A37" s="268"/>
      <c r="B37" s="269"/>
      <c r="C37" s="270"/>
      <c r="D37" s="271"/>
      <c r="E37" s="270"/>
      <c r="F37" s="270"/>
      <c r="G37" s="271"/>
      <c r="H37" s="270"/>
      <c r="I37" s="270"/>
      <c r="J37" s="271"/>
      <c r="K37" s="270"/>
      <c r="L37" s="270"/>
      <c r="M37" s="270"/>
      <c r="N37" s="270"/>
      <c r="O37" s="270"/>
      <c r="P37" s="271"/>
      <c r="Q37" s="270"/>
      <c r="R37" s="270"/>
      <c r="S37" s="271"/>
      <c r="T37" s="270"/>
      <c r="U37" s="270"/>
      <c r="V37" s="271"/>
      <c r="W37" s="273"/>
    </row>
    <row r="38" spans="1:23" s="60" customFormat="1" ht="15" customHeight="1">
      <c r="A38" s="888" t="s">
        <v>884</v>
      </c>
      <c r="B38" s="861"/>
      <c r="C38" s="861"/>
      <c r="D38" s="861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</row>
    <row r="39" spans="1:23" ht="13.5">
      <c r="A39" s="250" t="s">
        <v>649</v>
      </c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249" t="s">
        <v>650</v>
      </c>
    </row>
    <row r="40" spans="1:23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</row>
  </sheetData>
  <mergeCells count="4">
    <mergeCell ref="W6:W7"/>
    <mergeCell ref="A2:L2"/>
    <mergeCell ref="M2:W2"/>
    <mergeCell ref="A38:D38"/>
  </mergeCells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41"/>
  <sheetViews>
    <sheetView view="pageBreakPreview" zoomScale="85" zoomScaleNormal="100" zoomScaleSheetLayoutView="85" workbookViewId="0">
      <selection activeCell="A2" sqref="A2"/>
    </sheetView>
  </sheetViews>
  <sheetFormatPr defaultColWidth="8" defaultRowHeight="12"/>
  <cols>
    <col min="1" max="1" width="12" style="150" customWidth="1"/>
    <col min="2" max="10" width="8.625" style="150" customWidth="1"/>
    <col min="11" max="13" width="8.875" style="150" customWidth="1"/>
    <col min="14" max="18" width="10.375" style="150" customWidth="1"/>
    <col min="19" max="19" width="11" style="150" customWidth="1"/>
    <col min="20" max="16384" width="8" style="150"/>
  </cols>
  <sheetData>
    <row r="1" spans="1:20" s="55" customFormat="1" ht="24.95" customHeight="1">
      <c r="A1" s="55" t="s">
        <v>699</v>
      </c>
      <c r="B1" s="53"/>
      <c r="C1" s="54"/>
      <c r="L1" s="56"/>
      <c r="M1" s="56"/>
      <c r="N1" s="56"/>
      <c r="O1" s="56"/>
      <c r="P1" s="56"/>
      <c r="Q1" s="56"/>
      <c r="R1" s="56"/>
      <c r="S1" s="56" t="s">
        <v>700</v>
      </c>
    </row>
    <row r="2" spans="1:20" s="57" customFormat="1" ht="24.95" customHeight="1">
      <c r="A2" s="82" t="s">
        <v>242</v>
      </c>
      <c r="B2" s="274"/>
      <c r="C2" s="274"/>
      <c r="D2" s="274"/>
      <c r="E2" s="274"/>
      <c r="F2" s="274"/>
      <c r="G2" s="274"/>
      <c r="H2" s="274"/>
      <c r="I2" s="274"/>
      <c r="J2" s="274"/>
      <c r="K2" s="85" t="s">
        <v>196</v>
      </c>
      <c r="L2" s="274"/>
      <c r="M2" s="274"/>
      <c r="N2" s="275"/>
      <c r="O2" s="274"/>
      <c r="P2" s="274"/>
      <c r="Q2" s="274"/>
      <c r="R2" s="274"/>
      <c r="S2" s="274"/>
    </row>
    <row r="3" spans="1:20" s="58" customFormat="1" ht="23.1" customHeigh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1:20" s="60" customFormat="1" ht="15" customHeight="1" thickBot="1">
      <c r="A4" s="59" t="s">
        <v>655</v>
      </c>
      <c r="S4" s="61" t="s">
        <v>656</v>
      </c>
    </row>
    <row r="5" spans="1:20" s="139" customFormat="1" ht="15.75" customHeight="1">
      <c r="A5" s="253" t="s">
        <v>16</v>
      </c>
      <c r="B5" s="254" t="s">
        <v>528</v>
      </c>
      <c r="C5" s="255"/>
      <c r="D5" s="253" t="s">
        <v>359</v>
      </c>
      <c r="E5" s="254" t="s">
        <v>529</v>
      </c>
      <c r="F5" s="254"/>
      <c r="G5" s="255"/>
      <c r="H5" s="254" t="s">
        <v>526</v>
      </c>
      <c r="I5" s="254"/>
      <c r="J5" s="254"/>
      <c r="K5" s="254" t="s">
        <v>881</v>
      </c>
      <c r="L5" s="254"/>
      <c r="M5" s="255"/>
      <c r="N5" s="254" t="s">
        <v>530</v>
      </c>
      <c r="O5" s="255"/>
      <c r="P5" s="253" t="s">
        <v>33</v>
      </c>
      <c r="Q5" s="253" t="s">
        <v>35</v>
      </c>
      <c r="R5" s="276" t="s">
        <v>25</v>
      </c>
      <c r="S5" s="277" t="s">
        <v>15</v>
      </c>
    </row>
    <row r="6" spans="1:20" s="139" customFormat="1" ht="15.75" customHeight="1">
      <c r="A6" s="167"/>
      <c r="B6" s="90" t="s">
        <v>195</v>
      </c>
      <c r="C6" s="95"/>
      <c r="D6" s="170"/>
      <c r="E6" s="258" t="s">
        <v>453</v>
      </c>
      <c r="F6" s="90"/>
      <c r="G6" s="95"/>
      <c r="H6" s="258" t="s">
        <v>382</v>
      </c>
      <c r="I6" s="90"/>
      <c r="J6" s="90"/>
      <c r="K6" s="258" t="s">
        <v>100</v>
      </c>
      <c r="L6" s="90"/>
      <c r="M6" s="95"/>
      <c r="N6" s="90" t="s">
        <v>454</v>
      </c>
      <c r="O6" s="95"/>
      <c r="P6" s="170"/>
      <c r="Q6" s="170"/>
      <c r="R6" s="152"/>
      <c r="S6" s="278"/>
    </row>
    <row r="7" spans="1:20" s="139" customFormat="1" ht="15.75" customHeight="1">
      <c r="A7" s="167"/>
      <c r="B7" s="167" t="s">
        <v>531</v>
      </c>
      <c r="C7" s="167" t="s">
        <v>532</v>
      </c>
      <c r="D7" s="167"/>
      <c r="E7" s="167"/>
      <c r="F7" s="167" t="s">
        <v>346</v>
      </c>
      <c r="G7" s="167" t="s">
        <v>345</v>
      </c>
      <c r="H7" s="167"/>
      <c r="I7" s="167" t="s">
        <v>346</v>
      </c>
      <c r="J7" s="155" t="s">
        <v>345</v>
      </c>
      <c r="K7" s="167"/>
      <c r="L7" s="167" t="s">
        <v>346</v>
      </c>
      <c r="M7" s="167" t="s">
        <v>345</v>
      </c>
      <c r="N7" s="167" t="s">
        <v>69</v>
      </c>
      <c r="O7" s="167" t="s">
        <v>120</v>
      </c>
      <c r="P7" s="170"/>
      <c r="Q7" s="170"/>
      <c r="R7" s="170"/>
      <c r="S7" s="278"/>
    </row>
    <row r="8" spans="1:20" s="139" customFormat="1" ht="15.75" customHeight="1">
      <c r="A8" s="167"/>
      <c r="B8" s="170"/>
      <c r="C8" s="170"/>
      <c r="D8" s="170" t="s">
        <v>421</v>
      </c>
      <c r="E8" s="170"/>
      <c r="F8" s="170"/>
      <c r="G8" s="170"/>
      <c r="H8" s="170"/>
      <c r="I8" s="170"/>
      <c r="J8" s="169"/>
      <c r="K8" s="170"/>
      <c r="L8" s="170"/>
      <c r="M8" s="170"/>
      <c r="N8" s="170"/>
      <c r="O8" s="170" t="s">
        <v>446</v>
      </c>
      <c r="P8" s="170" t="s">
        <v>390</v>
      </c>
      <c r="Q8" s="170" t="s">
        <v>380</v>
      </c>
      <c r="R8" s="152" t="s">
        <v>384</v>
      </c>
      <c r="S8" s="278"/>
    </row>
    <row r="9" spans="1:20" s="139" customFormat="1" ht="15.75" customHeight="1">
      <c r="A9" s="153" t="s">
        <v>98</v>
      </c>
      <c r="B9" s="186" t="s">
        <v>146</v>
      </c>
      <c r="C9" s="186" t="s">
        <v>179</v>
      </c>
      <c r="D9" s="279" t="s">
        <v>405</v>
      </c>
      <c r="E9" s="186"/>
      <c r="F9" s="186" t="s">
        <v>13</v>
      </c>
      <c r="G9" s="186" t="s">
        <v>76</v>
      </c>
      <c r="H9" s="186"/>
      <c r="I9" s="186" t="s">
        <v>13</v>
      </c>
      <c r="J9" s="185" t="s">
        <v>76</v>
      </c>
      <c r="K9" s="186"/>
      <c r="L9" s="186" t="s">
        <v>13</v>
      </c>
      <c r="M9" s="186" t="s">
        <v>76</v>
      </c>
      <c r="N9" s="186" t="s">
        <v>417</v>
      </c>
      <c r="O9" s="186" t="s">
        <v>255</v>
      </c>
      <c r="P9" s="186" t="s">
        <v>123</v>
      </c>
      <c r="Q9" s="186" t="s">
        <v>123</v>
      </c>
      <c r="R9" s="140" t="s">
        <v>440</v>
      </c>
      <c r="S9" s="185" t="s">
        <v>105</v>
      </c>
    </row>
    <row r="10" spans="1:20" s="143" customFormat="1" ht="21.95" customHeight="1">
      <c r="A10" s="218" t="s">
        <v>638</v>
      </c>
      <c r="B10" s="227">
        <v>430</v>
      </c>
      <c r="C10" s="224">
        <v>62</v>
      </c>
      <c r="D10" s="224">
        <v>5032</v>
      </c>
      <c r="E10" s="224">
        <v>93233</v>
      </c>
      <c r="F10" s="224">
        <v>48033</v>
      </c>
      <c r="G10" s="224">
        <v>45200</v>
      </c>
      <c r="H10" s="224">
        <v>7965</v>
      </c>
      <c r="I10" s="224">
        <v>3187</v>
      </c>
      <c r="J10" s="224">
        <v>4778</v>
      </c>
      <c r="K10" s="224">
        <v>1806</v>
      </c>
      <c r="L10" s="224">
        <v>1064</v>
      </c>
      <c r="M10" s="224">
        <v>742</v>
      </c>
      <c r="N10" s="224">
        <v>16045</v>
      </c>
      <c r="O10" s="224">
        <v>16040</v>
      </c>
      <c r="P10" s="224">
        <v>8012</v>
      </c>
      <c r="Q10" s="224">
        <v>2268</v>
      </c>
      <c r="R10" s="225">
        <v>5690</v>
      </c>
      <c r="S10" s="693" t="s">
        <v>568</v>
      </c>
    </row>
    <row r="11" spans="1:20" s="143" customFormat="1" ht="21.95" customHeight="1">
      <c r="A11" s="218" t="s">
        <v>639</v>
      </c>
      <c r="B11" s="227">
        <v>429</v>
      </c>
      <c r="C11" s="224">
        <v>60</v>
      </c>
      <c r="D11" s="224">
        <v>5077</v>
      </c>
      <c r="E11" s="224">
        <v>94134</v>
      </c>
      <c r="F11" s="224">
        <v>48289</v>
      </c>
      <c r="G11" s="224">
        <v>45845</v>
      </c>
      <c r="H11" s="224">
        <v>8028</v>
      </c>
      <c r="I11" s="224">
        <v>3144</v>
      </c>
      <c r="J11" s="224">
        <v>4884</v>
      </c>
      <c r="K11" s="224">
        <v>1767</v>
      </c>
      <c r="L11" s="224">
        <v>995</v>
      </c>
      <c r="M11" s="224">
        <v>772</v>
      </c>
      <c r="N11" s="224">
        <v>14693</v>
      </c>
      <c r="O11" s="224">
        <v>14690</v>
      </c>
      <c r="P11" s="224">
        <v>7962</v>
      </c>
      <c r="Q11" s="224">
        <v>2311</v>
      </c>
      <c r="R11" s="225">
        <v>5858</v>
      </c>
      <c r="S11" s="693" t="s">
        <v>640</v>
      </c>
    </row>
    <row r="12" spans="1:20" s="143" customFormat="1" ht="21.95" customHeight="1">
      <c r="A12" s="218" t="s">
        <v>819</v>
      </c>
      <c r="B12" s="227">
        <v>429</v>
      </c>
      <c r="C12" s="224">
        <v>51</v>
      </c>
      <c r="D12" s="224">
        <v>5151</v>
      </c>
      <c r="E12" s="224">
        <v>94952</v>
      </c>
      <c r="F12" s="224">
        <v>48551</v>
      </c>
      <c r="G12" s="224">
        <v>46401</v>
      </c>
      <c r="H12" s="224">
        <v>8121</v>
      </c>
      <c r="I12" s="224">
        <v>3165</v>
      </c>
      <c r="J12" s="224">
        <v>4956</v>
      </c>
      <c r="K12" s="224">
        <v>1781</v>
      </c>
      <c r="L12" s="224">
        <v>995</v>
      </c>
      <c r="M12" s="224">
        <v>786</v>
      </c>
      <c r="N12" s="224">
        <v>15142</v>
      </c>
      <c r="O12" s="224">
        <v>15139</v>
      </c>
      <c r="P12" s="224">
        <v>7894</v>
      </c>
      <c r="Q12" s="224">
        <v>2304</v>
      </c>
      <c r="R12" s="225">
        <v>5899</v>
      </c>
      <c r="S12" s="693" t="s">
        <v>658</v>
      </c>
    </row>
    <row r="13" spans="1:20" s="145" customFormat="1" ht="21.75" customHeight="1">
      <c r="A13" s="218" t="s">
        <v>825</v>
      </c>
      <c r="B13" s="227">
        <v>429</v>
      </c>
      <c r="C13" s="224">
        <v>49</v>
      </c>
      <c r="D13" s="224">
        <v>5181</v>
      </c>
      <c r="E13" s="224">
        <v>92405</v>
      </c>
      <c r="F13" s="224">
        <v>47190</v>
      </c>
      <c r="G13" s="224">
        <v>45215</v>
      </c>
      <c r="H13" s="224">
        <v>8308</v>
      </c>
      <c r="I13" s="224">
        <v>3220</v>
      </c>
      <c r="J13" s="224">
        <v>5088</v>
      </c>
      <c r="K13" s="224">
        <v>1780</v>
      </c>
      <c r="L13" s="224">
        <v>949</v>
      </c>
      <c r="M13" s="224">
        <v>831</v>
      </c>
      <c r="N13" s="224">
        <v>16479</v>
      </c>
      <c r="O13" s="224">
        <v>16472</v>
      </c>
      <c r="P13" s="280">
        <v>7837</v>
      </c>
      <c r="Q13" s="280">
        <v>2318</v>
      </c>
      <c r="R13" s="281">
        <v>5921</v>
      </c>
      <c r="S13" s="694" t="s">
        <v>861</v>
      </c>
      <c r="T13" s="175"/>
    </row>
    <row r="14" spans="1:20" s="145" customFormat="1" ht="21.75" customHeight="1">
      <c r="A14" s="218" t="s">
        <v>862</v>
      </c>
      <c r="B14" s="227">
        <v>430</v>
      </c>
      <c r="C14" s="224">
        <v>44</v>
      </c>
      <c r="D14" s="224">
        <v>5255</v>
      </c>
      <c r="E14" s="224">
        <v>91229</v>
      </c>
      <c r="F14" s="224">
        <v>46424</v>
      </c>
      <c r="G14" s="224">
        <v>44805</v>
      </c>
      <c r="H14" s="224">
        <v>8462</v>
      </c>
      <c r="I14" s="224">
        <v>3232</v>
      </c>
      <c r="J14" s="224">
        <v>5230</v>
      </c>
      <c r="K14" s="224">
        <v>1760</v>
      </c>
      <c r="L14" s="224">
        <v>900</v>
      </c>
      <c r="M14" s="224">
        <v>860</v>
      </c>
      <c r="N14" s="224">
        <v>15520</v>
      </c>
      <c r="O14" s="224">
        <v>15518</v>
      </c>
      <c r="P14" s="280">
        <v>7729.6530000000012</v>
      </c>
      <c r="Q14" s="280">
        <v>2348.1870000000004</v>
      </c>
      <c r="R14" s="281">
        <v>5256</v>
      </c>
      <c r="S14" s="694" t="s">
        <v>863</v>
      </c>
      <c r="T14" s="175"/>
    </row>
    <row r="15" spans="1:20" s="148" customFormat="1" ht="27.75" customHeight="1">
      <c r="A15" s="228" t="s">
        <v>866</v>
      </c>
      <c r="B15" s="282">
        <f>SUM(B16:B37)</f>
        <v>426</v>
      </c>
      <c r="C15" s="708">
        <f t="shared" ref="C15:R15" si="0">SUM(C16:C37)</f>
        <v>43</v>
      </c>
      <c r="D15" s="708">
        <f t="shared" si="0"/>
        <v>5381</v>
      </c>
      <c r="E15" s="708">
        <f t="shared" si="0"/>
        <v>90238</v>
      </c>
      <c r="F15" s="708">
        <f t="shared" si="0"/>
        <v>46063</v>
      </c>
      <c r="G15" s="708">
        <f t="shared" si="0"/>
        <v>44175</v>
      </c>
      <c r="H15" s="708">
        <f t="shared" si="0"/>
        <v>8730</v>
      </c>
      <c r="I15" s="708">
        <f t="shared" si="0"/>
        <v>3287</v>
      </c>
      <c r="J15" s="708">
        <f t="shared" si="0"/>
        <v>5443</v>
      </c>
      <c r="K15" s="708">
        <f t="shared" si="0"/>
        <v>1765</v>
      </c>
      <c r="L15" s="708">
        <f t="shared" si="0"/>
        <v>875</v>
      </c>
      <c r="M15" s="708">
        <f t="shared" si="0"/>
        <v>890</v>
      </c>
      <c r="N15" s="708">
        <f t="shared" si="0"/>
        <v>15055</v>
      </c>
      <c r="O15" s="708">
        <f t="shared" si="0"/>
        <v>15052</v>
      </c>
      <c r="P15" s="708">
        <f t="shared" si="0"/>
        <v>7681</v>
      </c>
      <c r="Q15" s="708">
        <f t="shared" si="0"/>
        <v>2348</v>
      </c>
      <c r="R15" s="708">
        <f t="shared" si="0"/>
        <v>6044</v>
      </c>
      <c r="S15" s="695" t="s">
        <v>865</v>
      </c>
      <c r="T15" s="114"/>
    </row>
    <row r="16" spans="1:20" s="143" customFormat="1" ht="18.75" customHeight="1">
      <c r="A16" s="233" t="s">
        <v>308</v>
      </c>
      <c r="B16" s="707">
        <v>33</v>
      </c>
      <c r="C16" s="709">
        <v>2</v>
      </c>
      <c r="D16" s="707">
        <v>669</v>
      </c>
      <c r="E16" s="707">
        <v>14317</v>
      </c>
      <c r="F16" s="707">
        <v>7296</v>
      </c>
      <c r="G16" s="707">
        <v>7021</v>
      </c>
      <c r="H16" s="707">
        <v>1014</v>
      </c>
      <c r="I16" s="707">
        <v>375</v>
      </c>
      <c r="J16" s="707">
        <v>639</v>
      </c>
      <c r="K16" s="707">
        <v>145</v>
      </c>
      <c r="L16" s="707">
        <v>55</v>
      </c>
      <c r="M16" s="707">
        <v>90</v>
      </c>
      <c r="N16" s="707">
        <v>2422</v>
      </c>
      <c r="O16" s="707">
        <v>2421</v>
      </c>
      <c r="P16" s="707">
        <v>473</v>
      </c>
      <c r="Q16" s="710">
        <v>279</v>
      </c>
      <c r="R16" s="707">
        <v>729</v>
      </c>
      <c r="S16" s="267" t="s">
        <v>395</v>
      </c>
      <c r="T16" s="114"/>
    </row>
    <row r="17" spans="1:20" s="143" customFormat="1" ht="18.95" customHeight="1">
      <c r="A17" s="233" t="s">
        <v>315</v>
      </c>
      <c r="B17" s="707">
        <v>47</v>
      </c>
      <c r="C17" s="709">
        <v>11</v>
      </c>
      <c r="D17" s="707">
        <v>758</v>
      </c>
      <c r="E17" s="707">
        <v>14116</v>
      </c>
      <c r="F17" s="707">
        <v>7158</v>
      </c>
      <c r="G17" s="707">
        <v>6958</v>
      </c>
      <c r="H17" s="707">
        <v>1170</v>
      </c>
      <c r="I17" s="707">
        <v>384</v>
      </c>
      <c r="J17" s="707">
        <v>786</v>
      </c>
      <c r="K17" s="707">
        <v>209</v>
      </c>
      <c r="L17" s="707">
        <v>99</v>
      </c>
      <c r="M17" s="707">
        <v>110</v>
      </c>
      <c r="N17" s="707">
        <v>2273</v>
      </c>
      <c r="O17" s="707">
        <v>2272</v>
      </c>
      <c r="P17" s="707">
        <v>772</v>
      </c>
      <c r="Q17" s="710">
        <v>309</v>
      </c>
      <c r="R17" s="707">
        <v>848</v>
      </c>
      <c r="S17" s="267" t="s">
        <v>439</v>
      </c>
      <c r="T17" s="114"/>
    </row>
    <row r="18" spans="1:20" s="143" customFormat="1" ht="18.95" customHeight="1">
      <c r="A18" s="233" t="s">
        <v>256</v>
      </c>
      <c r="B18" s="707">
        <v>42</v>
      </c>
      <c r="C18" s="709">
        <v>2</v>
      </c>
      <c r="D18" s="707">
        <v>786</v>
      </c>
      <c r="E18" s="707">
        <v>16438</v>
      </c>
      <c r="F18" s="707">
        <v>8484</v>
      </c>
      <c r="G18" s="707">
        <v>7954</v>
      </c>
      <c r="H18" s="707">
        <v>1243</v>
      </c>
      <c r="I18" s="707">
        <v>451</v>
      </c>
      <c r="J18" s="707">
        <v>792</v>
      </c>
      <c r="K18" s="707">
        <v>178</v>
      </c>
      <c r="L18" s="707">
        <v>91</v>
      </c>
      <c r="M18" s="707">
        <v>87</v>
      </c>
      <c r="N18" s="707">
        <v>2797</v>
      </c>
      <c r="O18" s="707">
        <v>2797</v>
      </c>
      <c r="P18" s="707">
        <v>740</v>
      </c>
      <c r="Q18" s="710">
        <v>331</v>
      </c>
      <c r="R18" s="707">
        <v>874</v>
      </c>
      <c r="S18" s="267" t="s">
        <v>408</v>
      </c>
      <c r="T18" s="114"/>
    </row>
    <row r="19" spans="1:20" s="143" customFormat="1" ht="18.95" customHeight="1">
      <c r="A19" s="233" t="s">
        <v>263</v>
      </c>
      <c r="B19" s="707">
        <v>24</v>
      </c>
      <c r="C19" s="709"/>
      <c r="D19" s="707">
        <v>358</v>
      </c>
      <c r="E19" s="707">
        <v>6457</v>
      </c>
      <c r="F19" s="707">
        <v>3284</v>
      </c>
      <c r="G19" s="707">
        <v>3173</v>
      </c>
      <c r="H19" s="707">
        <v>571</v>
      </c>
      <c r="I19" s="707">
        <v>228</v>
      </c>
      <c r="J19" s="707">
        <v>343</v>
      </c>
      <c r="K19" s="707">
        <v>101</v>
      </c>
      <c r="L19" s="707">
        <v>46</v>
      </c>
      <c r="M19" s="707">
        <v>55</v>
      </c>
      <c r="N19" s="707">
        <v>950</v>
      </c>
      <c r="O19" s="707">
        <v>950</v>
      </c>
      <c r="P19" s="707">
        <v>486</v>
      </c>
      <c r="Q19" s="710">
        <v>144</v>
      </c>
      <c r="R19" s="707">
        <v>393</v>
      </c>
      <c r="S19" s="267" t="s">
        <v>72</v>
      </c>
      <c r="T19" s="114"/>
    </row>
    <row r="20" spans="1:20" s="143" customFormat="1" ht="18.95" customHeight="1">
      <c r="A20" s="233" t="s">
        <v>316</v>
      </c>
      <c r="B20" s="707">
        <v>28</v>
      </c>
      <c r="C20" s="709"/>
      <c r="D20" s="707">
        <v>459</v>
      </c>
      <c r="E20" s="707">
        <v>8978</v>
      </c>
      <c r="F20" s="707">
        <v>4565</v>
      </c>
      <c r="G20" s="707">
        <v>4413</v>
      </c>
      <c r="H20" s="707">
        <v>708</v>
      </c>
      <c r="I20" s="707">
        <v>225</v>
      </c>
      <c r="J20" s="707">
        <v>483</v>
      </c>
      <c r="K20" s="707">
        <v>110</v>
      </c>
      <c r="L20" s="707">
        <v>44</v>
      </c>
      <c r="M20" s="707">
        <v>66</v>
      </c>
      <c r="N20" s="707">
        <v>1453</v>
      </c>
      <c r="O20" s="707">
        <v>1453</v>
      </c>
      <c r="P20" s="707">
        <v>503</v>
      </c>
      <c r="Q20" s="710">
        <v>206</v>
      </c>
      <c r="R20" s="707">
        <v>487</v>
      </c>
      <c r="S20" s="267" t="s">
        <v>211</v>
      </c>
      <c r="T20" s="114"/>
    </row>
    <row r="21" spans="1:20" s="143" customFormat="1" ht="30" customHeight="1">
      <c r="A21" s="233" t="s">
        <v>317</v>
      </c>
      <c r="B21" s="707">
        <v>14</v>
      </c>
      <c r="C21" s="709"/>
      <c r="D21" s="707">
        <v>120</v>
      </c>
      <c r="E21" s="707">
        <v>1431</v>
      </c>
      <c r="F21" s="707">
        <v>732</v>
      </c>
      <c r="G21" s="707">
        <v>699</v>
      </c>
      <c r="H21" s="707">
        <v>211</v>
      </c>
      <c r="I21" s="707">
        <v>74</v>
      </c>
      <c r="J21" s="707">
        <v>137</v>
      </c>
      <c r="K21" s="707">
        <v>54</v>
      </c>
      <c r="L21" s="707">
        <v>27</v>
      </c>
      <c r="M21" s="707">
        <v>27</v>
      </c>
      <c r="N21" s="707">
        <v>256</v>
      </c>
      <c r="O21" s="707">
        <v>256</v>
      </c>
      <c r="P21" s="707">
        <v>237</v>
      </c>
      <c r="Q21" s="710">
        <v>55</v>
      </c>
      <c r="R21" s="707">
        <v>139</v>
      </c>
      <c r="S21" s="267" t="s">
        <v>444</v>
      </c>
      <c r="T21" s="114"/>
    </row>
    <row r="22" spans="1:20" s="143" customFormat="1" ht="18.95" customHeight="1">
      <c r="A22" s="233" t="s">
        <v>361</v>
      </c>
      <c r="B22" s="707">
        <v>8</v>
      </c>
      <c r="C22" s="709"/>
      <c r="D22" s="707">
        <v>73</v>
      </c>
      <c r="E22" s="707">
        <v>835</v>
      </c>
      <c r="F22" s="707">
        <v>437</v>
      </c>
      <c r="G22" s="707">
        <v>398</v>
      </c>
      <c r="H22" s="707">
        <v>130</v>
      </c>
      <c r="I22" s="707">
        <v>53</v>
      </c>
      <c r="J22" s="707">
        <v>77</v>
      </c>
      <c r="K22" s="707">
        <v>40</v>
      </c>
      <c r="L22" s="707">
        <v>18</v>
      </c>
      <c r="M22" s="707">
        <v>22</v>
      </c>
      <c r="N22" s="707">
        <v>151</v>
      </c>
      <c r="O22" s="707">
        <v>151</v>
      </c>
      <c r="P22" s="707">
        <v>170</v>
      </c>
      <c r="Q22" s="710">
        <v>45</v>
      </c>
      <c r="R22" s="707">
        <v>89</v>
      </c>
      <c r="S22" s="267" t="s">
        <v>215</v>
      </c>
      <c r="T22" s="114"/>
    </row>
    <row r="23" spans="1:20" s="143" customFormat="1" ht="18.95" customHeight="1">
      <c r="A23" s="233" t="s">
        <v>287</v>
      </c>
      <c r="B23" s="707">
        <v>10</v>
      </c>
      <c r="C23" s="709">
        <v>1</v>
      </c>
      <c r="D23" s="707">
        <v>80</v>
      </c>
      <c r="E23" s="707">
        <v>856</v>
      </c>
      <c r="F23" s="707">
        <v>421</v>
      </c>
      <c r="G23" s="707">
        <v>435</v>
      </c>
      <c r="H23" s="707">
        <v>142</v>
      </c>
      <c r="I23" s="707">
        <v>53</v>
      </c>
      <c r="J23" s="707">
        <v>89</v>
      </c>
      <c r="K23" s="707">
        <v>39</v>
      </c>
      <c r="L23" s="707">
        <v>17</v>
      </c>
      <c r="M23" s="707">
        <v>22</v>
      </c>
      <c r="N23" s="707">
        <v>157</v>
      </c>
      <c r="O23" s="707">
        <v>157</v>
      </c>
      <c r="P23" s="707">
        <v>235</v>
      </c>
      <c r="Q23" s="710">
        <v>37</v>
      </c>
      <c r="R23" s="707">
        <v>93</v>
      </c>
      <c r="S23" s="267" t="s">
        <v>455</v>
      </c>
      <c r="T23" s="114"/>
    </row>
    <row r="24" spans="1:20" s="143" customFormat="1" ht="18.95" customHeight="1">
      <c r="A24" s="233" t="s">
        <v>260</v>
      </c>
      <c r="B24" s="707">
        <v>17</v>
      </c>
      <c r="C24" s="709">
        <v>3</v>
      </c>
      <c r="D24" s="707">
        <v>153</v>
      </c>
      <c r="E24" s="707">
        <v>1654</v>
      </c>
      <c r="F24" s="707">
        <v>866</v>
      </c>
      <c r="G24" s="707">
        <v>788</v>
      </c>
      <c r="H24" s="707">
        <v>258</v>
      </c>
      <c r="I24" s="707">
        <v>113</v>
      </c>
      <c r="J24" s="707">
        <v>145</v>
      </c>
      <c r="K24" s="707">
        <v>59</v>
      </c>
      <c r="L24" s="707">
        <v>39</v>
      </c>
      <c r="M24" s="707">
        <v>20</v>
      </c>
      <c r="N24" s="707">
        <v>313</v>
      </c>
      <c r="O24" s="707">
        <v>313</v>
      </c>
      <c r="P24" s="707">
        <v>374</v>
      </c>
      <c r="Q24" s="710">
        <v>72</v>
      </c>
      <c r="R24" s="707">
        <v>173</v>
      </c>
      <c r="S24" s="267" t="s">
        <v>476</v>
      </c>
      <c r="T24" s="114"/>
    </row>
    <row r="25" spans="1:20" s="143" customFormat="1" ht="24" customHeight="1">
      <c r="A25" s="233" t="s">
        <v>270</v>
      </c>
      <c r="B25" s="707">
        <v>17</v>
      </c>
      <c r="C25" s="709">
        <v>1</v>
      </c>
      <c r="D25" s="707">
        <v>122</v>
      </c>
      <c r="E25" s="707">
        <v>1157</v>
      </c>
      <c r="F25" s="707">
        <v>606</v>
      </c>
      <c r="G25" s="707">
        <v>551</v>
      </c>
      <c r="H25" s="707">
        <v>218</v>
      </c>
      <c r="I25" s="707">
        <v>70</v>
      </c>
      <c r="J25" s="707">
        <v>148</v>
      </c>
      <c r="K25" s="707">
        <v>67</v>
      </c>
      <c r="L25" s="707">
        <v>36</v>
      </c>
      <c r="M25" s="707">
        <v>31</v>
      </c>
      <c r="N25" s="707">
        <v>201</v>
      </c>
      <c r="O25" s="707">
        <v>201</v>
      </c>
      <c r="P25" s="707">
        <v>300</v>
      </c>
      <c r="Q25" s="710">
        <v>58</v>
      </c>
      <c r="R25" s="707">
        <v>157</v>
      </c>
      <c r="S25" s="267" t="s">
        <v>456</v>
      </c>
      <c r="T25" s="114"/>
    </row>
    <row r="26" spans="1:20" s="143" customFormat="1" ht="18.95" customHeight="1">
      <c r="A26" s="233" t="s">
        <v>307</v>
      </c>
      <c r="B26" s="707">
        <v>16</v>
      </c>
      <c r="C26" s="709">
        <v>1</v>
      </c>
      <c r="D26" s="707">
        <v>172</v>
      </c>
      <c r="E26" s="707">
        <v>2528</v>
      </c>
      <c r="F26" s="707">
        <v>1301</v>
      </c>
      <c r="G26" s="707">
        <v>1227</v>
      </c>
      <c r="H26" s="707">
        <v>289</v>
      </c>
      <c r="I26" s="707">
        <v>113</v>
      </c>
      <c r="J26" s="707">
        <v>176</v>
      </c>
      <c r="K26" s="707">
        <v>69</v>
      </c>
      <c r="L26" s="707">
        <v>34</v>
      </c>
      <c r="M26" s="707">
        <v>35</v>
      </c>
      <c r="N26" s="707">
        <v>481</v>
      </c>
      <c r="O26" s="707">
        <v>480</v>
      </c>
      <c r="P26" s="707">
        <v>291</v>
      </c>
      <c r="Q26" s="710">
        <v>89</v>
      </c>
      <c r="R26" s="707">
        <v>191</v>
      </c>
      <c r="S26" s="267" t="s">
        <v>372</v>
      </c>
      <c r="T26" s="114"/>
    </row>
    <row r="27" spans="1:20" s="143" customFormat="1" ht="18.95" customHeight="1">
      <c r="A27" s="233" t="s">
        <v>264</v>
      </c>
      <c r="B27" s="707">
        <v>14</v>
      </c>
      <c r="C27" s="709"/>
      <c r="D27" s="707">
        <v>116</v>
      </c>
      <c r="E27" s="707">
        <v>1325</v>
      </c>
      <c r="F27" s="707">
        <v>661</v>
      </c>
      <c r="G27" s="707">
        <v>664</v>
      </c>
      <c r="H27" s="707">
        <v>198</v>
      </c>
      <c r="I27" s="707">
        <v>79</v>
      </c>
      <c r="J27" s="707">
        <v>119</v>
      </c>
      <c r="K27" s="707">
        <v>60</v>
      </c>
      <c r="L27" s="707">
        <v>34</v>
      </c>
      <c r="M27" s="707">
        <v>26</v>
      </c>
      <c r="N27" s="707">
        <v>235</v>
      </c>
      <c r="O27" s="707">
        <v>235</v>
      </c>
      <c r="P27" s="707">
        <v>253</v>
      </c>
      <c r="Q27" s="710">
        <v>52</v>
      </c>
      <c r="R27" s="707">
        <v>125</v>
      </c>
      <c r="S27" s="267" t="s">
        <v>218</v>
      </c>
      <c r="T27" s="114"/>
    </row>
    <row r="28" spans="1:20" s="143" customFormat="1" ht="18.95" customHeight="1">
      <c r="A28" s="233" t="s">
        <v>286</v>
      </c>
      <c r="B28" s="707">
        <v>14</v>
      </c>
      <c r="C28" s="709"/>
      <c r="D28" s="707">
        <v>115</v>
      </c>
      <c r="E28" s="707">
        <v>1156</v>
      </c>
      <c r="F28" s="707">
        <v>599</v>
      </c>
      <c r="G28" s="707">
        <v>557</v>
      </c>
      <c r="H28" s="707">
        <v>203</v>
      </c>
      <c r="I28" s="707">
        <v>84</v>
      </c>
      <c r="J28" s="707">
        <v>119</v>
      </c>
      <c r="K28" s="707">
        <v>60</v>
      </c>
      <c r="L28" s="707">
        <v>33</v>
      </c>
      <c r="M28" s="707">
        <v>27</v>
      </c>
      <c r="N28" s="707">
        <v>197</v>
      </c>
      <c r="O28" s="707">
        <v>197</v>
      </c>
      <c r="P28" s="707">
        <v>246</v>
      </c>
      <c r="Q28" s="710">
        <v>55</v>
      </c>
      <c r="R28" s="707">
        <v>137</v>
      </c>
      <c r="S28" s="267" t="s">
        <v>420</v>
      </c>
      <c r="T28" s="114"/>
    </row>
    <row r="29" spans="1:20" s="143" customFormat="1" ht="18.75" customHeight="1">
      <c r="A29" s="233" t="s">
        <v>266</v>
      </c>
      <c r="B29" s="707">
        <v>20</v>
      </c>
      <c r="C29" s="709">
        <v>2</v>
      </c>
      <c r="D29" s="707">
        <v>196</v>
      </c>
      <c r="E29" s="707">
        <v>2507</v>
      </c>
      <c r="F29" s="707">
        <v>1247</v>
      </c>
      <c r="G29" s="707">
        <v>1260</v>
      </c>
      <c r="H29" s="707">
        <v>331</v>
      </c>
      <c r="I29" s="707">
        <v>154</v>
      </c>
      <c r="J29" s="707">
        <v>177</v>
      </c>
      <c r="K29" s="707">
        <v>86</v>
      </c>
      <c r="L29" s="707">
        <v>50</v>
      </c>
      <c r="M29" s="707">
        <v>36</v>
      </c>
      <c r="N29" s="707">
        <v>431</v>
      </c>
      <c r="O29" s="707">
        <v>431</v>
      </c>
      <c r="P29" s="707">
        <v>445</v>
      </c>
      <c r="Q29" s="710">
        <v>91</v>
      </c>
      <c r="R29" s="707">
        <v>219</v>
      </c>
      <c r="S29" s="267" t="s">
        <v>386</v>
      </c>
      <c r="T29" s="114"/>
    </row>
    <row r="30" spans="1:20" s="143" customFormat="1" ht="18.95" customHeight="1">
      <c r="A30" s="233" t="s">
        <v>319</v>
      </c>
      <c r="B30" s="707">
        <v>16</v>
      </c>
      <c r="C30" s="709"/>
      <c r="D30" s="707">
        <v>163</v>
      </c>
      <c r="E30" s="707">
        <v>2284</v>
      </c>
      <c r="F30" s="707">
        <v>1165</v>
      </c>
      <c r="G30" s="707">
        <v>1119</v>
      </c>
      <c r="H30" s="707">
        <v>271</v>
      </c>
      <c r="I30" s="707">
        <v>110</v>
      </c>
      <c r="J30" s="707">
        <v>161</v>
      </c>
      <c r="K30" s="707">
        <v>67</v>
      </c>
      <c r="L30" s="707">
        <v>31</v>
      </c>
      <c r="M30" s="707">
        <v>36</v>
      </c>
      <c r="N30" s="707">
        <v>390</v>
      </c>
      <c r="O30" s="707">
        <v>390</v>
      </c>
      <c r="P30" s="707">
        <v>294</v>
      </c>
      <c r="Q30" s="710">
        <v>79</v>
      </c>
      <c r="R30" s="707">
        <v>190</v>
      </c>
      <c r="S30" s="267" t="s">
        <v>470</v>
      </c>
      <c r="T30" s="114"/>
    </row>
    <row r="31" spans="1:20" s="143" customFormat="1" ht="18.95" customHeight="1">
      <c r="A31" s="233" t="s">
        <v>280</v>
      </c>
      <c r="B31" s="707">
        <v>19</v>
      </c>
      <c r="C31" s="709">
        <v>1</v>
      </c>
      <c r="D31" s="707">
        <v>296</v>
      </c>
      <c r="E31" s="707">
        <v>5580</v>
      </c>
      <c r="F31" s="707">
        <v>2843</v>
      </c>
      <c r="G31" s="707">
        <v>2737</v>
      </c>
      <c r="H31" s="707">
        <v>479</v>
      </c>
      <c r="I31" s="707">
        <v>185</v>
      </c>
      <c r="J31" s="707">
        <v>294</v>
      </c>
      <c r="K31" s="707">
        <v>77</v>
      </c>
      <c r="L31" s="707">
        <v>29</v>
      </c>
      <c r="M31" s="707">
        <v>48</v>
      </c>
      <c r="N31" s="707">
        <v>878</v>
      </c>
      <c r="O31" s="707">
        <v>878</v>
      </c>
      <c r="P31" s="707">
        <v>311</v>
      </c>
      <c r="Q31" s="710">
        <v>99</v>
      </c>
      <c r="R31" s="707">
        <v>320</v>
      </c>
      <c r="S31" s="267" t="s">
        <v>429</v>
      </c>
      <c r="T31" s="114"/>
    </row>
    <row r="32" spans="1:20" s="143" customFormat="1" ht="18.95" customHeight="1">
      <c r="A32" s="233" t="s">
        <v>348</v>
      </c>
      <c r="B32" s="707">
        <v>11</v>
      </c>
      <c r="C32" s="709"/>
      <c r="D32" s="707">
        <v>83</v>
      </c>
      <c r="E32" s="707">
        <v>880</v>
      </c>
      <c r="F32" s="707">
        <v>455</v>
      </c>
      <c r="G32" s="707">
        <v>425</v>
      </c>
      <c r="H32" s="707">
        <v>153</v>
      </c>
      <c r="I32" s="707">
        <v>55</v>
      </c>
      <c r="J32" s="707">
        <v>98</v>
      </c>
      <c r="K32" s="707">
        <v>49</v>
      </c>
      <c r="L32" s="707">
        <v>25</v>
      </c>
      <c r="M32" s="707">
        <v>24</v>
      </c>
      <c r="N32" s="707">
        <v>158</v>
      </c>
      <c r="O32" s="707">
        <v>158</v>
      </c>
      <c r="P32" s="707">
        <v>216</v>
      </c>
      <c r="Q32" s="710">
        <v>43</v>
      </c>
      <c r="R32" s="707">
        <v>88</v>
      </c>
      <c r="S32" s="267" t="s">
        <v>207</v>
      </c>
      <c r="T32" s="114"/>
    </row>
    <row r="33" spans="1:20" s="143" customFormat="1" ht="30" customHeight="1">
      <c r="A33" s="233" t="s">
        <v>336</v>
      </c>
      <c r="B33" s="707">
        <v>13</v>
      </c>
      <c r="C33" s="709">
        <v>2</v>
      </c>
      <c r="D33" s="707">
        <v>137</v>
      </c>
      <c r="E33" s="707">
        <v>1989</v>
      </c>
      <c r="F33" s="707">
        <v>1000</v>
      </c>
      <c r="G33" s="707">
        <v>989</v>
      </c>
      <c r="H33" s="707">
        <v>221</v>
      </c>
      <c r="I33" s="707">
        <v>100</v>
      </c>
      <c r="J33" s="707">
        <v>121</v>
      </c>
      <c r="K33" s="707">
        <v>55</v>
      </c>
      <c r="L33" s="707">
        <v>25</v>
      </c>
      <c r="M33" s="707">
        <v>30</v>
      </c>
      <c r="N33" s="707">
        <v>366</v>
      </c>
      <c r="O33" s="707">
        <v>366</v>
      </c>
      <c r="P33" s="707">
        <v>270</v>
      </c>
      <c r="Q33" s="710">
        <v>64</v>
      </c>
      <c r="R33" s="707">
        <v>158</v>
      </c>
      <c r="S33" s="267" t="s">
        <v>230</v>
      </c>
      <c r="T33" s="114"/>
    </row>
    <row r="34" spans="1:20" s="143" customFormat="1" ht="18.95" customHeight="1">
      <c r="A34" s="233" t="s">
        <v>290</v>
      </c>
      <c r="B34" s="707">
        <v>13</v>
      </c>
      <c r="C34" s="709"/>
      <c r="D34" s="707">
        <v>134</v>
      </c>
      <c r="E34" s="707">
        <v>1787</v>
      </c>
      <c r="F34" s="707">
        <v>908</v>
      </c>
      <c r="G34" s="707">
        <v>879</v>
      </c>
      <c r="H34" s="707">
        <v>235</v>
      </c>
      <c r="I34" s="707">
        <v>86</v>
      </c>
      <c r="J34" s="707">
        <v>149</v>
      </c>
      <c r="K34" s="707">
        <v>58</v>
      </c>
      <c r="L34" s="707">
        <v>36</v>
      </c>
      <c r="M34" s="707">
        <v>22</v>
      </c>
      <c r="N34" s="707">
        <v>290</v>
      </c>
      <c r="O34" s="707">
        <v>290</v>
      </c>
      <c r="P34" s="707">
        <v>234</v>
      </c>
      <c r="Q34" s="710">
        <v>56</v>
      </c>
      <c r="R34" s="707">
        <v>155</v>
      </c>
      <c r="S34" s="267" t="s">
        <v>216</v>
      </c>
      <c r="T34" s="114"/>
    </row>
    <row r="35" spans="1:20" s="143" customFormat="1" ht="18.95" customHeight="1">
      <c r="A35" s="233" t="s">
        <v>274</v>
      </c>
      <c r="B35" s="707">
        <v>21</v>
      </c>
      <c r="C35" s="709">
        <v>2</v>
      </c>
      <c r="D35" s="707">
        <v>171</v>
      </c>
      <c r="E35" s="707">
        <v>2030</v>
      </c>
      <c r="F35" s="707">
        <v>1054</v>
      </c>
      <c r="G35" s="707">
        <v>976</v>
      </c>
      <c r="H35" s="707">
        <v>293</v>
      </c>
      <c r="I35" s="707">
        <v>134</v>
      </c>
      <c r="J35" s="707">
        <v>159</v>
      </c>
      <c r="K35" s="707">
        <v>75</v>
      </c>
      <c r="L35" s="707">
        <v>46</v>
      </c>
      <c r="M35" s="707">
        <v>29</v>
      </c>
      <c r="N35" s="707">
        <v>319</v>
      </c>
      <c r="O35" s="707">
        <v>319</v>
      </c>
      <c r="P35" s="707">
        <v>320</v>
      </c>
      <c r="Q35" s="710">
        <v>77</v>
      </c>
      <c r="R35" s="707">
        <v>208</v>
      </c>
      <c r="S35" s="267" t="s">
        <v>487</v>
      </c>
      <c r="T35" s="114"/>
    </row>
    <row r="36" spans="1:20" s="143" customFormat="1" ht="18.95" customHeight="1">
      <c r="A36" s="233" t="s">
        <v>314</v>
      </c>
      <c r="B36" s="707">
        <v>10</v>
      </c>
      <c r="C36" s="709">
        <v>7</v>
      </c>
      <c r="D36" s="707">
        <v>100</v>
      </c>
      <c r="E36" s="707">
        <v>1059</v>
      </c>
      <c r="F36" s="707">
        <v>536</v>
      </c>
      <c r="G36" s="707">
        <v>523</v>
      </c>
      <c r="H36" s="707">
        <v>173</v>
      </c>
      <c r="I36" s="707">
        <v>69</v>
      </c>
      <c r="J36" s="707">
        <v>104</v>
      </c>
      <c r="K36" s="707">
        <v>42</v>
      </c>
      <c r="L36" s="707">
        <v>22</v>
      </c>
      <c r="M36" s="707">
        <v>20</v>
      </c>
      <c r="N36" s="707">
        <v>190</v>
      </c>
      <c r="O36" s="707">
        <v>190</v>
      </c>
      <c r="P36" s="707">
        <v>223</v>
      </c>
      <c r="Q36" s="710">
        <v>42</v>
      </c>
      <c r="R36" s="707">
        <v>111</v>
      </c>
      <c r="S36" s="267" t="s">
        <v>398</v>
      </c>
      <c r="T36" s="114"/>
    </row>
    <row r="37" spans="1:20" s="143" customFormat="1" ht="18.95" customHeight="1">
      <c r="A37" s="233" t="s">
        <v>281</v>
      </c>
      <c r="B37" s="707">
        <v>19</v>
      </c>
      <c r="C37" s="707">
        <v>8</v>
      </c>
      <c r="D37" s="707">
        <v>120</v>
      </c>
      <c r="E37" s="707">
        <v>874</v>
      </c>
      <c r="F37" s="707">
        <v>445</v>
      </c>
      <c r="G37" s="707">
        <v>429</v>
      </c>
      <c r="H37" s="707">
        <v>219</v>
      </c>
      <c r="I37" s="707">
        <v>92</v>
      </c>
      <c r="J37" s="707">
        <v>127</v>
      </c>
      <c r="K37" s="707">
        <v>65</v>
      </c>
      <c r="L37" s="707">
        <v>38</v>
      </c>
      <c r="M37" s="707">
        <v>27</v>
      </c>
      <c r="N37" s="707">
        <v>147</v>
      </c>
      <c r="O37" s="707">
        <v>147</v>
      </c>
      <c r="P37" s="707">
        <v>288</v>
      </c>
      <c r="Q37" s="710">
        <v>65</v>
      </c>
      <c r="R37" s="707">
        <v>160</v>
      </c>
      <c r="S37" s="267" t="s">
        <v>371</v>
      </c>
      <c r="T37" s="114"/>
    </row>
    <row r="38" spans="1:20" s="143" customFormat="1" ht="6" customHeight="1">
      <c r="A38" s="268"/>
      <c r="B38" s="269"/>
      <c r="C38" s="270"/>
      <c r="D38" s="270"/>
      <c r="E38" s="271"/>
      <c r="F38" s="270"/>
      <c r="G38" s="270"/>
      <c r="H38" s="271"/>
      <c r="I38" s="270"/>
      <c r="J38" s="270"/>
      <c r="K38" s="271"/>
      <c r="L38" s="270"/>
      <c r="M38" s="270"/>
      <c r="N38" s="270"/>
      <c r="O38" s="270"/>
      <c r="P38" s="270"/>
      <c r="Q38" s="270"/>
      <c r="R38" s="272"/>
      <c r="S38" s="273"/>
      <c r="T38" s="114"/>
    </row>
    <row r="39" spans="1:20" s="60" customFormat="1" ht="15" customHeight="1">
      <c r="A39" s="889" t="s">
        <v>649</v>
      </c>
      <c r="B39" s="889"/>
      <c r="C39" s="889"/>
      <c r="D39" s="889"/>
      <c r="E39" s="889"/>
      <c r="F39" s="248"/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/>
      <c r="S39" s="249" t="s">
        <v>2</v>
      </c>
    </row>
    <row r="40" spans="1:20" s="143" customFormat="1" ht="12.75">
      <c r="A40" s="172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80"/>
    </row>
    <row r="41" spans="1:20"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</row>
  </sheetData>
  <mergeCells count="1">
    <mergeCell ref="A39:E39"/>
  </mergeCells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1"/>
  <sheetViews>
    <sheetView view="pageBreakPreview" zoomScale="85" zoomScaleNormal="100" zoomScaleSheetLayoutView="85" workbookViewId="0">
      <selection activeCell="A2" sqref="A2"/>
    </sheetView>
  </sheetViews>
  <sheetFormatPr defaultColWidth="8" defaultRowHeight="12"/>
  <cols>
    <col min="1" max="1" width="11.875" style="11" customWidth="1"/>
    <col min="2" max="10" width="8.625" style="11" customWidth="1"/>
    <col min="11" max="13" width="5.75" style="11" customWidth="1"/>
    <col min="14" max="15" width="10.875" style="11" customWidth="1"/>
    <col min="16" max="16" width="10" style="11" customWidth="1"/>
    <col min="17" max="17" width="8.625" style="11" customWidth="1"/>
    <col min="18" max="18" width="8.5" style="11" customWidth="1"/>
    <col min="19" max="19" width="10.375" style="11" customWidth="1"/>
    <col min="20" max="20" width="13" style="11" customWidth="1"/>
    <col min="21" max="16384" width="8" style="11"/>
  </cols>
  <sheetData>
    <row r="1" spans="1:24" s="20" customFormat="1" ht="24.95" customHeight="1">
      <c r="A1" s="20" t="s">
        <v>701</v>
      </c>
      <c r="B1" s="39"/>
      <c r="C1" s="41"/>
      <c r="O1" s="35"/>
      <c r="P1" s="35"/>
      <c r="Q1" s="35"/>
      <c r="R1" s="35"/>
      <c r="S1" s="35"/>
      <c r="T1" s="35" t="s">
        <v>702</v>
      </c>
    </row>
    <row r="2" spans="1:24" s="4" customFormat="1" ht="24.95" customHeight="1">
      <c r="A2" s="42" t="s">
        <v>703</v>
      </c>
      <c r="B2" s="283"/>
      <c r="C2" s="12"/>
      <c r="D2" s="12"/>
      <c r="E2" s="12"/>
      <c r="F2" s="12"/>
      <c r="G2" s="12"/>
      <c r="H2" s="12"/>
      <c r="I2" s="12"/>
      <c r="J2" s="12"/>
      <c r="K2" s="13" t="s">
        <v>0</v>
      </c>
      <c r="L2" s="12"/>
      <c r="M2" s="12"/>
      <c r="N2" s="12"/>
      <c r="O2" s="12"/>
      <c r="P2" s="12"/>
      <c r="Q2" s="12"/>
      <c r="R2" s="12"/>
      <c r="S2" s="12"/>
      <c r="T2" s="12"/>
    </row>
    <row r="3" spans="1:24" s="5" customFormat="1" ht="23.1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4" s="7" customFormat="1" ht="15" customHeight="1" thickBot="1">
      <c r="A4" s="6" t="s">
        <v>655</v>
      </c>
      <c r="T4" s="8" t="s">
        <v>704</v>
      </c>
    </row>
    <row r="5" spans="1:24" s="133" customFormat="1" ht="15.75" customHeight="1">
      <c r="A5" s="284" t="s">
        <v>187</v>
      </c>
      <c r="B5" s="890" t="s">
        <v>352</v>
      </c>
      <c r="C5" s="891"/>
      <c r="D5" s="284" t="s">
        <v>359</v>
      </c>
      <c r="E5" s="285" t="s">
        <v>529</v>
      </c>
      <c r="F5" s="285"/>
      <c r="G5" s="286"/>
      <c r="H5" s="285" t="s">
        <v>526</v>
      </c>
      <c r="I5" s="285"/>
      <c r="J5" s="285"/>
      <c r="K5" s="285" t="s">
        <v>881</v>
      </c>
      <c r="L5" s="285"/>
      <c r="M5" s="286"/>
      <c r="N5" s="285" t="s">
        <v>117</v>
      </c>
      <c r="O5" s="286"/>
      <c r="P5" s="287" t="s">
        <v>95</v>
      </c>
      <c r="Q5" s="284" t="s">
        <v>33</v>
      </c>
      <c r="R5" s="284" t="s">
        <v>35</v>
      </c>
      <c r="S5" s="288" t="s">
        <v>25</v>
      </c>
      <c r="T5" s="289" t="s">
        <v>15</v>
      </c>
    </row>
    <row r="6" spans="1:24" s="133" customFormat="1" ht="15.75" customHeight="1">
      <c r="A6" s="158"/>
      <c r="B6" s="892" t="s">
        <v>195</v>
      </c>
      <c r="C6" s="893"/>
      <c r="D6" s="24"/>
      <c r="E6" s="290" t="s">
        <v>453</v>
      </c>
      <c r="F6" s="291"/>
      <c r="G6" s="292"/>
      <c r="H6" s="290" t="s">
        <v>382</v>
      </c>
      <c r="I6" s="291"/>
      <c r="J6" s="291"/>
      <c r="K6" s="290" t="s">
        <v>100</v>
      </c>
      <c r="L6" s="291"/>
      <c r="M6" s="292"/>
      <c r="N6" s="291" t="s">
        <v>454</v>
      </c>
      <c r="O6" s="292"/>
      <c r="P6" s="293"/>
      <c r="Q6" s="24"/>
      <c r="R6" s="24"/>
      <c r="S6" s="29"/>
      <c r="T6" s="294"/>
    </row>
    <row r="7" spans="1:24" s="133" customFormat="1" ht="15.75" customHeight="1">
      <c r="A7" s="158"/>
      <c r="B7" s="158" t="s">
        <v>278</v>
      </c>
      <c r="C7" s="295" t="s">
        <v>337</v>
      </c>
      <c r="D7" s="158"/>
      <c r="E7" s="158"/>
      <c r="F7" s="158" t="s">
        <v>346</v>
      </c>
      <c r="G7" s="158" t="s">
        <v>345</v>
      </c>
      <c r="H7" s="158"/>
      <c r="I7" s="158" t="s">
        <v>346</v>
      </c>
      <c r="J7" s="296" t="s">
        <v>345</v>
      </c>
      <c r="K7" s="158"/>
      <c r="L7" s="158" t="s">
        <v>346</v>
      </c>
      <c r="M7" s="158" t="s">
        <v>345</v>
      </c>
      <c r="N7" s="158" t="s">
        <v>69</v>
      </c>
      <c r="O7" s="158" t="s">
        <v>120</v>
      </c>
      <c r="P7" s="293"/>
      <c r="Q7" s="24" t="s">
        <v>146</v>
      </c>
      <c r="R7" s="24"/>
      <c r="S7" s="24"/>
      <c r="T7" s="294"/>
    </row>
    <row r="8" spans="1:24" s="133" customFormat="1" ht="15.75" customHeight="1">
      <c r="A8" s="158"/>
      <c r="B8" s="24"/>
      <c r="C8" s="297"/>
      <c r="D8" s="297" t="s">
        <v>421</v>
      </c>
      <c r="E8" s="24"/>
      <c r="F8" s="24"/>
      <c r="G8" s="24"/>
      <c r="H8" s="24"/>
      <c r="I8" s="24"/>
      <c r="J8" s="28"/>
      <c r="K8" s="24"/>
      <c r="L8" s="24"/>
      <c r="M8" s="24"/>
      <c r="N8" s="24"/>
      <c r="O8" s="24" t="s">
        <v>446</v>
      </c>
      <c r="P8" s="29"/>
      <c r="Q8" s="24" t="s">
        <v>81</v>
      </c>
      <c r="R8" s="24" t="s">
        <v>380</v>
      </c>
      <c r="S8" s="29" t="s">
        <v>384</v>
      </c>
      <c r="T8" s="294"/>
    </row>
    <row r="9" spans="1:24" s="133" customFormat="1" ht="15.75" customHeight="1">
      <c r="A9" s="159" t="s">
        <v>98</v>
      </c>
      <c r="B9" s="15" t="s">
        <v>114</v>
      </c>
      <c r="C9" s="298" t="s">
        <v>179</v>
      </c>
      <c r="D9" s="15" t="s">
        <v>405</v>
      </c>
      <c r="E9" s="15"/>
      <c r="F9" s="15" t="s">
        <v>13</v>
      </c>
      <c r="G9" s="15" t="s">
        <v>76</v>
      </c>
      <c r="H9" s="15"/>
      <c r="I9" s="15" t="s">
        <v>13</v>
      </c>
      <c r="J9" s="27" t="s">
        <v>76</v>
      </c>
      <c r="K9" s="15"/>
      <c r="L9" s="15" t="s">
        <v>13</v>
      </c>
      <c r="M9" s="15" t="s">
        <v>76</v>
      </c>
      <c r="N9" s="15" t="s">
        <v>417</v>
      </c>
      <c r="O9" s="15" t="s">
        <v>255</v>
      </c>
      <c r="P9" s="15" t="s">
        <v>464</v>
      </c>
      <c r="Q9" s="15" t="s">
        <v>123</v>
      </c>
      <c r="R9" s="15" t="s">
        <v>123</v>
      </c>
      <c r="S9" s="21" t="s">
        <v>440</v>
      </c>
      <c r="T9" s="291" t="s">
        <v>105</v>
      </c>
    </row>
    <row r="10" spans="1:24" s="134" customFormat="1" ht="21.95" customHeight="1">
      <c r="A10" s="141" t="s">
        <v>638</v>
      </c>
      <c r="B10" s="299">
        <v>215</v>
      </c>
      <c r="C10" s="300">
        <v>10</v>
      </c>
      <c r="D10" s="300">
        <v>1759</v>
      </c>
      <c r="E10" s="300">
        <v>40954</v>
      </c>
      <c r="F10" s="300">
        <v>21288</v>
      </c>
      <c r="G10" s="300">
        <v>19666</v>
      </c>
      <c r="H10" s="300">
        <v>4163</v>
      </c>
      <c r="I10" s="300">
        <v>1479</v>
      </c>
      <c r="J10" s="300">
        <v>2684</v>
      </c>
      <c r="K10" s="300">
        <v>716</v>
      </c>
      <c r="L10" s="300">
        <v>439</v>
      </c>
      <c r="M10" s="300">
        <v>277</v>
      </c>
      <c r="N10" s="300">
        <v>15889</v>
      </c>
      <c r="O10" s="300">
        <v>15843</v>
      </c>
      <c r="P10" s="300">
        <v>13299</v>
      </c>
      <c r="Q10" s="300">
        <v>5082</v>
      </c>
      <c r="R10" s="300">
        <v>1112</v>
      </c>
      <c r="S10" s="138">
        <v>1742</v>
      </c>
      <c r="T10" s="693" t="s">
        <v>568</v>
      </c>
    </row>
    <row r="11" spans="1:24" s="134" customFormat="1" ht="21.95" customHeight="1">
      <c r="A11" s="141" t="s">
        <v>639</v>
      </c>
      <c r="B11" s="299">
        <v>214</v>
      </c>
      <c r="C11" s="300">
        <v>8</v>
      </c>
      <c r="D11" s="300">
        <v>2071</v>
      </c>
      <c r="E11" s="300">
        <v>39091</v>
      </c>
      <c r="F11" s="300">
        <v>20277</v>
      </c>
      <c r="G11" s="300">
        <v>18814</v>
      </c>
      <c r="H11" s="300">
        <v>4263</v>
      </c>
      <c r="I11" s="300">
        <v>1493</v>
      </c>
      <c r="J11" s="300">
        <v>2770</v>
      </c>
      <c r="K11" s="300">
        <v>681</v>
      </c>
      <c r="L11" s="300">
        <v>411</v>
      </c>
      <c r="M11" s="300">
        <v>270</v>
      </c>
      <c r="N11" s="300">
        <v>13862</v>
      </c>
      <c r="O11" s="300">
        <v>13811</v>
      </c>
      <c r="P11" s="300">
        <v>12219</v>
      </c>
      <c r="Q11" s="300">
        <v>4470</v>
      </c>
      <c r="R11" s="300">
        <v>1121</v>
      </c>
      <c r="S11" s="138">
        <v>1721</v>
      </c>
      <c r="T11" s="693" t="s">
        <v>640</v>
      </c>
    </row>
    <row r="12" spans="1:24" s="134" customFormat="1" ht="21.95" customHeight="1">
      <c r="A12" s="141" t="s">
        <v>819</v>
      </c>
      <c r="B12" s="299">
        <v>214</v>
      </c>
      <c r="C12" s="300">
        <v>8</v>
      </c>
      <c r="D12" s="300">
        <v>1741</v>
      </c>
      <c r="E12" s="300">
        <v>37840</v>
      </c>
      <c r="F12" s="300">
        <v>19465</v>
      </c>
      <c r="G12" s="300">
        <v>18375</v>
      </c>
      <c r="H12" s="300">
        <v>4315</v>
      </c>
      <c r="I12" s="300">
        <v>1485</v>
      </c>
      <c r="J12" s="300">
        <v>2830</v>
      </c>
      <c r="K12" s="300">
        <v>651</v>
      </c>
      <c r="L12" s="300">
        <v>379</v>
      </c>
      <c r="M12" s="300">
        <v>272</v>
      </c>
      <c r="N12" s="300">
        <v>13607</v>
      </c>
      <c r="O12" s="300">
        <v>13577</v>
      </c>
      <c r="P12" s="300">
        <v>12574</v>
      </c>
      <c r="Q12" s="300">
        <v>4449</v>
      </c>
      <c r="R12" s="300">
        <v>1142</v>
      </c>
      <c r="S12" s="138">
        <v>1739</v>
      </c>
      <c r="T12" s="693" t="s">
        <v>658</v>
      </c>
    </row>
    <row r="13" spans="1:24" s="134" customFormat="1" ht="21.95" customHeight="1">
      <c r="A13" s="141" t="s">
        <v>825</v>
      </c>
      <c r="B13" s="299">
        <v>215</v>
      </c>
      <c r="C13" s="300">
        <v>7</v>
      </c>
      <c r="D13" s="300">
        <v>1749</v>
      </c>
      <c r="E13" s="300">
        <v>38092</v>
      </c>
      <c r="F13" s="300">
        <v>19402</v>
      </c>
      <c r="G13" s="300">
        <v>18690</v>
      </c>
      <c r="H13" s="300">
        <v>4350</v>
      </c>
      <c r="I13" s="300">
        <v>1459</v>
      </c>
      <c r="J13" s="300">
        <v>2891</v>
      </c>
      <c r="K13" s="300">
        <v>651</v>
      </c>
      <c r="L13" s="300">
        <v>370</v>
      </c>
      <c r="M13" s="300">
        <v>281</v>
      </c>
      <c r="N13" s="300">
        <v>13119</v>
      </c>
      <c r="O13" s="300">
        <v>13091</v>
      </c>
      <c r="P13" s="300">
        <v>13557</v>
      </c>
      <c r="Q13" s="300">
        <v>4441</v>
      </c>
      <c r="R13" s="300">
        <v>1142</v>
      </c>
      <c r="S13" s="138">
        <v>1740</v>
      </c>
      <c r="T13" s="694" t="s">
        <v>861</v>
      </c>
    </row>
    <row r="14" spans="1:24" s="134" customFormat="1" ht="21.95" customHeight="1">
      <c r="A14" s="141" t="s">
        <v>862</v>
      </c>
      <c r="B14" s="299">
        <v>216</v>
      </c>
      <c r="C14" s="300">
        <v>6</v>
      </c>
      <c r="D14" s="300">
        <v>1790</v>
      </c>
      <c r="E14" s="300">
        <v>38958</v>
      </c>
      <c r="F14" s="300">
        <v>19934</v>
      </c>
      <c r="G14" s="300">
        <v>19024</v>
      </c>
      <c r="H14" s="300">
        <v>4426</v>
      </c>
      <c r="I14" s="300">
        <v>1413</v>
      </c>
      <c r="J14" s="300">
        <v>3013</v>
      </c>
      <c r="K14" s="300">
        <v>646</v>
      </c>
      <c r="L14" s="300">
        <v>340</v>
      </c>
      <c r="M14" s="300">
        <v>306</v>
      </c>
      <c r="N14" s="300">
        <v>12078</v>
      </c>
      <c r="O14" s="300">
        <v>12037</v>
      </c>
      <c r="P14" s="300">
        <v>12950</v>
      </c>
      <c r="Q14" s="300">
        <v>4417.697000000001</v>
      </c>
      <c r="R14" s="300">
        <v>1167.4010000000001</v>
      </c>
      <c r="S14" s="138">
        <v>1770</v>
      </c>
      <c r="T14" s="694" t="s">
        <v>863</v>
      </c>
    </row>
    <row r="15" spans="1:24" s="32" customFormat="1" ht="33.75" customHeight="1">
      <c r="A15" s="146" t="s">
        <v>867</v>
      </c>
      <c r="B15" s="712">
        <f>SUM(B16:B37)</f>
        <v>216</v>
      </c>
      <c r="C15" s="711">
        <f t="shared" ref="C15:S15" si="0">SUM(C16:C37)</f>
        <v>5</v>
      </c>
      <c r="D15" s="711">
        <f t="shared" si="0"/>
        <v>1821</v>
      </c>
      <c r="E15" s="711">
        <f t="shared" si="0"/>
        <v>38764</v>
      </c>
      <c r="F15" s="711">
        <f t="shared" si="0"/>
        <v>19831</v>
      </c>
      <c r="G15" s="711">
        <f t="shared" si="0"/>
        <v>18933</v>
      </c>
      <c r="H15" s="711">
        <f t="shared" si="0"/>
        <v>4436</v>
      </c>
      <c r="I15" s="711">
        <f t="shared" si="0"/>
        <v>1405</v>
      </c>
      <c r="J15" s="711">
        <f t="shared" si="0"/>
        <v>3031</v>
      </c>
      <c r="K15" s="711">
        <f t="shared" si="0"/>
        <v>646</v>
      </c>
      <c r="L15" s="711">
        <f t="shared" si="0"/>
        <v>327</v>
      </c>
      <c r="M15" s="711">
        <f t="shared" si="0"/>
        <v>319</v>
      </c>
      <c r="N15" s="711">
        <f t="shared" si="0"/>
        <v>12378</v>
      </c>
      <c r="O15" s="711">
        <f t="shared" si="0"/>
        <v>12343</v>
      </c>
      <c r="P15" s="711">
        <f t="shared" si="0"/>
        <v>12415</v>
      </c>
      <c r="Q15" s="711">
        <f t="shared" si="0"/>
        <v>4404753</v>
      </c>
      <c r="R15" s="711">
        <f t="shared" si="0"/>
        <v>1171</v>
      </c>
      <c r="S15" s="131">
        <f t="shared" si="0"/>
        <v>1814</v>
      </c>
      <c r="T15" s="695" t="s">
        <v>865</v>
      </c>
      <c r="U15" s="45"/>
      <c r="V15" s="45"/>
      <c r="W15" s="45"/>
      <c r="X15" s="45"/>
    </row>
    <row r="16" spans="1:24" s="134" customFormat="1" ht="18.95" customHeight="1">
      <c r="A16" s="302" t="s">
        <v>308</v>
      </c>
      <c r="B16" s="856">
        <v>9</v>
      </c>
      <c r="C16" s="856"/>
      <c r="D16" s="856">
        <v>152</v>
      </c>
      <c r="E16" s="856">
        <v>3793</v>
      </c>
      <c r="F16" s="788">
        <v>1968</v>
      </c>
      <c r="G16" s="856">
        <v>1825</v>
      </c>
      <c r="H16" s="856">
        <v>327</v>
      </c>
      <c r="I16" s="788">
        <v>99</v>
      </c>
      <c r="J16" s="856">
        <v>228</v>
      </c>
      <c r="K16" s="856">
        <v>28</v>
      </c>
      <c r="L16" s="788">
        <v>13</v>
      </c>
      <c r="M16" s="856">
        <v>15</v>
      </c>
      <c r="N16" s="856">
        <v>1212</v>
      </c>
      <c r="O16" s="856">
        <v>1205</v>
      </c>
      <c r="P16" s="856">
        <v>1211</v>
      </c>
      <c r="Q16" s="856">
        <v>142402</v>
      </c>
      <c r="R16" s="856">
        <v>78</v>
      </c>
      <c r="S16" s="856">
        <v>156</v>
      </c>
      <c r="T16" s="303" t="s">
        <v>395</v>
      </c>
      <c r="U16" s="45"/>
      <c r="V16" s="45"/>
      <c r="W16" s="45"/>
      <c r="X16" s="45"/>
    </row>
    <row r="17" spans="1:24" s="134" customFormat="1" ht="18.95" customHeight="1">
      <c r="A17" s="302" t="s">
        <v>315</v>
      </c>
      <c r="B17" s="856">
        <v>19</v>
      </c>
      <c r="C17" s="856">
        <v>1</v>
      </c>
      <c r="D17" s="856">
        <v>226</v>
      </c>
      <c r="E17" s="856">
        <v>5697</v>
      </c>
      <c r="F17" s="788">
        <v>2999</v>
      </c>
      <c r="G17" s="856">
        <v>2698</v>
      </c>
      <c r="H17" s="856">
        <v>521</v>
      </c>
      <c r="I17" s="788">
        <v>145</v>
      </c>
      <c r="J17" s="856">
        <v>376</v>
      </c>
      <c r="K17" s="856">
        <v>64</v>
      </c>
      <c r="L17" s="788">
        <v>36</v>
      </c>
      <c r="M17" s="856">
        <v>28</v>
      </c>
      <c r="N17" s="856">
        <v>1878</v>
      </c>
      <c r="O17" s="856">
        <v>1873</v>
      </c>
      <c r="P17" s="856">
        <v>1766</v>
      </c>
      <c r="Q17" s="856">
        <v>335073</v>
      </c>
      <c r="R17" s="856">
        <v>126</v>
      </c>
      <c r="S17" s="856">
        <v>204</v>
      </c>
      <c r="T17" s="303" t="s">
        <v>439</v>
      </c>
      <c r="U17" s="45"/>
      <c r="V17" s="45"/>
      <c r="W17" s="45"/>
      <c r="X17" s="45"/>
    </row>
    <row r="18" spans="1:24" s="134" customFormat="1" ht="18.95" customHeight="1">
      <c r="A18" s="302" t="s">
        <v>256</v>
      </c>
      <c r="B18" s="856">
        <v>21</v>
      </c>
      <c r="C18" s="856"/>
      <c r="D18" s="856">
        <v>306</v>
      </c>
      <c r="E18" s="856">
        <v>7969</v>
      </c>
      <c r="F18" s="788">
        <v>4069</v>
      </c>
      <c r="G18" s="856">
        <v>3900</v>
      </c>
      <c r="H18" s="856">
        <v>666</v>
      </c>
      <c r="I18" s="788">
        <v>211</v>
      </c>
      <c r="J18" s="856">
        <v>455</v>
      </c>
      <c r="K18" s="856">
        <v>73</v>
      </c>
      <c r="L18" s="788">
        <v>34</v>
      </c>
      <c r="M18" s="856">
        <v>39</v>
      </c>
      <c r="N18" s="856">
        <v>2607</v>
      </c>
      <c r="O18" s="856">
        <v>2602</v>
      </c>
      <c r="P18" s="856">
        <v>2564</v>
      </c>
      <c r="Q18" s="856">
        <v>376185</v>
      </c>
      <c r="R18" s="856">
        <v>169</v>
      </c>
      <c r="S18" s="856">
        <v>309</v>
      </c>
      <c r="T18" s="303" t="s">
        <v>408</v>
      </c>
      <c r="U18" s="45"/>
      <c r="V18" s="45"/>
      <c r="W18" s="45"/>
      <c r="X18" s="45"/>
    </row>
    <row r="19" spans="1:24" s="134" customFormat="1" ht="18.95" customHeight="1">
      <c r="A19" s="302" t="s">
        <v>263</v>
      </c>
      <c r="B19" s="856">
        <v>13</v>
      </c>
      <c r="C19" s="856">
        <v>1</v>
      </c>
      <c r="D19" s="856">
        <v>133</v>
      </c>
      <c r="E19" s="856">
        <v>2468</v>
      </c>
      <c r="F19" s="788">
        <v>1154</v>
      </c>
      <c r="G19" s="856">
        <v>1314</v>
      </c>
      <c r="H19" s="856">
        <v>312</v>
      </c>
      <c r="I19" s="788">
        <v>82</v>
      </c>
      <c r="J19" s="856">
        <v>230</v>
      </c>
      <c r="K19" s="856">
        <v>39</v>
      </c>
      <c r="L19" s="788">
        <v>18</v>
      </c>
      <c r="M19" s="856">
        <v>21</v>
      </c>
      <c r="N19" s="856">
        <v>728</v>
      </c>
      <c r="O19" s="856">
        <v>723</v>
      </c>
      <c r="P19" s="856">
        <v>825</v>
      </c>
      <c r="Q19" s="856">
        <v>297167</v>
      </c>
      <c r="R19" s="856">
        <v>84</v>
      </c>
      <c r="S19" s="856">
        <v>116</v>
      </c>
      <c r="T19" s="303" t="s">
        <v>72</v>
      </c>
      <c r="U19" s="45"/>
      <c r="V19" s="45"/>
      <c r="W19" s="45"/>
      <c r="X19" s="45"/>
    </row>
    <row r="20" spans="1:24" s="134" customFormat="1" ht="18.95" customHeight="1">
      <c r="A20" s="302" t="s">
        <v>316</v>
      </c>
      <c r="B20" s="856">
        <v>13</v>
      </c>
      <c r="C20" s="856"/>
      <c r="D20" s="856">
        <v>169</v>
      </c>
      <c r="E20" s="856">
        <v>4092</v>
      </c>
      <c r="F20" s="788">
        <v>2097</v>
      </c>
      <c r="G20" s="856">
        <v>1995</v>
      </c>
      <c r="H20" s="856">
        <v>379</v>
      </c>
      <c r="I20" s="788">
        <v>119</v>
      </c>
      <c r="J20" s="856">
        <v>260</v>
      </c>
      <c r="K20" s="856">
        <v>40</v>
      </c>
      <c r="L20" s="788">
        <v>23</v>
      </c>
      <c r="M20" s="856">
        <v>17</v>
      </c>
      <c r="N20" s="856">
        <v>1280</v>
      </c>
      <c r="O20" s="856">
        <v>1279</v>
      </c>
      <c r="P20" s="856">
        <v>1309</v>
      </c>
      <c r="Q20" s="856">
        <v>233669</v>
      </c>
      <c r="R20" s="856">
        <v>86</v>
      </c>
      <c r="S20" s="856">
        <v>165</v>
      </c>
      <c r="T20" s="303" t="s">
        <v>211</v>
      </c>
      <c r="U20" s="45"/>
      <c r="V20" s="45"/>
      <c r="W20" s="45"/>
      <c r="X20" s="45"/>
    </row>
    <row r="21" spans="1:24" s="134" customFormat="1" ht="21" customHeight="1">
      <c r="A21" s="302" t="s">
        <v>317</v>
      </c>
      <c r="B21" s="856">
        <v>7</v>
      </c>
      <c r="C21" s="856"/>
      <c r="D21" s="856">
        <v>44</v>
      </c>
      <c r="E21" s="856">
        <v>736</v>
      </c>
      <c r="F21" s="788">
        <v>389</v>
      </c>
      <c r="G21" s="856">
        <v>347</v>
      </c>
      <c r="H21" s="856">
        <v>117</v>
      </c>
      <c r="I21" s="788">
        <v>27</v>
      </c>
      <c r="J21" s="856">
        <v>90</v>
      </c>
      <c r="K21" s="856">
        <v>18</v>
      </c>
      <c r="L21" s="788">
        <v>12</v>
      </c>
      <c r="M21" s="856">
        <v>6</v>
      </c>
      <c r="N21" s="856">
        <v>224</v>
      </c>
      <c r="O21" s="856">
        <v>223</v>
      </c>
      <c r="P21" s="856">
        <v>249</v>
      </c>
      <c r="Q21" s="856">
        <v>147583</v>
      </c>
      <c r="R21" s="856">
        <v>30</v>
      </c>
      <c r="S21" s="856">
        <v>43</v>
      </c>
      <c r="T21" s="303" t="s">
        <v>444</v>
      </c>
      <c r="U21" s="45"/>
      <c r="V21" s="45"/>
      <c r="W21" s="45"/>
      <c r="X21" s="45"/>
    </row>
    <row r="22" spans="1:24" s="134" customFormat="1" ht="18.95" customHeight="1">
      <c r="A22" s="302" t="s">
        <v>361</v>
      </c>
      <c r="B22" s="856">
        <v>3</v>
      </c>
      <c r="C22" s="856"/>
      <c r="D22" s="856">
        <v>23</v>
      </c>
      <c r="E22" s="856">
        <v>458</v>
      </c>
      <c r="F22" s="788">
        <v>257</v>
      </c>
      <c r="G22" s="856">
        <v>201</v>
      </c>
      <c r="H22" s="856">
        <v>56</v>
      </c>
      <c r="I22" s="788">
        <v>12</v>
      </c>
      <c r="J22" s="856">
        <v>44</v>
      </c>
      <c r="K22" s="856">
        <v>14</v>
      </c>
      <c r="L22" s="788">
        <v>8</v>
      </c>
      <c r="M22" s="856">
        <v>6</v>
      </c>
      <c r="N22" s="856">
        <v>164</v>
      </c>
      <c r="O22" s="856">
        <v>164</v>
      </c>
      <c r="P22" s="856">
        <v>149</v>
      </c>
      <c r="Q22" s="856">
        <v>70601</v>
      </c>
      <c r="R22" s="856">
        <v>18</v>
      </c>
      <c r="S22" s="856">
        <v>21</v>
      </c>
      <c r="T22" s="303" t="s">
        <v>215</v>
      </c>
      <c r="U22" s="45"/>
      <c r="V22" s="45"/>
      <c r="W22" s="45"/>
      <c r="X22" s="45"/>
    </row>
    <row r="23" spans="1:24" s="134" customFormat="1" ht="18.95" customHeight="1">
      <c r="A23" s="302" t="s">
        <v>287</v>
      </c>
      <c r="B23" s="856">
        <v>5</v>
      </c>
      <c r="C23" s="856"/>
      <c r="D23" s="856">
        <v>28</v>
      </c>
      <c r="E23" s="856">
        <v>496</v>
      </c>
      <c r="F23" s="788">
        <v>260</v>
      </c>
      <c r="G23" s="856">
        <v>236</v>
      </c>
      <c r="H23" s="856">
        <v>75</v>
      </c>
      <c r="I23" s="788">
        <v>26</v>
      </c>
      <c r="J23" s="856">
        <v>49</v>
      </c>
      <c r="K23" s="856">
        <v>13</v>
      </c>
      <c r="L23" s="788">
        <v>6</v>
      </c>
      <c r="M23" s="856">
        <v>7</v>
      </c>
      <c r="N23" s="856">
        <v>152</v>
      </c>
      <c r="O23" s="856">
        <v>151</v>
      </c>
      <c r="P23" s="856">
        <v>154</v>
      </c>
      <c r="Q23" s="856">
        <v>125318</v>
      </c>
      <c r="R23" s="856">
        <v>19</v>
      </c>
      <c r="S23" s="856">
        <v>30</v>
      </c>
      <c r="T23" s="303" t="s">
        <v>455</v>
      </c>
      <c r="U23" s="45"/>
      <c r="V23" s="45"/>
      <c r="W23" s="45"/>
      <c r="X23" s="45"/>
    </row>
    <row r="24" spans="1:24" s="134" customFormat="1" ht="18.95" customHeight="1">
      <c r="A24" s="302" t="s">
        <v>260</v>
      </c>
      <c r="B24" s="856">
        <v>13</v>
      </c>
      <c r="C24" s="856"/>
      <c r="D24" s="856">
        <v>64</v>
      </c>
      <c r="E24" s="856">
        <v>947</v>
      </c>
      <c r="F24" s="788">
        <v>491</v>
      </c>
      <c r="G24" s="856">
        <v>456</v>
      </c>
      <c r="H24" s="856">
        <v>174</v>
      </c>
      <c r="I24" s="788">
        <v>72</v>
      </c>
      <c r="J24" s="856">
        <v>102</v>
      </c>
      <c r="K24" s="856">
        <v>39</v>
      </c>
      <c r="L24" s="788">
        <v>24</v>
      </c>
      <c r="M24" s="856">
        <v>15</v>
      </c>
      <c r="N24" s="856">
        <v>312</v>
      </c>
      <c r="O24" s="856">
        <v>310</v>
      </c>
      <c r="P24" s="856">
        <v>288</v>
      </c>
      <c r="Q24" s="856">
        <v>264073</v>
      </c>
      <c r="R24" s="856">
        <v>47</v>
      </c>
      <c r="S24" s="856">
        <v>62</v>
      </c>
      <c r="T24" s="303" t="s">
        <v>476</v>
      </c>
      <c r="U24" s="45"/>
      <c r="V24" s="45"/>
      <c r="W24" s="45"/>
      <c r="X24" s="45"/>
    </row>
    <row r="25" spans="1:24" s="134" customFormat="1" ht="23.25" customHeight="1">
      <c r="A25" s="302" t="s">
        <v>270</v>
      </c>
      <c r="B25" s="856">
        <v>7</v>
      </c>
      <c r="C25" s="856"/>
      <c r="D25" s="856">
        <v>34</v>
      </c>
      <c r="E25" s="856">
        <v>542</v>
      </c>
      <c r="F25" s="788">
        <v>224</v>
      </c>
      <c r="G25" s="856">
        <v>318</v>
      </c>
      <c r="H25" s="856">
        <v>98</v>
      </c>
      <c r="I25" s="788">
        <v>34</v>
      </c>
      <c r="J25" s="856">
        <v>64</v>
      </c>
      <c r="K25" s="856">
        <v>21</v>
      </c>
      <c r="L25" s="788">
        <v>10</v>
      </c>
      <c r="M25" s="856">
        <v>11</v>
      </c>
      <c r="N25" s="856">
        <v>178</v>
      </c>
      <c r="O25" s="856">
        <v>178</v>
      </c>
      <c r="P25" s="856">
        <v>163</v>
      </c>
      <c r="Q25" s="856">
        <v>173201</v>
      </c>
      <c r="R25" s="856">
        <v>38</v>
      </c>
      <c r="S25" s="856">
        <v>37</v>
      </c>
      <c r="T25" s="303" t="s">
        <v>456</v>
      </c>
      <c r="U25" s="45"/>
      <c r="V25" s="45"/>
      <c r="W25" s="45"/>
      <c r="X25" s="45"/>
    </row>
    <row r="26" spans="1:24" s="134" customFormat="1" ht="18.95" customHeight="1">
      <c r="A26" s="302" t="s">
        <v>307</v>
      </c>
      <c r="B26" s="856">
        <v>9</v>
      </c>
      <c r="C26" s="856"/>
      <c r="D26" s="856">
        <v>66</v>
      </c>
      <c r="E26" s="856">
        <v>1330</v>
      </c>
      <c r="F26" s="788">
        <v>699</v>
      </c>
      <c r="G26" s="856">
        <v>631</v>
      </c>
      <c r="H26" s="856">
        <v>171</v>
      </c>
      <c r="I26" s="788">
        <v>39</v>
      </c>
      <c r="J26" s="856">
        <v>132</v>
      </c>
      <c r="K26" s="856">
        <v>24</v>
      </c>
      <c r="L26" s="788">
        <v>16</v>
      </c>
      <c r="M26" s="856">
        <v>8</v>
      </c>
      <c r="N26" s="856">
        <v>425</v>
      </c>
      <c r="O26" s="856">
        <v>424</v>
      </c>
      <c r="P26" s="856">
        <v>435</v>
      </c>
      <c r="Q26" s="856">
        <v>185106</v>
      </c>
      <c r="R26" s="856">
        <v>35</v>
      </c>
      <c r="S26" s="856">
        <v>73</v>
      </c>
      <c r="T26" s="303" t="s">
        <v>372</v>
      </c>
      <c r="U26" s="45"/>
      <c r="V26" s="45"/>
      <c r="W26" s="45"/>
      <c r="X26" s="45"/>
    </row>
    <row r="27" spans="1:24" s="134" customFormat="1" ht="18.95" customHeight="1">
      <c r="A27" s="302" t="s">
        <v>264</v>
      </c>
      <c r="B27" s="856">
        <v>9</v>
      </c>
      <c r="C27" s="856"/>
      <c r="D27" s="856">
        <v>44</v>
      </c>
      <c r="E27" s="856">
        <v>733</v>
      </c>
      <c r="F27" s="788">
        <v>384</v>
      </c>
      <c r="G27" s="856">
        <v>349</v>
      </c>
      <c r="H27" s="856">
        <v>120</v>
      </c>
      <c r="I27" s="788">
        <v>49</v>
      </c>
      <c r="J27" s="856">
        <v>71</v>
      </c>
      <c r="K27" s="856">
        <v>22</v>
      </c>
      <c r="L27" s="788">
        <v>13</v>
      </c>
      <c r="M27" s="856">
        <v>9</v>
      </c>
      <c r="N27" s="856">
        <v>229</v>
      </c>
      <c r="O27" s="856">
        <v>229</v>
      </c>
      <c r="P27" s="856">
        <v>227</v>
      </c>
      <c r="Q27" s="856">
        <v>175565</v>
      </c>
      <c r="R27" s="856">
        <v>36</v>
      </c>
      <c r="S27" s="856">
        <v>49</v>
      </c>
      <c r="T27" s="303" t="s">
        <v>218</v>
      </c>
      <c r="U27" s="45"/>
      <c r="V27" s="45"/>
      <c r="W27" s="45"/>
      <c r="X27" s="45"/>
    </row>
    <row r="28" spans="1:24" s="134" customFormat="1" ht="18.95" customHeight="1">
      <c r="A28" s="302" t="s">
        <v>286</v>
      </c>
      <c r="B28" s="856">
        <v>9</v>
      </c>
      <c r="C28" s="856"/>
      <c r="D28" s="856">
        <v>52</v>
      </c>
      <c r="E28" s="856">
        <v>762</v>
      </c>
      <c r="F28" s="788">
        <v>384</v>
      </c>
      <c r="G28" s="856">
        <v>378</v>
      </c>
      <c r="H28" s="856">
        <v>135</v>
      </c>
      <c r="I28" s="788">
        <v>46</v>
      </c>
      <c r="J28" s="856">
        <v>89</v>
      </c>
      <c r="K28" s="856">
        <v>26</v>
      </c>
      <c r="L28" s="788">
        <v>9</v>
      </c>
      <c r="M28" s="856">
        <v>17</v>
      </c>
      <c r="N28" s="856">
        <v>239</v>
      </c>
      <c r="O28" s="856">
        <v>238</v>
      </c>
      <c r="P28" s="856">
        <v>221</v>
      </c>
      <c r="Q28" s="856">
        <v>234559</v>
      </c>
      <c r="R28" s="856">
        <v>35</v>
      </c>
      <c r="S28" s="856">
        <v>51</v>
      </c>
      <c r="T28" s="303" t="s">
        <v>420</v>
      </c>
      <c r="U28" s="45"/>
      <c r="V28" s="45"/>
      <c r="W28" s="45"/>
      <c r="X28" s="45"/>
    </row>
    <row r="29" spans="1:24" s="134" customFormat="1" ht="28.5" customHeight="1">
      <c r="A29" s="302" t="s">
        <v>266</v>
      </c>
      <c r="B29" s="856">
        <v>10</v>
      </c>
      <c r="C29" s="856"/>
      <c r="D29" s="856">
        <v>66</v>
      </c>
      <c r="E29" s="856">
        <v>1304</v>
      </c>
      <c r="F29" s="788">
        <v>654</v>
      </c>
      <c r="G29" s="856">
        <v>650</v>
      </c>
      <c r="H29" s="856">
        <v>171</v>
      </c>
      <c r="I29" s="788">
        <v>62</v>
      </c>
      <c r="J29" s="856">
        <v>109</v>
      </c>
      <c r="K29" s="856">
        <v>29</v>
      </c>
      <c r="L29" s="788">
        <v>12</v>
      </c>
      <c r="M29" s="856">
        <v>17</v>
      </c>
      <c r="N29" s="856">
        <v>440</v>
      </c>
      <c r="O29" s="856">
        <v>440</v>
      </c>
      <c r="P29" s="856">
        <v>403</v>
      </c>
      <c r="Q29" s="856">
        <v>225388</v>
      </c>
      <c r="R29" s="856">
        <v>45</v>
      </c>
      <c r="S29" s="856">
        <v>70</v>
      </c>
      <c r="T29" s="303" t="s">
        <v>386</v>
      </c>
      <c r="U29" s="45"/>
      <c r="V29" s="45"/>
      <c r="W29" s="45"/>
      <c r="X29" s="45"/>
    </row>
    <row r="30" spans="1:24" s="134" customFormat="1" ht="18.95" customHeight="1">
      <c r="A30" s="302" t="s">
        <v>319</v>
      </c>
      <c r="B30" s="856">
        <v>10</v>
      </c>
      <c r="C30" s="856"/>
      <c r="D30" s="856">
        <v>59</v>
      </c>
      <c r="E30" s="856">
        <v>1007</v>
      </c>
      <c r="F30" s="788">
        <v>584</v>
      </c>
      <c r="G30" s="856">
        <v>423</v>
      </c>
      <c r="H30" s="856">
        <v>152</v>
      </c>
      <c r="I30" s="788">
        <v>41</v>
      </c>
      <c r="J30" s="856">
        <v>111</v>
      </c>
      <c r="K30" s="856">
        <v>25</v>
      </c>
      <c r="L30" s="788">
        <v>7</v>
      </c>
      <c r="M30" s="856">
        <v>18</v>
      </c>
      <c r="N30" s="856">
        <v>319</v>
      </c>
      <c r="O30" s="856">
        <v>319</v>
      </c>
      <c r="P30" s="856">
        <v>325</v>
      </c>
      <c r="Q30" s="856">
        <v>175574</v>
      </c>
      <c r="R30" s="856">
        <v>37</v>
      </c>
      <c r="S30" s="856">
        <v>64</v>
      </c>
      <c r="T30" s="303" t="s">
        <v>470</v>
      </c>
      <c r="U30" s="45"/>
      <c r="V30" s="45"/>
      <c r="W30" s="45"/>
      <c r="X30" s="45"/>
    </row>
    <row r="31" spans="1:24" s="134" customFormat="1" ht="18.95" customHeight="1">
      <c r="A31" s="302" t="s">
        <v>280</v>
      </c>
      <c r="B31" s="856">
        <v>9</v>
      </c>
      <c r="C31" s="856"/>
      <c r="D31" s="856">
        <v>102</v>
      </c>
      <c r="E31" s="856">
        <v>2590</v>
      </c>
      <c r="F31" s="788">
        <v>1329</v>
      </c>
      <c r="G31" s="856">
        <v>1261</v>
      </c>
      <c r="H31" s="856">
        <v>238</v>
      </c>
      <c r="I31" s="788">
        <v>63</v>
      </c>
      <c r="J31" s="856">
        <v>175</v>
      </c>
      <c r="K31" s="856">
        <v>27</v>
      </c>
      <c r="L31" s="788">
        <v>14</v>
      </c>
      <c r="M31" s="856">
        <v>13</v>
      </c>
      <c r="N31" s="856">
        <v>734</v>
      </c>
      <c r="O31" s="856">
        <v>731</v>
      </c>
      <c r="P31" s="856">
        <v>890</v>
      </c>
      <c r="Q31" s="856">
        <v>195285</v>
      </c>
      <c r="R31" s="856">
        <v>70</v>
      </c>
      <c r="S31" s="856">
        <v>114</v>
      </c>
      <c r="T31" s="303" t="s">
        <v>429</v>
      </c>
      <c r="U31" s="45"/>
      <c r="V31" s="45"/>
      <c r="W31" s="45"/>
      <c r="X31" s="45"/>
    </row>
    <row r="32" spans="1:24" s="134" customFormat="1" ht="18.95" customHeight="1">
      <c r="A32" s="302" t="s">
        <v>348</v>
      </c>
      <c r="B32" s="856">
        <v>7</v>
      </c>
      <c r="C32" s="856"/>
      <c r="D32" s="856">
        <v>40</v>
      </c>
      <c r="E32" s="856">
        <v>556</v>
      </c>
      <c r="F32" s="788">
        <v>295</v>
      </c>
      <c r="G32" s="856">
        <v>261</v>
      </c>
      <c r="H32" s="856">
        <v>111</v>
      </c>
      <c r="I32" s="788">
        <v>39</v>
      </c>
      <c r="J32" s="856">
        <v>72</v>
      </c>
      <c r="K32" s="856">
        <v>19</v>
      </c>
      <c r="L32" s="788">
        <v>8</v>
      </c>
      <c r="M32" s="856">
        <v>11</v>
      </c>
      <c r="N32" s="856">
        <v>176</v>
      </c>
      <c r="O32" s="856">
        <v>176</v>
      </c>
      <c r="P32" s="856">
        <v>178</v>
      </c>
      <c r="Q32" s="856">
        <v>149891</v>
      </c>
      <c r="R32" s="856">
        <v>34</v>
      </c>
      <c r="S32" s="856">
        <v>39</v>
      </c>
      <c r="T32" s="303" t="s">
        <v>207</v>
      </c>
      <c r="U32" s="45"/>
      <c r="V32" s="45"/>
      <c r="W32" s="45"/>
      <c r="X32" s="45"/>
    </row>
    <row r="33" spans="1:24" s="134" customFormat="1" ht="28.5" customHeight="1">
      <c r="A33" s="302" t="s">
        <v>336</v>
      </c>
      <c r="B33" s="856">
        <v>8</v>
      </c>
      <c r="C33" s="856"/>
      <c r="D33" s="856">
        <v>48</v>
      </c>
      <c r="E33" s="856">
        <v>911</v>
      </c>
      <c r="F33" s="788">
        <v>381</v>
      </c>
      <c r="G33" s="856">
        <v>530</v>
      </c>
      <c r="H33" s="856">
        <v>130</v>
      </c>
      <c r="I33" s="788">
        <v>36</v>
      </c>
      <c r="J33" s="856">
        <v>94</v>
      </c>
      <c r="K33" s="856">
        <v>22</v>
      </c>
      <c r="L33" s="788">
        <v>12</v>
      </c>
      <c r="M33" s="856">
        <v>10</v>
      </c>
      <c r="N33" s="856">
        <v>281</v>
      </c>
      <c r="O33" s="856">
        <v>280</v>
      </c>
      <c r="P33" s="856">
        <v>288</v>
      </c>
      <c r="Q33" s="856">
        <v>209991</v>
      </c>
      <c r="R33" s="856">
        <v>37</v>
      </c>
      <c r="S33" s="856">
        <v>49</v>
      </c>
      <c r="T33" s="303" t="s">
        <v>230</v>
      </c>
      <c r="U33" s="45"/>
      <c r="V33" s="45"/>
      <c r="W33" s="45"/>
      <c r="X33" s="45"/>
    </row>
    <row r="34" spans="1:24" s="134" customFormat="1" ht="18.95" customHeight="1">
      <c r="A34" s="302" t="s">
        <v>290</v>
      </c>
      <c r="B34" s="856">
        <v>7</v>
      </c>
      <c r="C34" s="856"/>
      <c r="D34" s="856">
        <v>46</v>
      </c>
      <c r="E34" s="856">
        <v>839</v>
      </c>
      <c r="F34" s="788">
        <v>445</v>
      </c>
      <c r="G34" s="856">
        <v>394</v>
      </c>
      <c r="H34" s="856">
        <v>124</v>
      </c>
      <c r="I34" s="788">
        <v>29</v>
      </c>
      <c r="J34" s="856">
        <v>95</v>
      </c>
      <c r="K34" s="856">
        <v>25</v>
      </c>
      <c r="L34" s="788">
        <v>11</v>
      </c>
      <c r="M34" s="856">
        <v>14</v>
      </c>
      <c r="N34" s="856">
        <v>272</v>
      </c>
      <c r="O34" s="856">
        <v>272</v>
      </c>
      <c r="P34" s="856">
        <v>273</v>
      </c>
      <c r="Q34" s="856">
        <v>138432</v>
      </c>
      <c r="R34" s="856">
        <v>37</v>
      </c>
      <c r="S34" s="856">
        <v>39</v>
      </c>
      <c r="T34" s="303" t="s">
        <v>216</v>
      </c>
      <c r="U34" s="45"/>
      <c r="V34" s="45"/>
      <c r="W34" s="45"/>
      <c r="X34" s="45"/>
    </row>
    <row r="35" spans="1:24" s="134" customFormat="1" ht="18.95" customHeight="1">
      <c r="A35" s="302" t="s">
        <v>274</v>
      </c>
      <c r="B35" s="856">
        <v>12</v>
      </c>
      <c r="C35" s="856">
        <v>2</v>
      </c>
      <c r="D35" s="856">
        <v>60</v>
      </c>
      <c r="E35" s="856">
        <v>933</v>
      </c>
      <c r="F35" s="788">
        <v>472</v>
      </c>
      <c r="G35" s="856">
        <v>461</v>
      </c>
      <c r="H35" s="856">
        <v>171</v>
      </c>
      <c r="I35" s="788">
        <v>75</v>
      </c>
      <c r="J35" s="856">
        <v>96</v>
      </c>
      <c r="K35" s="856">
        <v>36</v>
      </c>
      <c r="L35" s="788">
        <v>14</v>
      </c>
      <c r="M35" s="856">
        <v>22</v>
      </c>
      <c r="N35" s="856">
        <v>341</v>
      </c>
      <c r="O35" s="856">
        <v>340</v>
      </c>
      <c r="P35" s="856">
        <v>309</v>
      </c>
      <c r="Q35" s="856">
        <v>248799</v>
      </c>
      <c r="R35" s="856">
        <v>50</v>
      </c>
      <c r="S35" s="856">
        <v>61</v>
      </c>
      <c r="T35" s="303" t="s">
        <v>487</v>
      </c>
      <c r="U35" s="45"/>
      <c r="V35" s="45"/>
      <c r="W35" s="45"/>
      <c r="X35" s="45"/>
    </row>
    <row r="36" spans="1:24" s="134" customFormat="1" ht="18.95" customHeight="1">
      <c r="A36" s="302" t="s">
        <v>314</v>
      </c>
      <c r="B36" s="856">
        <v>4</v>
      </c>
      <c r="C36" s="856"/>
      <c r="D36" s="856">
        <v>14</v>
      </c>
      <c r="E36" s="856">
        <v>161</v>
      </c>
      <c r="F36" s="788">
        <v>79</v>
      </c>
      <c r="G36" s="856">
        <v>82</v>
      </c>
      <c r="H36" s="856">
        <v>48</v>
      </c>
      <c r="I36" s="788">
        <v>20</v>
      </c>
      <c r="J36" s="856">
        <v>28</v>
      </c>
      <c r="K36" s="856">
        <v>9</v>
      </c>
      <c r="L36" s="788">
        <v>6</v>
      </c>
      <c r="M36" s="856">
        <v>3</v>
      </c>
      <c r="N36" s="856">
        <v>56</v>
      </c>
      <c r="O36" s="856">
        <v>56</v>
      </c>
      <c r="P36" s="856">
        <v>47</v>
      </c>
      <c r="Q36" s="856">
        <v>66930</v>
      </c>
      <c r="R36" s="856">
        <v>14</v>
      </c>
      <c r="S36" s="856">
        <v>17</v>
      </c>
      <c r="T36" s="303" t="s">
        <v>398</v>
      </c>
      <c r="U36" s="45"/>
      <c r="V36" s="45"/>
      <c r="W36" s="45"/>
      <c r="X36" s="45"/>
    </row>
    <row r="37" spans="1:24" s="134" customFormat="1" ht="18.95" customHeight="1">
      <c r="A37" s="302" t="s">
        <v>281</v>
      </c>
      <c r="B37" s="856">
        <v>12</v>
      </c>
      <c r="C37" s="856">
        <v>1</v>
      </c>
      <c r="D37" s="856">
        <v>45</v>
      </c>
      <c r="E37" s="856">
        <v>440</v>
      </c>
      <c r="F37" s="788">
        <v>217</v>
      </c>
      <c r="G37" s="856">
        <v>223</v>
      </c>
      <c r="H37" s="856">
        <v>140</v>
      </c>
      <c r="I37" s="788">
        <v>79</v>
      </c>
      <c r="J37" s="856">
        <v>61</v>
      </c>
      <c r="K37" s="856">
        <v>33</v>
      </c>
      <c r="L37" s="788">
        <v>21</v>
      </c>
      <c r="M37" s="856">
        <v>12</v>
      </c>
      <c r="N37" s="856">
        <v>131</v>
      </c>
      <c r="O37" s="856">
        <v>130</v>
      </c>
      <c r="P37" s="856">
        <v>141</v>
      </c>
      <c r="Q37" s="856">
        <v>233961</v>
      </c>
      <c r="R37" s="856">
        <v>46</v>
      </c>
      <c r="S37" s="856">
        <v>45</v>
      </c>
      <c r="T37" s="303" t="s">
        <v>371</v>
      </c>
      <c r="U37" s="45"/>
      <c r="V37" s="45"/>
      <c r="W37" s="45"/>
      <c r="X37" s="45"/>
    </row>
    <row r="38" spans="1:24" s="134" customFormat="1" ht="5.25" customHeight="1">
      <c r="A38" s="304"/>
      <c r="B38" s="305"/>
      <c r="C38" s="306"/>
      <c r="D38" s="307"/>
      <c r="E38" s="306"/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8"/>
      <c r="R38" s="306"/>
      <c r="S38" s="309"/>
      <c r="T38" s="310"/>
      <c r="U38" s="45">
        <f>SUM(B38:C38)</f>
        <v>0</v>
      </c>
    </row>
    <row r="39" spans="1:24" s="10" customFormat="1" ht="15" customHeight="1">
      <c r="A39" s="311" t="s">
        <v>649</v>
      </c>
      <c r="B39" s="31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312" t="s">
        <v>650</v>
      </c>
    </row>
    <row r="40" spans="1:24" s="134" customFormat="1" ht="12.75">
      <c r="A40" s="17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16"/>
    </row>
    <row r="41" spans="1:24"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</row>
  </sheetData>
  <mergeCells count="2">
    <mergeCell ref="B5:C5"/>
    <mergeCell ref="B6:C6"/>
  </mergeCells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41"/>
  <sheetViews>
    <sheetView view="pageBreakPreview" zoomScale="85" zoomScaleNormal="100" zoomScaleSheetLayoutView="85" workbookViewId="0">
      <selection activeCell="A2" sqref="A2"/>
    </sheetView>
  </sheetViews>
  <sheetFormatPr defaultColWidth="8" defaultRowHeight="12"/>
  <cols>
    <col min="1" max="1" width="12" style="150" customWidth="1"/>
    <col min="2" max="10" width="8.625" style="150" customWidth="1"/>
    <col min="11" max="13" width="5.75" style="150" customWidth="1"/>
    <col min="14" max="15" width="10.875" style="150" customWidth="1"/>
    <col min="16" max="16" width="10" style="150" customWidth="1"/>
    <col min="17" max="17" width="8.625" style="150" customWidth="1"/>
    <col min="18" max="18" width="8.5" style="150" customWidth="1"/>
    <col min="19" max="19" width="10.375" style="150" customWidth="1"/>
    <col min="20" max="20" width="13" style="150" customWidth="1"/>
    <col min="21" max="16384" width="8" style="150"/>
  </cols>
  <sheetData>
    <row r="1" spans="1:21" s="55" customFormat="1" ht="24.95" customHeight="1">
      <c r="A1" s="55" t="s">
        <v>705</v>
      </c>
      <c r="B1" s="53"/>
      <c r="C1" s="54"/>
      <c r="O1" s="56"/>
      <c r="P1" s="56"/>
      <c r="Q1" s="56"/>
      <c r="R1" s="56"/>
      <c r="S1" s="56"/>
      <c r="T1" s="56" t="s">
        <v>706</v>
      </c>
    </row>
    <row r="2" spans="1:21" s="113" customFormat="1" ht="24.95" customHeight="1">
      <c r="A2" s="82" t="s">
        <v>707</v>
      </c>
      <c r="B2" s="313"/>
      <c r="C2" s="314"/>
      <c r="D2" s="314"/>
      <c r="E2" s="314"/>
      <c r="F2" s="314"/>
      <c r="G2" s="314"/>
      <c r="H2" s="314"/>
      <c r="I2" s="314"/>
      <c r="J2" s="314"/>
      <c r="K2" s="887" t="s">
        <v>500</v>
      </c>
      <c r="L2" s="896"/>
      <c r="M2" s="896"/>
      <c r="N2" s="896"/>
      <c r="O2" s="896"/>
      <c r="P2" s="896"/>
      <c r="Q2" s="896"/>
      <c r="R2" s="896"/>
      <c r="S2" s="896"/>
      <c r="T2" s="896"/>
    </row>
    <row r="3" spans="1:21" s="58" customFormat="1" ht="23.1" customHeigh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1" s="60" customFormat="1" ht="15" customHeight="1" thickBot="1">
      <c r="A4" s="59" t="s">
        <v>655</v>
      </c>
      <c r="T4" s="61" t="s">
        <v>656</v>
      </c>
    </row>
    <row r="5" spans="1:21" s="139" customFormat="1" ht="15.75" customHeight="1">
      <c r="A5" s="253" t="s">
        <v>187</v>
      </c>
      <c r="B5" s="897" t="s">
        <v>352</v>
      </c>
      <c r="C5" s="898"/>
      <c r="D5" s="253" t="s">
        <v>359</v>
      </c>
      <c r="E5" s="254" t="s">
        <v>529</v>
      </c>
      <c r="F5" s="254"/>
      <c r="G5" s="255"/>
      <c r="H5" s="254" t="s">
        <v>526</v>
      </c>
      <c r="I5" s="254"/>
      <c r="J5" s="254"/>
      <c r="K5" s="254" t="s">
        <v>881</v>
      </c>
      <c r="L5" s="254"/>
      <c r="M5" s="255"/>
      <c r="N5" s="254" t="s">
        <v>117</v>
      </c>
      <c r="O5" s="255"/>
      <c r="P5" s="315" t="s">
        <v>95</v>
      </c>
      <c r="Q5" s="253" t="s">
        <v>33</v>
      </c>
      <c r="R5" s="253" t="s">
        <v>35</v>
      </c>
      <c r="S5" s="276" t="s">
        <v>25</v>
      </c>
      <c r="T5" s="257" t="s">
        <v>15</v>
      </c>
    </row>
    <row r="6" spans="1:21" s="139" customFormat="1" ht="15.75" customHeight="1">
      <c r="A6" s="167"/>
      <c r="B6" s="894" t="s">
        <v>195</v>
      </c>
      <c r="C6" s="895"/>
      <c r="D6" s="170"/>
      <c r="E6" s="258" t="s">
        <v>453</v>
      </c>
      <c r="F6" s="90"/>
      <c r="G6" s="95"/>
      <c r="H6" s="258" t="s">
        <v>382</v>
      </c>
      <c r="I6" s="90"/>
      <c r="J6" s="90"/>
      <c r="K6" s="258" t="s">
        <v>100</v>
      </c>
      <c r="L6" s="90"/>
      <c r="M6" s="95"/>
      <c r="N6" s="90" t="s">
        <v>454</v>
      </c>
      <c r="O6" s="95"/>
      <c r="P6" s="316"/>
      <c r="Q6" s="170"/>
      <c r="R6" s="170"/>
      <c r="S6" s="152"/>
      <c r="T6" s="72"/>
    </row>
    <row r="7" spans="1:21" s="139" customFormat="1" ht="15.75" customHeight="1">
      <c r="A7" s="167"/>
      <c r="B7" s="167" t="s">
        <v>278</v>
      </c>
      <c r="C7" s="160" t="s">
        <v>337</v>
      </c>
      <c r="D7" s="167"/>
      <c r="E7" s="167"/>
      <c r="F7" s="167" t="s">
        <v>346</v>
      </c>
      <c r="G7" s="167" t="s">
        <v>345</v>
      </c>
      <c r="H7" s="167"/>
      <c r="I7" s="167" t="s">
        <v>346</v>
      </c>
      <c r="J7" s="171" t="s">
        <v>345</v>
      </c>
      <c r="K7" s="167"/>
      <c r="L7" s="167" t="s">
        <v>346</v>
      </c>
      <c r="M7" s="167" t="s">
        <v>345</v>
      </c>
      <c r="N7" s="167" t="s">
        <v>69</v>
      </c>
      <c r="O7" s="167" t="s">
        <v>120</v>
      </c>
      <c r="P7" s="316"/>
      <c r="Q7" s="170" t="s">
        <v>146</v>
      </c>
      <c r="R7" s="170"/>
      <c r="S7" s="170"/>
      <c r="T7" s="72"/>
    </row>
    <row r="8" spans="1:21" s="139" customFormat="1" ht="15.75" customHeight="1">
      <c r="A8" s="167"/>
      <c r="B8" s="152"/>
      <c r="C8" s="89"/>
      <c r="D8" s="89" t="s">
        <v>421</v>
      </c>
      <c r="E8" s="170"/>
      <c r="F8" s="170"/>
      <c r="G8" s="170"/>
      <c r="H8" s="170"/>
      <c r="I8" s="170"/>
      <c r="J8" s="183"/>
      <c r="K8" s="170"/>
      <c r="L8" s="170"/>
      <c r="M8" s="170"/>
      <c r="N8" s="170"/>
      <c r="O8" s="170" t="s">
        <v>446</v>
      </c>
      <c r="P8" s="152"/>
      <c r="Q8" s="170" t="s">
        <v>81</v>
      </c>
      <c r="R8" s="170" t="s">
        <v>380</v>
      </c>
      <c r="S8" s="152" t="s">
        <v>384</v>
      </c>
      <c r="T8" s="258"/>
    </row>
    <row r="9" spans="1:21" s="139" customFormat="1" ht="15.75" customHeight="1">
      <c r="A9" s="153" t="s">
        <v>98</v>
      </c>
      <c r="B9" s="140" t="s">
        <v>114</v>
      </c>
      <c r="C9" s="317" t="s">
        <v>179</v>
      </c>
      <c r="D9" s="15" t="s">
        <v>405</v>
      </c>
      <c r="E9" s="186"/>
      <c r="F9" s="186" t="s">
        <v>13</v>
      </c>
      <c r="G9" s="186" t="s">
        <v>76</v>
      </c>
      <c r="H9" s="186"/>
      <c r="I9" s="186" t="s">
        <v>13</v>
      </c>
      <c r="J9" s="168" t="s">
        <v>76</v>
      </c>
      <c r="K9" s="186"/>
      <c r="L9" s="186" t="s">
        <v>13</v>
      </c>
      <c r="M9" s="186" t="s">
        <v>76</v>
      </c>
      <c r="N9" s="186" t="s">
        <v>417</v>
      </c>
      <c r="O9" s="186" t="s">
        <v>255</v>
      </c>
      <c r="P9" s="186" t="s">
        <v>464</v>
      </c>
      <c r="Q9" s="186" t="s">
        <v>123</v>
      </c>
      <c r="R9" s="186" t="s">
        <v>123</v>
      </c>
      <c r="S9" s="140" t="s">
        <v>440</v>
      </c>
      <c r="T9" s="90" t="s">
        <v>105</v>
      </c>
    </row>
    <row r="10" spans="1:21" s="144" customFormat="1" ht="21.95" customHeight="1">
      <c r="A10" s="141" t="s">
        <v>638</v>
      </c>
      <c r="B10" s="318">
        <v>34</v>
      </c>
      <c r="C10" s="319" t="s">
        <v>566</v>
      </c>
      <c r="D10" s="319">
        <v>326</v>
      </c>
      <c r="E10" s="319">
        <v>8688</v>
      </c>
      <c r="F10" s="319">
        <v>4614</v>
      </c>
      <c r="G10" s="319">
        <v>4074</v>
      </c>
      <c r="H10" s="319">
        <v>731</v>
      </c>
      <c r="I10" s="319">
        <v>426</v>
      </c>
      <c r="J10" s="319">
        <v>305</v>
      </c>
      <c r="K10" s="319">
        <v>95</v>
      </c>
      <c r="L10" s="319">
        <v>72</v>
      </c>
      <c r="M10" s="319">
        <v>23</v>
      </c>
      <c r="N10" s="319">
        <v>3535</v>
      </c>
      <c r="O10" s="319">
        <v>3531</v>
      </c>
      <c r="P10" s="319">
        <v>2771</v>
      </c>
      <c r="Q10" s="319">
        <v>372</v>
      </c>
      <c r="R10" s="319">
        <v>166</v>
      </c>
      <c r="S10" s="330">
        <v>267</v>
      </c>
      <c r="T10" s="693" t="s">
        <v>568</v>
      </c>
    </row>
    <row r="11" spans="1:21" s="145" customFormat="1" ht="21.95" customHeight="1">
      <c r="A11" s="141" t="s">
        <v>639</v>
      </c>
      <c r="B11" s="318">
        <v>34</v>
      </c>
      <c r="C11" s="319" t="s">
        <v>606</v>
      </c>
      <c r="D11" s="319">
        <v>319</v>
      </c>
      <c r="E11" s="319">
        <v>8179</v>
      </c>
      <c r="F11" s="319">
        <v>4311</v>
      </c>
      <c r="G11" s="319">
        <v>3868</v>
      </c>
      <c r="H11" s="319">
        <v>710</v>
      </c>
      <c r="I11" s="319">
        <v>418</v>
      </c>
      <c r="J11" s="319">
        <v>292</v>
      </c>
      <c r="K11" s="319">
        <v>95</v>
      </c>
      <c r="L11" s="319">
        <v>73</v>
      </c>
      <c r="M11" s="319">
        <v>22</v>
      </c>
      <c r="N11" s="319">
        <v>2943</v>
      </c>
      <c r="O11" s="319">
        <v>2940</v>
      </c>
      <c r="P11" s="319">
        <v>2490</v>
      </c>
      <c r="Q11" s="319">
        <v>385</v>
      </c>
      <c r="R11" s="319">
        <v>168</v>
      </c>
      <c r="S11" s="320">
        <v>270</v>
      </c>
      <c r="T11" s="693" t="s">
        <v>640</v>
      </c>
      <c r="U11" s="112"/>
    </row>
    <row r="12" spans="1:21" s="145" customFormat="1" ht="21.95" customHeight="1">
      <c r="A12" s="141" t="s">
        <v>819</v>
      </c>
      <c r="B12" s="318">
        <v>34</v>
      </c>
      <c r="C12" s="319">
        <v>0</v>
      </c>
      <c r="D12" s="319">
        <v>314</v>
      </c>
      <c r="E12" s="319">
        <v>7823</v>
      </c>
      <c r="F12" s="319">
        <v>4171</v>
      </c>
      <c r="G12" s="319">
        <v>3652</v>
      </c>
      <c r="H12" s="322">
        <v>716</v>
      </c>
      <c r="I12" s="322">
        <v>399</v>
      </c>
      <c r="J12" s="322">
        <v>317</v>
      </c>
      <c r="K12" s="322">
        <v>93</v>
      </c>
      <c r="L12" s="322">
        <v>70</v>
      </c>
      <c r="M12" s="322">
        <v>23</v>
      </c>
      <c r="N12" s="319">
        <v>2906</v>
      </c>
      <c r="O12" s="319">
        <v>2898</v>
      </c>
      <c r="P12" s="319">
        <v>2598</v>
      </c>
      <c r="Q12" s="319">
        <v>390</v>
      </c>
      <c r="R12" s="319">
        <v>176</v>
      </c>
      <c r="S12" s="320">
        <v>269</v>
      </c>
      <c r="T12" s="693" t="s">
        <v>658</v>
      </c>
      <c r="U12" s="112"/>
    </row>
    <row r="13" spans="1:21" s="145" customFormat="1" ht="21.95" customHeight="1">
      <c r="A13" s="141" t="s">
        <v>825</v>
      </c>
      <c r="B13" s="318">
        <v>34</v>
      </c>
      <c r="C13" s="319">
        <v>0</v>
      </c>
      <c r="D13" s="319">
        <v>314</v>
      </c>
      <c r="E13" s="319">
        <v>7958</v>
      </c>
      <c r="F13" s="319">
        <v>4280</v>
      </c>
      <c r="G13" s="319">
        <v>3678</v>
      </c>
      <c r="H13" s="322">
        <v>730</v>
      </c>
      <c r="I13" s="322">
        <v>395</v>
      </c>
      <c r="J13" s="322">
        <v>335</v>
      </c>
      <c r="K13" s="322">
        <v>94</v>
      </c>
      <c r="L13" s="322">
        <v>70</v>
      </c>
      <c r="M13" s="322">
        <v>24</v>
      </c>
      <c r="N13" s="319">
        <v>2705</v>
      </c>
      <c r="O13" s="319">
        <v>2695</v>
      </c>
      <c r="P13" s="319">
        <v>2901</v>
      </c>
      <c r="Q13" s="319">
        <v>387</v>
      </c>
      <c r="R13" s="319">
        <v>163</v>
      </c>
      <c r="S13" s="320">
        <v>275</v>
      </c>
      <c r="T13" s="694" t="s">
        <v>861</v>
      </c>
      <c r="U13" s="112"/>
    </row>
    <row r="14" spans="1:21" s="145" customFormat="1" ht="21.95" customHeight="1">
      <c r="A14" s="141" t="s">
        <v>862</v>
      </c>
      <c r="B14" s="318">
        <v>34</v>
      </c>
      <c r="C14" s="319">
        <v>0</v>
      </c>
      <c r="D14" s="319">
        <v>314</v>
      </c>
      <c r="E14" s="319">
        <v>8013</v>
      </c>
      <c r="F14" s="319">
        <v>4310</v>
      </c>
      <c r="G14" s="319">
        <v>3703</v>
      </c>
      <c r="H14" s="322">
        <v>718</v>
      </c>
      <c r="I14" s="322">
        <v>393</v>
      </c>
      <c r="J14" s="322">
        <v>325</v>
      </c>
      <c r="K14" s="322">
        <v>92</v>
      </c>
      <c r="L14" s="322">
        <v>67</v>
      </c>
      <c r="M14" s="322">
        <v>25</v>
      </c>
      <c r="N14" s="319">
        <v>2432</v>
      </c>
      <c r="O14" s="319">
        <v>2429</v>
      </c>
      <c r="P14" s="319">
        <v>2564</v>
      </c>
      <c r="Q14" s="319">
        <v>392.935</v>
      </c>
      <c r="R14" s="319">
        <v>168.49700000000004</v>
      </c>
      <c r="S14" s="320">
        <v>273</v>
      </c>
      <c r="T14" s="694" t="s">
        <v>863</v>
      </c>
      <c r="U14" s="112"/>
    </row>
    <row r="15" spans="1:21" s="148" customFormat="1" ht="39.950000000000003" customHeight="1">
      <c r="A15" s="146" t="s">
        <v>867</v>
      </c>
      <c r="B15" s="715">
        <f>SUM(B16:B37)</f>
        <v>34</v>
      </c>
      <c r="C15" s="713">
        <f t="shared" ref="C15:S15" si="0">SUM(C16:C37)</f>
        <v>0</v>
      </c>
      <c r="D15" s="713">
        <f t="shared" si="0"/>
        <v>315</v>
      </c>
      <c r="E15" s="713">
        <f t="shared" si="0"/>
        <v>8062</v>
      </c>
      <c r="F15" s="713">
        <f t="shared" si="0"/>
        <v>4294</v>
      </c>
      <c r="G15" s="713">
        <f t="shared" si="0"/>
        <v>3768</v>
      </c>
      <c r="H15" s="713">
        <f t="shared" si="0"/>
        <v>700</v>
      </c>
      <c r="I15" s="713">
        <f t="shared" si="0"/>
        <v>368</v>
      </c>
      <c r="J15" s="713">
        <f t="shared" si="0"/>
        <v>332</v>
      </c>
      <c r="K15" s="713">
        <f t="shared" si="0"/>
        <v>92</v>
      </c>
      <c r="L15" s="713">
        <f t="shared" si="0"/>
        <v>67</v>
      </c>
      <c r="M15" s="713">
        <f t="shared" si="0"/>
        <v>25</v>
      </c>
      <c r="N15" s="713">
        <f t="shared" si="0"/>
        <v>2559</v>
      </c>
      <c r="O15" s="713">
        <f t="shared" si="0"/>
        <v>2555</v>
      </c>
      <c r="P15" s="713">
        <f t="shared" si="0"/>
        <v>2630</v>
      </c>
      <c r="Q15" s="713">
        <f t="shared" si="0"/>
        <v>393179</v>
      </c>
      <c r="R15" s="713">
        <f t="shared" si="0"/>
        <v>168</v>
      </c>
      <c r="S15" s="716">
        <f t="shared" si="0"/>
        <v>271</v>
      </c>
      <c r="T15" s="695" t="s">
        <v>865</v>
      </c>
      <c r="U15" s="111"/>
    </row>
    <row r="16" spans="1:21" s="143" customFormat="1" ht="18.95" customHeight="1">
      <c r="A16" s="339" t="s">
        <v>308</v>
      </c>
      <c r="B16" s="717">
        <v>7</v>
      </c>
      <c r="C16" s="718">
        <v>0</v>
      </c>
      <c r="D16" s="718">
        <v>124</v>
      </c>
      <c r="E16" s="718">
        <v>3644</v>
      </c>
      <c r="F16" s="714">
        <v>1869</v>
      </c>
      <c r="G16" s="718">
        <v>1775</v>
      </c>
      <c r="H16" s="718">
        <v>251</v>
      </c>
      <c r="I16" s="714">
        <v>135</v>
      </c>
      <c r="J16" s="718">
        <v>116</v>
      </c>
      <c r="K16" s="718">
        <v>27</v>
      </c>
      <c r="L16" s="718">
        <v>23</v>
      </c>
      <c r="M16" s="718">
        <v>4</v>
      </c>
      <c r="N16" s="718">
        <v>1180</v>
      </c>
      <c r="O16" s="719">
        <v>1179</v>
      </c>
      <c r="P16" s="718">
        <v>1190</v>
      </c>
      <c r="Q16" s="785">
        <v>17432</v>
      </c>
      <c r="R16" s="719">
        <v>43</v>
      </c>
      <c r="S16" s="720">
        <v>110</v>
      </c>
      <c r="T16" s="340" t="s">
        <v>395</v>
      </c>
      <c r="U16" s="111"/>
    </row>
    <row r="17" spans="1:21" s="143" customFormat="1" ht="18.95" customHeight="1">
      <c r="A17" s="339" t="s">
        <v>315</v>
      </c>
      <c r="B17" s="717">
        <v>5</v>
      </c>
      <c r="C17" s="718">
        <v>0</v>
      </c>
      <c r="D17" s="718">
        <v>55</v>
      </c>
      <c r="E17" s="718">
        <v>1499</v>
      </c>
      <c r="F17" s="714">
        <v>637</v>
      </c>
      <c r="G17" s="718">
        <v>862</v>
      </c>
      <c r="H17" s="718">
        <v>121</v>
      </c>
      <c r="I17" s="714">
        <v>52</v>
      </c>
      <c r="J17" s="718">
        <v>69</v>
      </c>
      <c r="K17" s="718">
        <v>16</v>
      </c>
      <c r="L17" s="784">
        <v>13</v>
      </c>
      <c r="M17" s="718">
        <v>3</v>
      </c>
      <c r="N17" s="718">
        <v>474</v>
      </c>
      <c r="O17" s="719">
        <v>471</v>
      </c>
      <c r="P17" s="718">
        <v>481</v>
      </c>
      <c r="Q17" s="785">
        <v>53990</v>
      </c>
      <c r="R17" s="719">
        <v>30</v>
      </c>
      <c r="S17" s="720">
        <v>44</v>
      </c>
      <c r="T17" s="340" t="s">
        <v>439</v>
      </c>
      <c r="U17" s="111"/>
    </row>
    <row r="18" spans="1:21" s="143" customFormat="1" ht="18.95" customHeight="1">
      <c r="A18" s="339" t="s">
        <v>256</v>
      </c>
      <c r="B18" s="717">
        <v>1</v>
      </c>
      <c r="C18" s="718">
        <v>0</v>
      </c>
      <c r="D18" s="718">
        <v>22</v>
      </c>
      <c r="E18" s="718">
        <v>630</v>
      </c>
      <c r="F18" s="714">
        <v>406</v>
      </c>
      <c r="G18" s="718">
        <v>224</v>
      </c>
      <c r="H18" s="718">
        <v>42</v>
      </c>
      <c r="I18" s="714">
        <v>18</v>
      </c>
      <c r="J18" s="718">
        <v>24</v>
      </c>
      <c r="K18" s="718">
        <v>4</v>
      </c>
      <c r="L18" s="784">
        <v>2</v>
      </c>
      <c r="M18" s="718">
        <v>2</v>
      </c>
      <c r="N18" s="718">
        <v>188</v>
      </c>
      <c r="O18" s="719">
        <v>188</v>
      </c>
      <c r="P18" s="718">
        <v>228</v>
      </c>
      <c r="Q18" s="785">
        <v>12538</v>
      </c>
      <c r="R18" s="719">
        <v>10</v>
      </c>
      <c r="S18" s="720">
        <v>10</v>
      </c>
      <c r="T18" s="340" t="s">
        <v>408</v>
      </c>
      <c r="U18" s="111"/>
    </row>
    <row r="19" spans="1:21" s="143" customFormat="1" ht="18.95" customHeight="1">
      <c r="A19" s="339" t="s">
        <v>263</v>
      </c>
      <c r="B19" s="717">
        <v>3</v>
      </c>
      <c r="C19" s="718">
        <v>0</v>
      </c>
      <c r="D19" s="718">
        <v>18</v>
      </c>
      <c r="E19" s="718">
        <v>351</v>
      </c>
      <c r="F19" s="714">
        <v>313</v>
      </c>
      <c r="G19" s="718">
        <v>38</v>
      </c>
      <c r="H19" s="718">
        <v>42</v>
      </c>
      <c r="I19" s="714">
        <v>23</v>
      </c>
      <c r="J19" s="718">
        <v>19</v>
      </c>
      <c r="K19" s="718">
        <v>3</v>
      </c>
      <c r="L19" s="784">
        <v>2</v>
      </c>
      <c r="M19" s="718">
        <v>1</v>
      </c>
      <c r="N19" s="718">
        <v>117</v>
      </c>
      <c r="O19" s="719">
        <v>117</v>
      </c>
      <c r="P19" s="718">
        <v>115</v>
      </c>
      <c r="Q19" s="785">
        <v>12481</v>
      </c>
      <c r="R19" s="719">
        <v>9</v>
      </c>
      <c r="S19" s="720">
        <v>21</v>
      </c>
      <c r="T19" s="340" t="s">
        <v>72</v>
      </c>
      <c r="U19" s="111"/>
    </row>
    <row r="20" spans="1:21" s="143" customFormat="1" ht="18.95" customHeight="1">
      <c r="A20" s="339" t="s">
        <v>316</v>
      </c>
      <c r="B20" s="717">
        <v>1</v>
      </c>
      <c r="C20" s="718">
        <v>0</v>
      </c>
      <c r="D20" s="718">
        <v>15</v>
      </c>
      <c r="E20" s="718">
        <v>424</v>
      </c>
      <c r="F20" s="714">
        <v>227</v>
      </c>
      <c r="G20" s="718">
        <v>197</v>
      </c>
      <c r="H20" s="718">
        <v>32</v>
      </c>
      <c r="I20" s="714">
        <v>14</v>
      </c>
      <c r="J20" s="718">
        <v>18</v>
      </c>
      <c r="K20" s="718">
        <v>4</v>
      </c>
      <c r="L20" s="784">
        <v>2</v>
      </c>
      <c r="M20" s="718">
        <v>2</v>
      </c>
      <c r="N20" s="718">
        <v>115</v>
      </c>
      <c r="O20" s="719">
        <v>115</v>
      </c>
      <c r="P20" s="718">
        <v>143</v>
      </c>
      <c r="Q20" s="785">
        <v>75564</v>
      </c>
      <c r="R20" s="719">
        <v>16</v>
      </c>
      <c r="S20" s="720">
        <v>3</v>
      </c>
      <c r="T20" s="340" t="s">
        <v>211</v>
      </c>
      <c r="U20" s="111"/>
    </row>
    <row r="21" spans="1:21" s="143" customFormat="1" ht="24.75" customHeight="1">
      <c r="A21" s="339" t="s">
        <v>317</v>
      </c>
      <c r="B21" s="717">
        <v>0</v>
      </c>
      <c r="C21" s="718">
        <v>0</v>
      </c>
      <c r="D21" s="718">
        <v>0</v>
      </c>
      <c r="E21" s="718">
        <v>0</v>
      </c>
      <c r="F21" s="714">
        <v>0</v>
      </c>
      <c r="G21" s="718">
        <v>0</v>
      </c>
      <c r="H21" s="718">
        <v>0</v>
      </c>
      <c r="I21" s="714">
        <v>0</v>
      </c>
      <c r="J21" s="718">
        <v>0</v>
      </c>
      <c r="K21" s="718">
        <v>0</v>
      </c>
      <c r="L21" s="784">
        <v>0</v>
      </c>
      <c r="M21" s="718">
        <v>0</v>
      </c>
      <c r="N21" s="718">
        <v>0</v>
      </c>
      <c r="O21" s="718">
        <v>0</v>
      </c>
      <c r="P21" s="718">
        <v>0</v>
      </c>
      <c r="Q21" s="784">
        <v>0</v>
      </c>
      <c r="R21" s="718">
        <v>0</v>
      </c>
      <c r="S21" s="720">
        <v>0</v>
      </c>
      <c r="T21" s="340" t="s">
        <v>444</v>
      </c>
      <c r="U21" s="111"/>
    </row>
    <row r="22" spans="1:21" s="143" customFormat="1" ht="18.95" customHeight="1">
      <c r="A22" s="339" t="s">
        <v>361</v>
      </c>
      <c r="B22" s="717">
        <v>0</v>
      </c>
      <c r="C22" s="718">
        <v>0</v>
      </c>
      <c r="D22" s="718">
        <v>0</v>
      </c>
      <c r="E22" s="718">
        <v>0</v>
      </c>
      <c r="F22" s="714">
        <v>0</v>
      </c>
      <c r="G22" s="718">
        <v>0</v>
      </c>
      <c r="H22" s="718">
        <v>0</v>
      </c>
      <c r="I22" s="714">
        <v>0</v>
      </c>
      <c r="J22" s="718">
        <v>0</v>
      </c>
      <c r="K22" s="718">
        <v>0</v>
      </c>
      <c r="L22" s="784">
        <v>0</v>
      </c>
      <c r="M22" s="718">
        <v>0</v>
      </c>
      <c r="N22" s="718">
        <v>0</v>
      </c>
      <c r="O22" s="718">
        <v>0</v>
      </c>
      <c r="P22" s="718">
        <v>0</v>
      </c>
      <c r="Q22" s="784">
        <v>0</v>
      </c>
      <c r="R22" s="718">
        <v>0</v>
      </c>
      <c r="S22" s="720">
        <v>0</v>
      </c>
      <c r="T22" s="340" t="s">
        <v>215</v>
      </c>
      <c r="U22" s="111"/>
    </row>
    <row r="23" spans="1:21" s="143" customFormat="1" ht="18.95" customHeight="1">
      <c r="A23" s="339" t="s">
        <v>287</v>
      </c>
      <c r="B23" s="717">
        <v>0</v>
      </c>
      <c r="C23" s="718">
        <v>0</v>
      </c>
      <c r="D23" s="718">
        <v>0</v>
      </c>
      <c r="E23" s="718">
        <v>0</v>
      </c>
      <c r="F23" s="714">
        <v>0</v>
      </c>
      <c r="G23" s="718">
        <v>0</v>
      </c>
      <c r="H23" s="718">
        <v>0</v>
      </c>
      <c r="I23" s="714">
        <v>0</v>
      </c>
      <c r="J23" s="718">
        <v>0</v>
      </c>
      <c r="K23" s="718">
        <v>0</v>
      </c>
      <c r="L23" s="784">
        <v>0</v>
      </c>
      <c r="M23" s="718">
        <v>0</v>
      </c>
      <c r="N23" s="718">
        <v>0</v>
      </c>
      <c r="O23" s="718">
        <v>0</v>
      </c>
      <c r="P23" s="718">
        <v>0</v>
      </c>
      <c r="Q23" s="784">
        <v>0</v>
      </c>
      <c r="R23" s="718">
        <v>0</v>
      </c>
      <c r="S23" s="720">
        <v>0</v>
      </c>
      <c r="T23" s="340" t="s">
        <v>455</v>
      </c>
      <c r="U23" s="111"/>
    </row>
    <row r="24" spans="1:21" s="143" customFormat="1" ht="18.95" customHeight="1">
      <c r="A24" s="339" t="s">
        <v>260</v>
      </c>
      <c r="B24" s="717">
        <v>2</v>
      </c>
      <c r="C24" s="718">
        <v>0</v>
      </c>
      <c r="D24" s="718">
        <v>6</v>
      </c>
      <c r="E24" s="718">
        <v>78</v>
      </c>
      <c r="F24" s="714">
        <v>61</v>
      </c>
      <c r="G24" s="718">
        <v>17</v>
      </c>
      <c r="H24" s="718">
        <v>20</v>
      </c>
      <c r="I24" s="714">
        <v>14</v>
      </c>
      <c r="J24" s="718">
        <v>6</v>
      </c>
      <c r="K24" s="718">
        <v>6</v>
      </c>
      <c r="L24" s="784">
        <v>4</v>
      </c>
      <c r="M24" s="718">
        <v>2</v>
      </c>
      <c r="N24" s="718">
        <v>25</v>
      </c>
      <c r="O24" s="719">
        <v>25</v>
      </c>
      <c r="P24" s="718">
        <v>19</v>
      </c>
      <c r="Q24" s="785">
        <v>34014</v>
      </c>
      <c r="R24" s="719">
        <v>6</v>
      </c>
      <c r="S24" s="720">
        <v>6</v>
      </c>
      <c r="T24" s="340" t="s">
        <v>476</v>
      </c>
      <c r="U24" s="111"/>
    </row>
    <row r="25" spans="1:21" s="143" customFormat="1" ht="21.75" customHeight="1">
      <c r="A25" s="339" t="s">
        <v>270</v>
      </c>
      <c r="B25" s="717">
        <v>4</v>
      </c>
      <c r="C25" s="718">
        <v>0</v>
      </c>
      <c r="D25" s="718">
        <v>16</v>
      </c>
      <c r="E25" s="718">
        <v>249</v>
      </c>
      <c r="F25" s="714">
        <v>149</v>
      </c>
      <c r="G25" s="718">
        <v>100</v>
      </c>
      <c r="H25" s="718">
        <v>48</v>
      </c>
      <c r="I25" s="714">
        <v>29</v>
      </c>
      <c r="J25" s="718">
        <v>19</v>
      </c>
      <c r="K25" s="718">
        <v>8</v>
      </c>
      <c r="L25" s="784">
        <v>6</v>
      </c>
      <c r="M25" s="718">
        <v>2</v>
      </c>
      <c r="N25" s="718">
        <v>85</v>
      </c>
      <c r="O25" s="719">
        <v>85</v>
      </c>
      <c r="P25" s="718">
        <v>82</v>
      </c>
      <c r="Q25" s="785">
        <v>55329</v>
      </c>
      <c r="R25" s="719">
        <v>15</v>
      </c>
      <c r="S25" s="720">
        <v>15</v>
      </c>
      <c r="T25" s="340" t="s">
        <v>456</v>
      </c>
      <c r="U25" s="111"/>
    </row>
    <row r="26" spans="1:21" s="143" customFormat="1" ht="18.95" customHeight="1">
      <c r="A26" s="339" t="s">
        <v>307</v>
      </c>
      <c r="B26" s="717">
        <v>1</v>
      </c>
      <c r="C26" s="718">
        <v>0</v>
      </c>
      <c r="D26" s="718">
        <v>8</v>
      </c>
      <c r="E26" s="718">
        <v>187</v>
      </c>
      <c r="F26" s="714">
        <v>95</v>
      </c>
      <c r="G26" s="718">
        <v>92</v>
      </c>
      <c r="H26" s="718">
        <v>17</v>
      </c>
      <c r="I26" s="714">
        <v>12</v>
      </c>
      <c r="J26" s="718">
        <v>5</v>
      </c>
      <c r="K26" s="718">
        <v>0</v>
      </c>
      <c r="L26" s="784">
        <v>0</v>
      </c>
      <c r="M26" s="718">
        <v>0</v>
      </c>
      <c r="N26" s="718">
        <v>54</v>
      </c>
      <c r="O26" s="719">
        <v>54</v>
      </c>
      <c r="P26" s="718">
        <v>57</v>
      </c>
      <c r="Q26" s="785">
        <v>15907</v>
      </c>
      <c r="R26" s="719">
        <v>3</v>
      </c>
      <c r="S26" s="720">
        <v>8</v>
      </c>
      <c r="T26" s="340" t="s">
        <v>372</v>
      </c>
      <c r="U26" s="111"/>
    </row>
    <row r="27" spans="1:21" s="143" customFormat="1" ht="18.95" customHeight="1">
      <c r="A27" s="339" t="s">
        <v>264</v>
      </c>
      <c r="B27" s="717">
        <v>0</v>
      </c>
      <c r="C27" s="718">
        <v>0</v>
      </c>
      <c r="D27" s="718">
        <v>0</v>
      </c>
      <c r="E27" s="718">
        <v>0</v>
      </c>
      <c r="F27" s="714">
        <v>0</v>
      </c>
      <c r="G27" s="718">
        <v>0</v>
      </c>
      <c r="H27" s="718">
        <v>0</v>
      </c>
      <c r="I27" s="714">
        <v>0</v>
      </c>
      <c r="J27" s="718">
        <v>0</v>
      </c>
      <c r="K27" s="718">
        <v>0</v>
      </c>
      <c r="L27" s="784">
        <v>0</v>
      </c>
      <c r="M27" s="718">
        <v>0</v>
      </c>
      <c r="N27" s="718">
        <v>0</v>
      </c>
      <c r="O27" s="718">
        <v>0</v>
      </c>
      <c r="P27" s="718">
        <v>0</v>
      </c>
      <c r="Q27" s="784">
        <v>0</v>
      </c>
      <c r="R27" s="718">
        <v>0</v>
      </c>
      <c r="S27" s="720">
        <v>0</v>
      </c>
      <c r="T27" s="340" t="s">
        <v>218</v>
      </c>
      <c r="U27" s="111"/>
    </row>
    <row r="28" spans="1:21" s="143" customFormat="1" ht="18.95" customHeight="1">
      <c r="A28" s="339" t="s">
        <v>286</v>
      </c>
      <c r="B28" s="717">
        <v>0</v>
      </c>
      <c r="C28" s="718">
        <v>0</v>
      </c>
      <c r="D28" s="718">
        <v>0</v>
      </c>
      <c r="E28" s="718">
        <v>0</v>
      </c>
      <c r="F28" s="714">
        <v>0</v>
      </c>
      <c r="G28" s="718">
        <v>0</v>
      </c>
      <c r="H28" s="718">
        <v>0</v>
      </c>
      <c r="I28" s="714">
        <v>0</v>
      </c>
      <c r="J28" s="718">
        <v>0</v>
      </c>
      <c r="K28" s="718">
        <v>0</v>
      </c>
      <c r="L28" s="784">
        <v>0</v>
      </c>
      <c r="M28" s="718">
        <v>0</v>
      </c>
      <c r="N28" s="718">
        <v>0</v>
      </c>
      <c r="O28" s="718">
        <v>0</v>
      </c>
      <c r="P28" s="718">
        <v>0</v>
      </c>
      <c r="Q28" s="784">
        <v>0</v>
      </c>
      <c r="R28" s="718">
        <v>0</v>
      </c>
      <c r="S28" s="720">
        <v>0</v>
      </c>
      <c r="T28" s="340" t="s">
        <v>420</v>
      </c>
      <c r="U28" s="111"/>
    </row>
    <row r="29" spans="1:21" s="143" customFormat="1" ht="15.75" customHeight="1">
      <c r="A29" s="339" t="s">
        <v>266</v>
      </c>
      <c r="B29" s="717">
        <v>1</v>
      </c>
      <c r="C29" s="718">
        <v>0</v>
      </c>
      <c r="D29" s="718">
        <v>3</v>
      </c>
      <c r="E29" s="718">
        <v>58</v>
      </c>
      <c r="F29" s="714">
        <v>32</v>
      </c>
      <c r="G29" s="718">
        <v>26</v>
      </c>
      <c r="H29" s="718">
        <v>10</v>
      </c>
      <c r="I29" s="714">
        <v>3</v>
      </c>
      <c r="J29" s="718">
        <v>7</v>
      </c>
      <c r="K29" s="718">
        <v>0</v>
      </c>
      <c r="L29" s="784">
        <v>0</v>
      </c>
      <c r="M29" s="718">
        <v>0</v>
      </c>
      <c r="N29" s="718">
        <v>14</v>
      </c>
      <c r="O29" s="719">
        <v>14</v>
      </c>
      <c r="P29" s="718">
        <v>22</v>
      </c>
      <c r="Q29" s="785">
        <v>0</v>
      </c>
      <c r="R29" s="719">
        <v>2</v>
      </c>
      <c r="S29" s="720">
        <v>3</v>
      </c>
      <c r="T29" s="340" t="s">
        <v>386</v>
      </c>
      <c r="U29" s="111"/>
    </row>
    <row r="30" spans="1:21" s="143" customFormat="1" ht="18.95" customHeight="1">
      <c r="A30" s="339" t="s">
        <v>319</v>
      </c>
      <c r="B30" s="717">
        <v>2</v>
      </c>
      <c r="C30" s="718">
        <v>0</v>
      </c>
      <c r="D30" s="718">
        <v>9</v>
      </c>
      <c r="E30" s="718">
        <v>161</v>
      </c>
      <c r="F30" s="714">
        <v>13</v>
      </c>
      <c r="G30" s="718">
        <v>148</v>
      </c>
      <c r="H30" s="718">
        <v>23</v>
      </c>
      <c r="I30" s="714">
        <v>12</v>
      </c>
      <c r="J30" s="718">
        <v>11</v>
      </c>
      <c r="K30" s="718">
        <v>3</v>
      </c>
      <c r="L30" s="784">
        <v>1</v>
      </c>
      <c r="M30" s="718">
        <v>2</v>
      </c>
      <c r="N30" s="718">
        <v>52</v>
      </c>
      <c r="O30" s="719">
        <v>52</v>
      </c>
      <c r="P30" s="718">
        <v>55</v>
      </c>
      <c r="Q30" s="785">
        <v>13400</v>
      </c>
      <c r="R30" s="719">
        <v>5</v>
      </c>
      <c r="S30" s="720">
        <v>10</v>
      </c>
      <c r="T30" s="340" t="s">
        <v>470</v>
      </c>
      <c r="U30" s="111"/>
    </row>
    <row r="31" spans="1:21" s="143" customFormat="1" ht="18.95" customHeight="1">
      <c r="A31" s="339" t="s">
        <v>280</v>
      </c>
      <c r="B31" s="717">
        <v>2</v>
      </c>
      <c r="C31" s="718">
        <v>0</v>
      </c>
      <c r="D31" s="718">
        <v>7</v>
      </c>
      <c r="E31" s="718">
        <v>115</v>
      </c>
      <c r="F31" s="714">
        <v>61</v>
      </c>
      <c r="G31" s="718">
        <v>54</v>
      </c>
      <c r="H31" s="718">
        <v>19</v>
      </c>
      <c r="I31" s="714">
        <v>12</v>
      </c>
      <c r="J31" s="718">
        <v>7</v>
      </c>
      <c r="K31" s="718">
        <v>3</v>
      </c>
      <c r="L31" s="784">
        <v>2</v>
      </c>
      <c r="M31" s="718">
        <v>1</v>
      </c>
      <c r="N31" s="718">
        <v>24</v>
      </c>
      <c r="O31" s="719">
        <v>24</v>
      </c>
      <c r="P31" s="718">
        <v>35</v>
      </c>
      <c r="Q31" s="785">
        <v>32125</v>
      </c>
      <c r="R31" s="719">
        <v>9</v>
      </c>
      <c r="S31" s="720">
        <v>7</v>
      </c>
      <c r="T31" s="340" t="s">
        <v>429</v>
      </c>
      <c r="U31" s="111"/>
    </row>
    <row r="32" spans="1:21" s="143" customFormat="1" ht="18.95" customHeight="1">
      <c r="A32" s="339" t="s">
        <v>348</v>
      </c>
      <c r="B32" s="717">
        <v>0</v>
      </c>
      <c r="C32" s="718">
        <v>0</v>
      </c>
      <c r="D32" s="718">
        <v>0</v>
      </c>
      <c r="E32" s="718">
        <v>0</v>
      </c>
      <c r="F32" s="714">
        <v>0</v>
      </c>
      <c r="G32" s="718">
        <v>0</v>
      </c>
      <c r="H32" s="718">
        <v>0</v>
      </c>
      <c r="I32" s="714">
        <v>0</v>
      </c>
      <c r="J32" s="718">
        <v>0</v>
      </c>
      <c r="K32" s="718">
        <v>0</v>
      </c>
      <c r="L32" s="784">
        <v>0</v>
      </c>
      <c r="M32" s="718">
        <v>0</v>
      </c>
      <c r="N32" s="718">
        <v>0</v>
      </c>
      <c r="O32" s="718">
        <v>0</v>
      </c>
      <c r="P32" s="718">
        <v>0</v>
      </c>
      <c r="Q32" s="784">
        <v>0</v>
      </c>
      <c r="R32" s="718">
        <v>0</v>
      </c>
      <c r="S32" s="720">
        <v>0</v>
      </c>
      <c r="T32" s="340" t="s">
        <v>207</v>
      </c>
      <c r="U32" s="111"/>
    </row>
    <row r="33" spans="1:21" s="143" customFormat="1" ht="30" customHeight="1">
      <c r="A33" s="339" t="s">
        <v>336</v>
      </c>
      <c r="B33" s="717">
        <v>2</v>
      </c>
      <c r="C33" s="718">
        <v>0</v>
      </c>
      <c r="D33" s="718">
        <v>12</v>
      </c>
      <c r="E33" s="718">
        <v>249</v>
      </c>
      <c r="F33" s="714">
        <v>231</v>
      </c>
      <c r="G33" s="718">
        <v>18</v>
      </c>
      <c r="H33" s="718">
        <v>27</v>
      </c>
      <c r="I33" s="714">
        <v>16</v>
      </c>
      <c r="J33" s="718">
        <v>11</v>
      </c>
      <c r="K33" s="718">
        <v>8</v>
      </c>
      <c r="L33" s="784">
        <v>5</v>
      </c>
      <c r="M33" s="718">
        <v>3</v>
      </c>
      <c r="N33" s="718">
        <v>100</v>
      </c>
      <c r="O33" s="719">
        <v>100</v>
      </c>
      <c r="P33" s="718">
        <v>65</v>
      </c>
      <c r="Q33" s="785">
        <v>12597</v>
      </c>
      <c r="R33" s="719">
        <v>8</v>
      </c>
      <c r="S33" s="720">
        <v>14</v>
      </c>
      <c r="T33" s="340" t="s">
        <v>230</v>
      </c>
      <c r="U33" s="111"/>
    </row>
    <row r="34" spans="1:21" s="143" customFormat="1" ht="18.95" customHeight="1">
      <c r="A34" s="339" t="s">
        <v>290</v>
      </c>
      <c r="B34" s="717">
        <v>0</v>
      </c>
      <c r="C34" s="718">
        <v>0</v>
      </c>
      <c r="D34" s="718">
        <v>0</v>
      </c>
      <c r="E34" s="718">
        <v>0</v>
      </c>
      <c r="F34" s="714">
        <v>0</v>
      </c>
      <c r="G34" s="718">
        <v>0</v>
      </c>
      <c r="H34" s="718">
        <v>0</v>
      </c>
      <c r="I34" s="714">
        <v>0</v>
      </c>
      <c r="J34" s="718">
        <v>0</v>
      </c>
      <c r="K34" s="718">
        <v>0</v>
      </c>
      <c r="L34" s="784">
        <v>0</v>
      </c>
      <c r="M34" s="718">
        <v>0</v>
      </c>
      <c r="N34" s="718">
        <v>0</v>
      </c>
      <c r="O34" s="718">
        <v>0</v>
      </c>
      <c r="P34" s="718">
        <v>0</v>
      </c>
      <c r="Q34" s="784">
        <v>0</v>
      </c>
      <c r="R34" s="718">
        <v>0</v>
      </c>
      <c r="S34" s="720">
        <v>0</v>
      </c>
      <c r="T34" s="340" t="s">
        <v>216</v>
      </c>
      <c r="U34" s="111"/>
    </row>
    <row r="35" spans="1:21" s="143" customFormat="1" ht="18.95" customHeight="1">
      <c r="A35" s="339" t="s">
        <v>274</v>
      </c>
      <c r="B35" s="717">
        <v>0</v>
      </c>
      <c r="C35" s="718">
        <v>0</v>
      </c>
      <c r="D35" s="718">
        <v>0</v>
      </c>
      <c r="E35" s="718">
        <v>0</v>
      </c>
      <c r="F35" s="714">
        <v>0</v>
      </c>
      <c r="G35" s="718">
        <v>0</v>
      </c>
      <c r="H35" s="718">
        <v>0</v>
      </c>
      <c r="I35" s="714">
        <v>0</v>
      </c>
      <c r="J35" s="718">
        <v>0</v>
      </c>
      <c r="K35" s="718">
        <v>0</v>
      </c>
      <c r="L35" s="784">
        <v>0</v>
      </c>
      <c r="M35" s="718">
        <v>0</v>
      </c>
      <c r="N35" s="718">
        <v>0</v>
      </c>
      <c r="O35" s="718">
        <v>0</v>
      </c>
      <c r="P35" s="718">
        <v>0</v>
      </c>
      <c r="Q35" s="784">
        <v>0</v>
      </c>
      <c r="R35" s="718">
        <v>0</v>
      </c>
      <c r="S35" s="720">
        <v>0</v>
      </c>
      <c r="T35" s="340" t="s">
        <v>487</v>
      </c>
      <c r="U35" s="111"/>
    </row>
    <row r="36" spans="1:21" s="143" customFormat="1" ht="18.95" customHeight="1">
      <c r="A36" s="339" t="s">
        <v>314</v>
      </c>
      <c r="B36" s="717">
        <v>3</v>
      </c>
      <c r="C36" s="718">
        <v>0</v>
      </c>
      <c r="D36" s="718">
        <v>20</v>
      </c>
      <c r="E36" s="718">
        <v>417</v>
      </c>
      <c r="F36" s="714">
        <v>200</v>
      </c>
      <c r="G36" s="718">
        <v>217</v>
      </c>
      <c r="H36" s="718">
        <v>48</v>
      </c>
      <c r="I36" s="714">
        <v>28</v>
      </c>
      <c r="J36" s="718">
        <v>20</v>
      </c>
      <c r="K36" s="718">
        <v>10</v>
      </c>
      <c r="L36" s="784">
        <v>7</v>
      </c>
      <c r="M36" s="718">
        <v>3</v>
      </c>
      <c r="N36" s="718">
        <v>131</v>
      </c>
      <c r="O36" s="719">
        <v>131</v>
      </c>
      <c r="P36" s="718">
        <v>138</v>
      </c>
      <c r="Q36" s="785">
        <v>57802</v>
      </c>
      <c r="R36" s="719">
        <v>12</v>
      </c>
      <c r="S36" s="720">
        <v>20</v>
      </c>
      <c r="T36" s="340" t="s">
        <v>398</v>
      </c>
      <c r="U36" s="111"/>
    </row>
    <row r="37" spans="1:21" s="143" customFormat="1" ht="18.95" customHeight="1">
      <c r="A37" s="339" t="s">
        <v>281</v>
      </c>
      <c r="B37" s="717">
        <v>0</v>
      </c>
      <c r="C37" s="718">
        <v>0</v>
      </c>
      <c r="D37" s="718">
        <v>0</v>
      </c>
      <c r="E37" s="718">
        <v>0</v>
      </c>
      <c r="F37" s="714">
        <v>0</v>
      </c>
      <c r="G37" s="718">
        <v>0</v>
      </c>
      <c r="H37" s="718">
        <v>0</v>
      </c>
      <c r="I37" s="714">
        <v>0</v>
      </c>
      <c r="J37" s="718">
        <v>0</v>
      </c>
      <c r="K37" s="718">
        <v>0</v>
      </c>
      <c r="L37" s="784">
        <v>0</v>
      </c>
      <c r="M37" s="718">
        <v>0</v>
      </c>
      <c r="N37" s="718">
        <v>0</v>
      </c>
      <c r="O37" s="718">
        <v>0</v>
      </c>
      <c r="P37" s="718">
        <v>0</v>
      </c>
      <c r="Q37" s="784">
        <v>0</v>
      </c>
      <c r="R37" s="718">
        <v>0</v>
      </c>
      <c r="S37" s="720">
        <v>0</v>
      </c>
      <c r="T37" s="340" t="s">
        <v>371</v>
      </c>
      <c r="U37" s="111"/>
    </row>
    <row r="38" spans="1:21" s="143" customFormat="1" ht="5.25" customHeight="1">
      <c r="A38" s="156"/>
      <c r="B38" s="323"/>
      <c r="C38" s="324"/>
      <c r="D38" s="325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6"/>
      <c r="R38" s="324"/>
      <c r="S38" s="327"/>
      <c r="T38" s="76"/>
    </row>
    <row r="39" spans="1:21" s="100" customFormat="1" ht="15" customHeight="1">
      <c r="A39" s="98" t="s">
        <v>649</v>
      </c>
      <c r="B39" s="9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9" t="s">
        <v>650</v>
      </c>
    </row>
    <row r="40" spans="1:21" s="143" customFormat="1" ht="12.75">
      <c r="A40" s="182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80"/>
    </row>
    <row r="41" spans="1:21"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</row>
  </sheetData>
  <mergeCells count="3">
    <mergeCell ref="B6:C6"/>
    <mergeCell ref="K2:T2"/>
    <mergeCell ref="B5:C5"/>
  </mergeCells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41"/>
  <sheetViews>
    <sheetView view="pageBreakPreview" zoomScale="85" zoomScaleNormal="100" zoomScaleSheetLayoutView="85" workbookViewId="0">
      <selection activeCell="A2" sqref="A2"/>
    </sheetView>
  </sheetViews>
  <sheetFormatPr defaultColWidth="8" defaultRowHeight="12"/>
  <cols>
    <col min="1" max="1" width="11.5" style="150" customWidth="1"/>
    <col min="2" max="13" width="6.5" style="150" customWidth="1"/>
    <col min="14" max="14" width="11.125" style="150" customWidth="1"/>
    <col min="15" max="16" width="10.875" style="150" customWidth="1"/>
    <col min="17" max="19" width="11.125" style="150" customWidth="1"/>
    <col min="20" max="20" width="13" style="150" customWidth="1"/>
    <col min="21" max="16384" width="8" style="150"/>
  </cols>
  <sheetData>
    <row r="1" spans="1:22" s="55" customFormat="1" ht="24.95" customHeight="1">
      <c r="A1" s="55" t="s">
        <v>708</v>
      </c>
      <c r="B1" s="53"/>
      <c r="C1" s="54"/>
      <c r="O1" s="56"/>
      <c r="P1" s="56"/>
      <c r="Q1" s="56"/>
      <c r="R1" s="56"/>
      <c r="S1" s="56"/>
      <c r="T1" s="56" t="s">
        <v>709</v>
      </c>
    </row>
    <row r="2" spans="1:22" s="57" customFormat="1" ht="24.95" customHeight="1">
      <c r="A2" s="82" t="s">
        <v>886</v>
      </c>
      <c r="B2" s="313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85" t="s">
        <v>3</v>
      </c>
      <c r="O2" s="331"/>
      <c r="P2" s="274"/>
      <c r="Q2" s="274"/>
      <c r="R2" s="274"/>
      <c r="S2" s="274"/>
      <c r="T2" s="274"/>
    </row>
    <row r="3" spans="1:22" s="58" customFormat="1" ht="23.1" customHeigh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2" s="60" customFormat="1" ht="15" customHeight="1" thickBot="1">
      <c r="A4" s="59" t="s">
        <v>655</v>
      </c>
      <c r="T4" s="61" t="s">
        <v>656</v>
      </c>
    </row>
    <row r="5" spans="1:22" s="139" customFormat="1" ht="15" customHeight="1">
      <c r="A5" s="253" t="s">
        <v>46</v>
      </c>
      <c r="B5" s="897" t="s">
        <v>352</v>
      </c>
      <c r="C5" s="898"/>
      <c r="D5" s="253" t="s">
        <v>359</v>
      </c>
      <c r="E5" s="254" t="s">
        <v>529</v>
      </c>
      <c r="F5" s="254"/>
      <c r="G5" s="255"/>
      <c r="H5" s="254" t="s">
        <v>526</v>
      </c>
      <c r="I5" s="254"/>
      <c r="J5" s="255"/>
      <c r="K5" s="256" t="s">
        <v>881</v>
      </c>
      <c r="L5" s="254"/>
      <c r="M5" s="254"/>
      <c r="N5" s="255" t="s">
        <v>117</v>
      </c>
      <c r="O5" s="254" t="s">
        <v>79</v>
      </c>
      <c r="P5" s="255"/>
      <c r="Q5" s="253" t="s">
        <v>33</v>
      </c>
      <c r="R5" s="253" t="s">
        <v>35</v>
      </c>
      <c r="S5" s="276" t="s">
        <v>25</v>
      </c>
      <c r="T5" s="257" t="s">
        <v>15</v>
      </c>
    </row>
    <row r="6" spans="1:22" s="139" customFormat="1" ht="15" customHeight="1">
      <c r="A6" s="167"/>
      <c r="B6" s="899" t="s">
        <v>195</v>
      </c>
      <c r="C6" s="900"/>
      <c r="D6" s="170"/>
      <c r="E6" s="258" t="s">
        <v>453</v>
      </c>
      <c r="F6" s="90"/>
      <c r="G6" s="95"/>
      <c r="H6" s="258" t="s">
        <v>382</v>
      </c>
      <c r="I6" s="90"/>
      <c r="J6" s="95"/>
      <c r="K6" s="109" t="s">
        <v>100</v>
      </c>
      <c r="L6" s="90"/>
      <c r="M6" s="90"/>
      <c r="N6" s="95" t="s">
        <v>454</v>
      </c>
      <c r="O6" s="90" t="s">
        <v>435</v>
      </c>
      <c r="P6" s="95"/>
      <c r="Q6" s="170"/>
      <c r="R6" s="170"/>
      <c r="S6" s="152"/>
      <c r="T6" s="72"/>
    </row>
    <row r="7" spans="1:22" s="139" customFormat="1" ht="15" customHeight="1">
      <c r="A7" s="167"/>
      <c r="B7" s="167" t="s">
        <v>278</v>
      </c>
      <c r="C7" s="160" t="s">
        <v>337</v>
      </c>
      <c r="D7" s="167"/>
      <c r="E7" s="332"/>
      <c r="F7" s="167" t="s">
        <v>346</v>
      </c>
      <c r="G7" s="167" t="s">
        <v>345</v>
      </c>
      <c r="H7" s="332"/>
      <c r="I7" s="167" t="s">
        <v>346</v>
      </c>
      <c r="J7" s="167" t="s">
        <v>345</v>
      </c>
      <c r="K7" s="332"/>
      <c r="L7" s="167" t="s">
        <v>346</v>
      </c>
      <c r="M7" s="155" t="s">
        <v>345</v>
      </c>
      <c r="N7" s="167" t="s">
        <v>69</v>
      </c>
      <c r="O7" s="167" t="s">
        <v>533</v>
      </c>
      <c r="P7" s="167" t="s">
        <v>95</v>
      </c>
      <c r="Q7" s="170" t="s">
        <v>146</v>
      </c>
      <c r="R7" s="170"/>
      <c r="S7" s="170"/>
      <c r="T7" s="72"/>
    </row>
    <row r="8" spans="1:22" s="139" customFormat="1" ht="15" customHeight="1">
      <c r="A8" s="167"/>
      <c r="B8" s="170"/>
      <c r="C8" s="89"/>
      <c r="D8" s="89" t="s">
        <v>421</v>
      </c>
      <c r="E8" s="152"/>
      <c r="F8" s="170"/>
      <c r="G8" s="170"/>
      <c r="H8" s="152"/>
      <c r="I8" s="170"/>
      <c r="J8" s="170"/>
      <c r="K8" s="152"/>
      <c r="L8" s="170"/>
      <c r="M8" s="169"/>
      <c r="N8" s="170"/>
      <c r="O8" s="170" t="s">
        <v>457</v>
      </c>
      <c r="P8" s="170"/>
      <c r="Q8" s="170" t="s">
        <v>81</v>
      </c>
      <c r="R8" s="170" t="s">
        <v>380</v>
      </c>
      <c r="S8" s="152" t="s">
        <v>384</v>
      </c>
      <c r="T8" s="72"/>
    </row>
    <row r="9" spans="1:22" s="139" customFormat="1" ht="15" customHeight="1">
      <c r="A9" s="153" t="s">
        <v>343</v>
      </c>
      <c r="B9" s="186" t="s">
        <v>146</v>
      </c>
      <c r="C9" s="95" t="s">
        <v>179</v>
      </c>
      <c r="D9" s="15" t="s">
        <v>405</v>
      </c>
      <c r="E9" s="140"/>
      <c r="F9" s="186" t="s">
        <v>13</v>
      </c>
      <c r="G9" s="186" t="s">
        <v>76</v>
      </c>
      <c r="H9" s="140"/>
      <c r="I9" s="186" t="s">
        <v>13</v>
      </c>
      <c r="J9" s="186" t="s">
        <v>76</v>
      </c>
      <c r="K9" s="140"/>
      <c r="L9" s="186" t="s">
        <v>13</v>
      </c>
      <c r="M9" s="168" t="s">
        <v>76</v>
      </c>
      <c r="N9" s="186" t="s">
        <v>417</v>
      </c>
      <c r="O9" s="186" t="s">
        <v>184</v>
      </c>
      <c r="P9" s="186" t="s">
        <v>464</v>
      </c>
      <c r="Q9" s="186" t="s">
        <v>123</v>
      </c>
      <c r="R9" s="186" t="s">
        <v>123</v>
      </c>
      <c r="S9" s="140" t="s">
        <v>440</v>
      </c>
      <c r="T9" s="90" t="s">
        <v>105</v>
      </c>
    </row>
    <row r="10" spans="1:22" s="144" customFormat="1" ht="21.95" customHeight="1">
      <c r="A10" s="141" t="s">
        <v>638</v>
      </c>
      <c r="B10" s="333">
        <v>47</v>
      </c>
      <c r="C10" s="334">
        <v>0</v>
      </c>
      <c r="D10" s="335">
        <v>756</v>
      </c>
      <c r="E10" s="335">
        <v>20739</v>
      </c>
      <c r="F10" s="335">
        <v>8431</v>
      </c>
      <c r="G10" s="335">
        <v>12308</v>
      </c>
      <c r="H10" s="335">
        <v>1819</v>
      </c>
      <c r="I10" s="335">
        <v>864</v>
      </c>
      <c r="J10" s="335">
        <v>955</v>
      </c>
      <c r="K10" s="335">
        <v>173</v>
      </c>
      <c r="L10" s="335">
        <v>98</v>
      </c>
      <c r="M10" s="335">
        <v>75</v>
      </c>
      <c r="N10" s="335">
        <v>7272</v>
      </c>
      <c r="O10" s="335">
        <v>6598</v>
      </c>
      <c r="P10" s="335">
        <v>6342</v>
      </c>
      <c r="Q10" s="335">
        <v>1018</v>
      </c>
      <c r="R10" s="335">
        <v>455</v>
      </c>
      <c r="S10" s="336">
        <v>695</v>
      </c>
      <c r="T10" s="693" t="s">
        <v>568</v>
      </c>
    </row>
    <row r="11" spans="1:22" s="145" customFormat="1" ht="21.95" customHeight="1">
      <c r="A11" s="141" t="s">
        <v>639</v>
      </c>
      <c r="B11" s="333">
        <v>46</v>
      </c>
      <c r="C11" s="334">
        <v>0</v>
      </c>
      <c r="D11" s="335">
        <v>750</v>
      </c>
      <c r="E11" s="335">
        <v>19049</v>
      </c>
      <c r="F11" s="335">
        <v>7641</v>
      </c>
      <c r="G11" s="335">
        <v>11408</v>
      </c>
      <c r="H11" s="335">
        <v>1842</v>
      </c>
      <c r="I11" s="335">
        <v>859</v>
      </c>
      <c r="J11" s="335">
        <v>983</v>
      </c>
      <c r="K11" s="335">
        <v>177</v>
      </c>
      <c r="L11" s="335">
        <v>102</v>
      </c>
      <c r="M11" s="335">
        <v>75</v>
      </c>
      <c r="N11" s="335">
        <v>7139</v>
      </c>
      <c r="O11" s="335">
        <v>5939</v>
      </c>
      <c r="P11" s="335">
        <v>5604</v>
      </c>
      <c r="Q11" s="335">
        <v>1009</v>
      </c>
      <c r="R11" s="335">
        <v>465</v>
      </c>
      <c r="S11" s="336">
        <v>714</v>
      </c>
      <c r="T11" s="693" t="s">
        <v>640</v>
      </c>
      <c r="U11" s="112"/>
      <c r="V11" s="112"/>
    </row>
    <row r="12" spans="1:22" s="145" customFormat="1" ht="21.95" customHeight="1">
      <c r="A12" s="141" t="s">
        <v>819</v>
      </c>
      <c r="B12" s="333">
        <v>46</v>
      </c>
      <c r="C12" s="334">
        <v>0</v>
      </c>
      <c r="D12" s="335">
        <v>742</v>
      </c>
      <c r="E12" s="335">
        <v>17191</v>
      </c>
      <c r="F12" s="335">
        <v>6970</v>
      </c>
      <c r="G12" s="335">
        <v>10221</v>
      </c>
      <c r="H12" s="335">
        <v>1840</v>
      </c>
      <c r="I12" s="335">
        <v>831</v>
      </c>
      <c r="J12" s="335">
        <v>1009</v>
      </c>
      <c r="K12" s="335">
        <v>171</v>
      </c>
      <c r="L12" s="335">
        <v>95</v>
      </c>
      <c r="M12" s="335">
        <v>76</v>
      </c>
      <c r="N12" s="335">
        <v>7170</v>
      </c>
      <c r="O12" s="335">
        <v>5682</v>
      </c>
      <c r="P12" s="335">
        <v>5475</v>
      </c>
      <c r="Q12" s="335">
        <v>1056</v>
      </c>
      <c r="R12" s="335">
        <v>480</v>
      </c>
      <c r="S12" s="336">
        <v>714</v>
      </c>
      <c r="T12" s="693" t="s">
        <v>658</v>
      </c>
      <c r="U12" s="112"/>
      <c r="V12" s="112"/>
    </row>
    <row r="13" spans="1:22" s="145" customFormat="1" ht="21.95" customHeight="1">
      <c r="A13" s="141" t="s">
        <v>825</v>
      </c>
      <c r="B13" s="335">
        <v>50</v>
      </c>
      <c r="C13" s="334">
        <v>0</v>
      </c>
      <c r="D13" s="335">
        <v>762</v>
      </c>
      <c r="E13" s="335">
        <v>16241</v>
      </c>
      <c r="F13" s="335">
        <v>6689</v>
      </c>
      <c r="G13" s="335">
        <v>9552</v>
      </c>
      <c r="H13" s="335">
        <v>1908</v>
      </c>
      <c r="I13" s="335">
        <v>854</v>
      </c>
      <c r="J13" s="335">
        <v>1054</v>
      </c>
      <c r="K13" s="335">
        <v>172</v>
      </c>
      <c r="L13" s="335">
        <v>99</v>
      </c>
      <c r="M13" s="335">
        <v>73</v>
      </c>
      <c r="N13" s="335">
        <v>6262</v>
      </c>
      <c r="O13" s="335">
        <v>5738</v>
      </c>
      <c r="P13" s="335">
        <v>5299</v>
      </c>
      <c r="Q13" s="335">
        <v>1108</v>
      </c>
      <c r="R13" s="335">
        <v>493</v>
      </c>
      <c r="S13" s="335">
        <v>746</v>
      </c>
      <c r="T13" s="694" t="s">
        <v>861</v>
      </c>
      <c r="U13" s="112"/>
      <c r="V13" s="112"/>
    </row>
    <row r="14" spans="1:22" s="145" customFormat="1" ht="21.95" customHeight="1">
      <c r="A14" s="141" t="s">
        <v>862</v>
      </c>
      <c r="B14" s="335">
        <v>50</v>
      </c>
      <c r="C14" s="334">
        <v>0</v>
      </c>
      <c r="D14" s="335">
        <v>748</v>
      </c>
      <c r="E14" s="335">
        <v>15601</v>
      </c>
      <c r="F14" s="335">
        <v>6437</v>
      </c>
      <c r="G14" s="335">
        <v>9164</v>
      </c>
      <c r="H14" s="335">
        <v>1927</v>
      </c>
      <c r="I14" s="335">
        <v>824</v>
      </c>
      <c r="J14" s="335">
        <v>1103</v>
      </c>
      <c r="K14" s="335">
        <v>174</v>
      </c>
      <c r="L14" s="335">
        <v>111</v>
      </c>
      <c r="M14" s="335">
        <v>63</v>
      </c>
      <c r="N14" s="335">
        <v>5504</v>
      </c>
      <c r="O14" s="335">
        <v>5214</v>
      </c>
      <c r="P14" s="335">
        <v>4956</v>
      </c>
      <c r="Q14" s="335">
        <v>1081.3269999999998</v>
      </c>
      <c r="R14" s="335">
        <v>500.74599999999998</v>
      </c>
      <c r="S14" s="335">
        <v>743</v>
      </c>
      <c r="T14" s="694" t="s">
        <v>863</v>
      </c>
      <c r="U14" s="112"/>
      <c r="V14" s="112"/>
    </row>
    <row r="15" spans="1:22" s="148" customFormat="1" ht="29.45" customHeight="1">
      <c r="A15" s="146" t="s">
        <v>867</v>
      </c>
      <c r="B15" s="337">
        <f>SUM(B16:B37)</f>
        <v>50</v>
      </c>
      <c r="C15" s="722">
        <f t="shared" ref="C15:S15" si="0">SUM(C16:C37)</f>
        <v>0</v>
      </c>
      <c r="D15" s="722">
        <f t="shared" si="0"/>
        <v>751</v>
      </c>
      <c r="E15" s="722">
        <f t="shared" si="0"/>
        <v>15301</v>
      </c>
      <c r="F15" s="722">
        <f t="shared" si="0"/>
        <v>6264</v>
      </c>
      <c r="G15" s="722">
        <f t="shared" si="0"/>
        <v>9037</v>
      </c>
      <c r="H15" s="722">
        <f t="shared" si="0"/>
        <v>1929</v>
      </c>
      <c r="I15" s="722">
        <f t="shared" si="0"/>
        <v>795</v>
      </c>
      <c r="J15" s="722">
        <f t="shared" si="0"/>
        <v>1134</v>
      </c>
      <c r="K15" s="722">
        <f t="shared" si="0"/>
        <v>177</v>
      </c>
      <c r="L15" s="722">
        <f t="shared" si="0"/>
        <v>100</v>
      </c>
      <c r="M15" s="722">
        <f t="shared" si="0"/>
        <v>77</v>
      </c>
      <c r="N15" s="722">
        <f t="shared" si="0"/>
        <v>5397</v>
      </c>
      <c r="O15" s="722">
        <f t="shared" si="0"/>
        <v>5300</v>
      </c>
      <c r="P15" s="722">
        <f t="shared" si="0"/>
        <v>5177</v>
      </c>
      <c r="Q15" s="722">
        <f t="shared" si="0"/>
        <v>1072</v>
      </c>
      <c r="R15" s="722">
        <f t="shared" si="0"/>
        <v>503</v>
      </c>
      <c r="S15" s="722">
        <f t="shared" si="0"/>
        <v>731</v>
      </c>
      <c r="T15" s="695" t="s">
        <v>865</v>
      </c>
      <c r="U15" s="111"/>
      <c r="V15" s="111"/>
    </row>
    <row r="16" spans="1:22" s="178" customFormat="1" ht="18.95" customHeight="1">
      <c r="A16" s="154" t="s">
        <v>308</v>
      </c>
      <c r="B16" s="723">
        <v>3</v>
      </c>
      <c r="C16" s="721"/>
      <c r="D16" s="724">
        <v>68</v>
      </c>
      <c r="E16" s="723">
        <v>1438</v>
      </c>
      <c r="F16" s="723">
        <v>269</v>
      </c>
      <c r="G16" s="723">
        <v>1169</v>
      </c>
      <c r="H16" s="723">
        <v>162</v>
      </c>
      <c r="I16" s="723">
        <v>59</v>
      </c>
      <c r="J16" s="723">
        <v>103</v>
      </c>
      <c r="K16" s="723">
        <v>12</v>
      </c>
      <c r="L16" s="723">
        <v>7</v>
      </c>
      <c r="M16" s="723">
        <v>5</v>
      </c>
      <c r="N16" s="787">
        <v>535</v>
      </c>
      <c r="O16" s="725">
        <v>485</v>
      </c>
      <c r="P16" s="725">
        <v>489</v>
      </c>
      <c r="Q16" s="725">
        <v>84</v>
      </c>
      <c r="R16" s="725">
        <v>34</v>
      </c>
      <c r="S16" s="725">
        <v>68</v>
      </c>
      <c r="T16" s="64" t="s">
        <v>395</v>
      </c>
      <c r="U16" s="112"/>
      <c r="V16" s="112"/>
    </row>
    <row r="17" spans="1:22" s="178" customFormat="1" ht="18.95" customHeight="1">
      <c r="A17" s="154" t="s">
        <v>315</v>
      </c>
      <c r="B17" s="723">
        <v>6</v>
      </c>
      <c r="C17" s="721"/>
      <c r="D17" s="724">
        <v>120</v>
      </c>
      <c r="E17" s="723">
        <v>2662</v>
      </c>
      <c r="F17" s="723">
        <v>1075</v>
      </c>
      <c r="G17" s="723">
        <v>1587</v>
      </c>
      <c r="H17" s="723">
        <v>297</v>
      </c>
      <c r="I17" s="723">
        <v>115</v>
      </c>
      <c r="J17" s="723">
        <v>182</v>
      </c>
      <c r="K17" s="723">
        <v>21</v>
      </c>
      <c r="L17" s="723">
        <v>11</v>
      </c>
      <c r="M17" s="723">
        <v>10</v>
      </c>
      <c r="N17" s="787">
        <v>980</v>
      </c>
      <c r="O17" s="725">
        <v>886</v>
      </c>
      <c r="P17" s="725">
        <v>873</v>
      </c>
      <c r="Q17" s="725">
        <v>114</v>
      </c>
      <c r="R17" s="725">
        <v>60</v>
      </c>
      <c r="S17" s="725">
        <v>124</v>
      </c>
      <c r="T17" s="64" t="s">
        <v>439</v>
      </c>
      <c r="U17" s="112"/>
      <c r="V17" s="112"/>
    </row>
    <row r="18" spans="1:22" s="178" customFormat="1" ht="18.95" customHeight="1">
      <c r="A18" s="154" t="s">
        <v>256</v>
      </c>
      <c r="B18" s="723">
        <v>4</v>
      </c>
      <c r="C18" s="721"/>
      <c r="D18" s="724">
        <v>107</v>
      </c>
      <c r="E18" s="723">
        <v>2419</v>
      </c>
      <c r="F18" s="723">
        <v>810</v>
      </c>
      <c r="G18" s="723">
        <v>1609</v>
      </c>
      <c r="H18" s="723">
        <v>257</v>
      </c>
      <c r="I18" s="723">
        <v>106</v>
      </c>
      <c r="J18" s="723">
        <v>151</v>
      </c>
      <c r="K18" s="723">
        <v>18</v>
      </c>
      <c r="L18" s="723">
        <v>12</v>
      </c>
      <c r="M18" s="723">
        <v>6</v>
      </c>
      <c r="N18" s="787">
        <v>817</v>
      </c>
      <c r="O18" s="725">
        <v>823</v>
      </c>
      <c r="P18" s="725">
        <v>823</v>
      </c>
      <c r="Q18" s="725">
        <v>86</v>
      </c>
      <c r="R18" s="725">
        <v>49</v>
      </c>
      <c r="S18" s="725">
        <v>107</v>
      </c>
      <c r="T18" s="64" t="s">
        <v>408</v>
      </c>
      <c r="U18" s="112"/>
      <c r="V18" s="112"/>
    </row>
    <row r="19" spans="1:22" s="178" customFormat="1" ht="18.95" customHeight="1">
      <c r="A19" s="154" t="s">
        <v>263</v>
      </c>
      <c r="B19" s="723">
        <v>2</v>
      </c>
      <c r="C19" s="721"/>
      <c r="D19" s="724">
        <v>36</v>
      </c>
      <c r="E19" s="723">
        <v>660</v>
      </c>
      <c r="F19" s="723">
        <v>301</v>
      </c>
      <c r="G19" s="723">
        <v>359</v>
      </c>
      <c r="H19" s="723">
        <v>92</v>
      </c>
      <c r="I19" s="723">
        <v>42</v>
      </c>
      <c r="J19" s="723">
        <v>50</v>
      </c>
      <c r="K19" s="723">
        <v>9</v>
      </c>
      <c r="L19" s="723">
        <v>4</v>
      </c>
      <c r="M19" s="723">
        <v>5</v>
      </c>
      <c r="N19" s="787">
        <v>142</v>
      </c>
      <c r="O19" s="725">
        <v>240</v>
      </c>
      <c r="P19" s="725">
        <v>240</v>
      </c>
      <c r="Q19" s="725">
        <v>57</v>
      </c>
      <c r="R19" s="725">
        <v>31</v>
      </c>
      <c r="S19" s="725">
        <v>30</v>
      </c>
      <c r="T19" s="64" t="s">
        <v>72</v>
      </c>
      <c r="U19" s="112"/>
      <c r="V19" s="112"/>
    </row>
    <row r="20" spans="1:22" s="178" customFormat="1" ht="18.95" customHeight="1">
      <c r="A20" s="154" t="s">
        <v>316</v>
      </c>
      <c r="B20" s="723">
        <v>4</v>
      </c>
      <c r="C20" s="721"/>
      <c r="D20" s="724">
        <v>92</v>
      </c>
      <c r="E20" s="723">
        <v>2129</v>
      </c>
      <c r="F20" s="723">
        <v>774</v>
      </c>
      <c r="G20" s="723">
        <v>1355</v>
      </c>
      <c r="H20" s="723">
        <v>222</v>
      </c>
      <c r="I20" s="723">
        <v>81</v>
      </c>
      <c r="J20" s="723">
        <v>141</v>
      </c>
      <c r="K20" s="723">
        <v>16</v>
      </c>
      <c r="L20" s="723">
        <v>12</v>
      </c>
      <c r="M20" s="723">
        <v>4</v>
      </c>
      <c r="N20" s="787">
        <v>714</v>
      </c>
      <c r="O20" s="725">
        <v>713</v>
      </c>
      <c r="P20" s="725">
        <v>722</v>
      </c>
      <c r="Q20" s="725">
        <v>65</v>
      </c>
      <c r="R20" s="725">
        <v>45</v>
      </c>
      <c r="S20" s="725">
        <v>92</v>
      </c>
      <c r="T20" s="64" t="s">
        <v>211</v>
      </c>
      <c r="U20" s="112"/>
      <c r="V20" s="112"/>
    </row>
    <row r="21" spans="1:22" s="178" customFormat="1" ht="27" customHeight="1">
      <c r="A21" s="154" t="s">
        <v>317</v>
      </c>
      <c r="B21" s="723">
        <v>1</v>
      </c>
      <c r="C21" s="721"/>
      <c r="D21" s="724">
        <v>14</v>
      </c>
      <c r="E21" s="723">
        <v>256</v>
      </c>
      <c r="F21" s="723">
        <v>122</v>
      </c>
      <c r="G21" s="723">
        <v>134</v>
      </c>
      <c r="H21" s="723">
        <v>36</v>
      </c>
      <c r="I21" s="723">
        <v>8</v>
      </c>
      <c r="J21" s="723">
        <v>28</v>
      </c>
      <c r="K21" s="723">
        <v>4</v>
      </c>
      <c r="L21" s="723">
        <v>1</v>
      </c>
      <c r="M21" s="723">
        <v>3</v>
      </c>
      <c r="N21" s="787">
        <v>87</v>
      </c>
      <c r="O21" s="725">
        <v>80</v>
      </c>
      <c r="P21" s="725">
        <v>82</v>
      </c>
      <c r="Q21" s="725">
        <v>25</v>
      </c>
      <c r="R21" s="725">
        <v>11</v>
      </c>
      <c r="S21" s="725">
        <v>14</v>
      </c>
      <c r="T21" s="64" t="s">
        <v>444</v>
      </c>
      <c r="U21" s="112"/>
      <c r="V21" s="112"/>
    </row>
    <row r="22" spans="1:22" s="178" customFormat="1" ht="18.95" customHeight="1">
      <c r="A22" s="154" t="s">
        <v>361</v>
      </c>
      <c r="B22" s="723">
        <v>1</v>
      </c>
      <c r="C22" s="721"/>
      <c r="D22" s="724">
        <v>11</v>
      </c>
      <c r="E22" s="723">
        <v>206</v>
      </c>
      <c r="F22" s="723">
        <v>106</v>
      </c>
      <c r="G22" s="723">
        <v>100</v>
      </c>
      <c r="H22" s="723">
        <v>34</v>
      </c>
      <c r="I22" s="723">
        <v>11</v>
      </c>
      <c r="J22" s="723">
        <v>23</v>
      </c>
      <c r="K22" s="723">
        <v>4</v>
      </c>
      <c r="L22" s="723">
        <v>2</v>
      </c>
      <c r="M22" s="723">
        <v>2</v>
      </c>
      <c r="N22" s="787">
        <v>98</v>
      </c>
      <c r="O22" s="725">
        <v>80</v>
      </c>
      <c r="P22" s="725">
        <v>60</v>
      </c>
      <c r="Q22" s="725">
        <v>24</v>
      </c>
      <c r="R22" s="725">
        <v>13</v>
      </c>
      <c r="S22" s="725">
        <v>11</v>
      </c>
      <c r="T22" s="64" t="s">
        <v>215</v>
      </c>
      <c r="U22" s="112"/>
      <c r="V22" s="112"/>
    </row>
    <row r="23" spans="1:22" s="178" customFormat="1" ht="18.95" customHeight="1">
      <c r="A23" s="154" t="s">
        <v>287</v>
      </c>
      <c r="B23" s="723">
        <v>1</v>
      </c>
      <c r="C23" s="721"/>
      <c r="D23" s="724">
        <v>12</v>
      </c>
      <c r="E23" s="723">
        <v>235</v>
      </c>
      <c r="F23" s="723">
        <v>117</v>
      </c>
      <c r="G23" s="723">
        <v>118</v>
      </c>
      <c r="H23" s="723">
        <v>33</v>
      </c>
      <c r="I23" s="723">
        <v>16</v>
      </c>
      <c r="J23" s="723">
        <v>17</v>
      </c>
      <c r="K23" s="723">
        <v>4</v>
      </c>
      <c r="L23" s="723">
        <v>3</v>
      </c>
      <c r="M23" s="723">
        <v>1</v>
      </c>
      <c r="N23" s="787">
        <v>77</v>
      </c>
      <c r="O23" s="725">
        <v>80</v>
      </c>
      <c r="P23" s="725">
        <v>68</v>
      </c>
      <c r="Q23" s="725">
        <v>16</v>
      </c>
      <c r="R23" s="725">
        <v>8</v>
      </c>
      <c r="S23" s="725">
        <v>12</v>
      </c>
      <c r="T23" s="64" t="s">
        <v>455</v>
      </c>
      <c r="U23" s="112"/>
      <c r="V23" s="112"/>
    </row>
    <row r="24" spans="1:22" s="178" customFormat="1" ht="18.95" customHeight="1">
      <c r="A24" s="154" t="s">
        <v>260</v>
      </c>
      <c r="B24" s="723">
        <v>2</v>
      </c>
      <c r="C24" s="721"/>
      <c r="D24" s="724">
        <v>32</v>
      </c>
      <c r="E24" s="723">
        <v>605</v>
      </c>
      <c r="F24" s="723">
        <v>327</v>
      </c>
      <c r="G24" s="723">
        <v>278</v>
      </c>
      <c r="H24" s="723">
        <v>80</v>
      </c>
      <c r="I24" s="723">
        <v>40</v>
      </c>
      <c r="J24" s="723">
        <v>40</v>
      </c>
      <c r="K24" s="723">
        <v>7</v>
      </c>
      <c r="L24" s="723">
        <v>4</v>
      </c>
      <c r="M24" s="723">
        <v>3</v>
      </c>
      <c r="N24" s="787">
        <v>207</v>
      </c>
      <c r="O24" s="725">
        <v>205</v>
      </c>
      <c r="P24" s="725">
        <v>204</v>
      </c>
      <c r="Q24" s="725">
        <v>45</v>
      </c>
      <c r="R24" s="725">
        <v>28</v>
      </c>
      <c r="S24" s="725">
        <v>31</v>
      </c>
      <c r="T24" s="64" t="s">
        <v>476</v>
      </c>
      <c r="U24" s="112"/>
      <c r="V24" s="112"/>
    </row>
    <row r="25" spans="1:22" s="178" customFormat="1" ht="27" customHeight="1">
      <c r="A25" s="154" t="s">
        <v>270</v>
      </c>
      <c r="B25" s="723">
        <v>1</v>
      </c>
      <c r="C25" s="721"/>
      <c r="D25" s="724">
        <v>9</v>
      </c>
      <c r="E25" s="723">
        <v>158</v>
      </c>
      <c r="F25" s="723">
        <v>76</v>
      </c>
      <c r="G25" s="723">
        <v>82</v>
      </c>
      <c r="H25" s="723">
        <v>25</v>
      </c>
      <c r="I25" s="723">
        <v>9</v>
      </c>
      <c r="J25" s="723">
        <v>16</v>
      </c>
      <c r="K25" s="723">
        <v>4</v>
      </c>
      <c r="L25" s="723">
        <v>3</v>
      </c>
      <c r="M25" s="723">
        <v>1</v>
      </c>
      <c r="N25" s="787">
        <v>71</v>
      </c>
      <c r="O25" s="725">
        <v>60</v>
      </c>
      <c r="P25" s="725">
        <v>57</v>
      </c>
      <c r="Q25" s="725">
        <v>27</v>
      </c>
      <c r="R25" s="725">
        <v>17</v>
      </c>
      <c r="S25" s="725">
        <v>9</v>
      </c>
      <c r="T25" s="64" t="s">
        <v>456</v>
      </c>
      <c r="U25" s="112"/>
      <c r="V25" s="112"/>
    </row>
    <row r="26" spans="1:22" s="178" customFormat="1" ht="18.95" customHeight="1">
      <c r="A26" s="154" t="s">
        <v>307</v>
      </c>
      <c r="B26" s="723">
        <v>2</v>
      </c>
      <c r="C26" s="721"/>
      <c r="D26" s="724">
        <v>32</v>
      </c>
      <c r="E26" s="723">
        <v>714</v>
      </c>
      <c r="F26" s="723">
        <v>349</v>
      </c>
      <c r="G26" s="723">
        <v>365</v>
      </c>
      <c r="H26" s="723">
        <v>81</v>
      </c>
      <c r="I26" s="723">
        <v>30</v>
      </c>
      <c r="J26" s="723">
        <v>51</v>
      </c>
      <c r="K26" s="723">
        <v>6</v>
      </c>
      <c r="L26" s="723">
        <v>1</v>
      </c>
      <c r="M26" s="723">
        <v>5</v>
      </c>
      <c r="N26" s="787">
        <v>255</v>
      </c>
      <c r="O26" s="725">
        <v>247</v>
      </c>
      <c r="P26" s="725">
        <v>242</v>
      </c>
      <c r="Q26" s="725">
        <v>15</v>
      </c>
      <c r="R26" s="725">
        <v>17</v>
      </c>
      <c r="S26" s="725">
        <v>33</v>
      </c>
      <c r="T26" s="64" t="s">
        <v>372</v>
      </c>
      <c r="U26" s="112"/>
      <c r="V26" s="112"/>
    </row>
    <row r="27" spans="1:22" s="178" customFormat="1" ht="18.95" customHeight="1">
      <c r="A27" s="154" t="s">
        <v>264</v>
      </c>
      <c r="B27" s="723">
        <v>2</v>
      </c>
      <c r="C27" s="721"/>
      <c r="D27" s="724">
        <v>23</v>
      </c>
      <c r="E27" s="723">
        <v>394</v>
      </c>
      <c r="F27" s="723">
        <v>218</v>
      </c>
      <c r="G27" s="723">
        <v>176</v>
      </c>
      <c r="H27" s="723">
        <v>61</v>
      </c>
      <c r="I27" s="723">
        <v>31</v>
      </c>
      <c r="J27" s="723">
        <v>30</v>
      </c>
      <c r="K27" s="723">
        <v>8</v>
      </c>
      <c r="L27" s="723">
        <v>5</v>
      </c>
      <c r="M27" s="723">
        <v>3</v>
      </c>
      <c r="N27" s="787">
        <v>154</v>
      </c>
      <c r="O27" s="725">
        <v>140</v>
      </c>
      <c r="P27" s="725">
        <v>138</v>
      </c>
      <c r="Q27" s="725">
        <v>55</v>
      </c>
      <c r="R27" s="725">
        <v>13</v>
      </c>
      <c r="S27" s="725">
        <v>5</v>
      </c>
      <c r="T27" s="64" t="s">
        <v>218</v>
      </c>
      <c r="U27" s="112"/>
      <c r="V27" s="112"/>
    </row>
    <row r="28" spans="1:22" s="178" customFormat="1" ht="18.95" customHeight="1">
      <c r="A28" s="154" t="s">
        <v>286</v>
      </c>
      <c r="B28" s="723">
        <v>2</v>
      </c>
      <c r="C28" s="721"/>
      <c r="D28" s="724">
        <v>21</v>
      </c>
      <c r="E28" s="723">
        <v>402</v>
      </c>
      <c r="F28" s="723">
        <v>213</v>
      </c>
      <c r="G28" s="723">
        <v>189</v>
      </c>
      <c r="H28" s="723">
        <v>62</v>
      </c>
      <c r="I28" s="723">
        <v>28</v>
      </c>
      <c r="J28" s="723">
        <v>34</v>
      </c>
      <c r="K28" s="723">
        <v>8</v>
      </c>
      <c r="L28" s="723">
        <v>4</v>
      </c>
      <c r="M28" s="723">
        <v>4</v>
      </c>
      <c r="N28" s="787">
        <v>143</v>
      </c>
      <c r="O28" s="725">
        <v>140</v>
      </c>
      <c r="P28" s="725">
        <v>141</v>
      </c>
      <c r="Q28" s="725">
        <v>35</v>
      </c>
      <c r="R28" s="725">
        <v>19</v>
      </c>
      <c r="S28" s="725">
        <v>21</v>
      </c>
      <c r="T28" s="64" t="s">
        <v>420</v>
      </c>
      <c r="U28" s="112"/>
      <c r="V28" s="112"/>
    </row>
    <row r="29" spans="1:22" s="178" customFormat="1" ht="27" customHeight="1">
      <c r="A29" s="339" t="s">
        <v>266</v>
      </c>
      <c r="B29" s="726">
        <v>1</v>
      </c>
      <c r="C29" s="721"/>
      <c r="D29" s="721">
        <v>7</v>
      </c>
      <c r="E29" s="723">
        <v>77</v>
      </c>
      <c r="F29" s="721">
        <v>39</v>
      </c>
      <c r="G29" s="721">
        <v>38</v>
      </c>
      <c r="H29" s="723">
        <v>17</v>
      </c>
      <c r="I29" s="721">
        <v>8</v>
      </c>
      <c r="J29" s="721">
        <v>9</v>
      </c>
      <c r="K29" s="723">
        <v>3</v>
      </c>
      <c r="L29" s="721">
        <v>0</v>
      </c>
      <c r="M29" s="721">
        <v>3</v>
      </c>
      <c r="N29" s="786">
        <v>30</v>
      </c>
      <c r="O29" s="721">
        <v>40</v>
      </c>
      <c r="P29" s="721">
        <v>30</v>
      </c>
      <c r="Q29" s="721">
        <v>20</v>
      </c>
      <c r="R29" s="721">
        <v>6</v>
      </c>
      <c r="S29" s="727">
        <v>10</v>
      </c>
      <c r="T29" s="340" t="s">
        <v>386</v>
      </c>
      <c r="U29" s="112"/>
      <c r="V29" s="112"/>
    </row>
    <row r="30" spans="1:22" s="178" customFormat="1" ht="18.95" customHeight="1">
      <c r="A30" s="154" t="s">
        <v>319</v>
      </c>
      <c r="B30" s="723">
        <v>3</v>
      </c>
      <c r="C30" s="721"/>
      <c r="D30" s="724">
        <v>37</v>
      </c>
      <c r="E30" s="723">
        <v>647</v>
      </c>
      <c r="F30" s="723">
        <v>390</v>
      </c>
      <c r="G30" s="723">
        <v>257</v>
      </c>
      <c r="H30" s="723">
        <v>95</v>
      </c>
      <c r="I30" s="723">
        <v>44</v>
      </c>
      <c r="J30" s="723">
        <v>51</v>
      </c>
      <c r="K30" s="723">
        <v>10</v>
      </c>
      <c r="L30" s="723">
        <v>4</v>
      </c>
      <c r="M30" s="723">
        <v>6</v>
      </c>
      <c r="N30" s="787">
        <v>258</v>
      </c>
      <c r="O30" s="725">
        <v>224</v>
      </c>
      <c r="P30" s="725">
        <v>225</v>
      </c>
      <c r="Q30" s="725">
        <v>64</v>
      </c>
      <c r="R30" s="725">
        <v>25</v>
      </c>
      <c r="S30" s="725">
        <v>36</v>
      </c>
      <c r="T30" s="64" t="s">
        <v>470</v>
      </c>
      <c r="U30" s="112"/>
      <c r="V30" s="112"/>
    </row>
    <row r="31" spans="1:22" s="178" customFormat="1" ht="18.95" customHeight="1">
      <c r="A31" s="154" t="s">
        <v>280</v>
      </c>
      <c r="B31" s="723">
        <v>1</v>
      </c>
      <c r="C31" s="721"/>
      <c r="D31" s="724">
        <v>23</v>
      </c>
      <c r="E31" s="723">
        <v>497</v>
      </c>
      <c r="F31" s="723">
        <v>226</v>
      </c>
      <c r="G31" s="723">
        <v>271</v>
      </c>
      <c r="H31" s="723">
        <v>56</v>
      </c>
      <c r="I31" s="723">
        <v>23</v>
      </c>
      <c r="J31" s="723">
        <v>33</v>
      </c>
      <c r="K31" s="723">
        <v>3</v>
      </c>
      <c r="L31" s="723">
        <v>1</v>
      </c>
      <c r="M31" s="723">
        <v>2</v>
      </c>
      <c r="N31" s="787">
        <v>170</v>
      </c>
      <c r="O31" s="725">
        <v>175</v>
      </c>
      <c r="P31" s="725">
        <v>178</v>
      </c>
      <c r="Q31" s="725">
        <v>30</v>
      </c>
      <c r="R31" s="725">
        <v>22</v>
      </c>
      <c r="S31" s="725">
        <v>21</v>
      </c>
      <c r="T31" s="64" t="s">
        <v>429</v>
      </c>
      <c r="U31" s="112"/>
      <c r="V31" s="112"/>
    </row>
    <row r="32" spans="1:22" s="178" customFormat="1" ht="18.95" customHeight="1">
      <c r="A32" s="154" t="s">
        <v>348</v>
      </c>
      <c r="B32" s="723">
        <v>1</v>
      </c>
      <c r="C32" s="721"/>
      <c r="D32" s="724">
        <v>17</v>
      </c>
      <c r="E32" s="723">
        <v>310</v>
      </c>
      <c r="F32" s="723">
        <v>144</v>
      </c>
      <c r="G32" s="723">
        <v>166</v>
      </c>
      <c r="H32" s="723">
        <v>43</v>
      </c>
      <c r="I32" s="723">
        <v>13</v>
      </c>
      <c r="J32" s="723">
        <v>30</v>
      </c>
      <c r="K32" s="723">
        <v>4</v>
      </c>
      <c r="L32" s="723">
        <v>2</v>
      </c>
      <c r="M32" s="723">
        <v>2</v>
      </c>
      <c r="N32" s="787">
        <v>135</v>
      </c>
      <c r="O32" s="725">
        <v>100</v>
      </c>
      <c r="P32" s="725">
        <v>103</v>
      </c>
      <c r="Q32" s="725">
        <v>48</v>
      </c>
      <c r="R32" s="725">
        <v>18</v>
      </c>
      <c r="S32" s="725">
        <v>17</v>
      </c>
      <c r="T32" s="64" t="s">
        <v>207</v>
      </c>
      <c r="U32" s="112"/>
      <c r="V32" s="112"/>
    </row>
    <row r="33" spans="1:22" s="178" customFormat="1" ht="27" customHeight="1">
      <c r="A33" s="154" t="s">
        <v>336</v>
      </c>
      <c r="B33" s="723">
        <v>1</v>
      </c>
      <c r="C33" s="721"/>
      <c r="D33" s="724">
        <v>15</v>
      </c>
      <c r="E33" s="723">
        <v>276</v>
      </c>
      <c r="F33" s="723">
        <v>110</v>
      </c>
      <c r="G33" s="723">
        <v>166</v>
      </c>
      <c r="H33" s="723">
        <v>43</v>
      </c>
      <c r="I33" s="723">
        <v>13</v>
      </c>
      <c r="J33" s="723">
        <v>30</v>
      </c>
      <c r="K33" s="723">
        <v>5</v>
      </c>
      <c r="L33" s="723">
        <v>2</v>
      </c>
      <c r="M33" s="723">
        <v>3</v>
      </c>
      <c r="N33" s="787">
        <v>107</v>
      </c>
      <c r="O33" s="725">
        <v>100</v>
      </c>
      <c r="P33" s="725">
        <v>98</v>
      </c>
      <c r="Q33" s="725">
        <v>28</v>
      </c>
      <c r="R33" s="725">
        <v>12</v>
      </c>
      <c r="S33" s="725">
        <v>15</v>
      </c>
      <c r="T33" s="64" t="s">
        <v>230</v>
      </c>
      <c r="U33" s="112"/>
      <c r="V33" s="112"/>
    </row>
    <row r="34" spans="1:22" s="178" customFormat="1" ht="18.95" customHeight="1">
      <c r="A34" s="154" t="s">
        <v>290</v>
      </c>
      <c r="B34" s="723">
        <v>1</v>
      </c>
      <c r="C34" s="721"/>
      <c r="D34" s="724">
        <v>12</v>
      </c>
      <c r="E34" s="723">
        <v>239</v>
      </c>
      <c r="F34" s="723">
        <v>105</v>
      </c>
      <c r="G34" s="723">
        <v>134</v>
      </c>
      <c r="H34" s="723">
        <v>35</v>
      </c>
      <c r="I34" s="723">
        <v>14</v>
      </c>
      <c r="J34" s="723">
        <v>21</v>
      </c>
      <c r="K34" s="723">
        <v>5</v>
      </c>
      <c r="L34" s="723">
        <v>3</v>
      </c>
      <c r="M34" s="723">
        <v>2</v>
      </c>
      <c r="N34" s="787">
        <v>87</v>
      </c>
      <c r="O34" s="725">
        <v>80</v>
      </c>
      <c r="P34" s="725">
        <v>78</v>
      </c>
      <c r="Q34" s="725">
        <v>33</v>
      </c>
      <c r="R34" s="725">
        <v>10</v>
      </c>
      <c r="S34" s="725">
        <v>12</v>
      </c>
      <c r="T34" s="64" t="s">
        <v>216</v>
      </c>
      <c r="U34" s="112"/>
      <c r="V34" s="112"/>
    </row>
    <row r="35" spans="1:22" s="178" customFormat="1" ht="18.95" customHeight="1">
      <c r="A35" s="154" t="s">
        <v>274</v>
      </c>
      <c r="B35" s="723">
        <v>5</v>
      </c>
      <c r="C35" s="721"/>
      <c r="D35" s="724">
        <v>33</v>
      </c>
      <c r="E35" s="723">
        <v>636</v>
      </c>
      <c r="F35" s="723">
        <v>317</v>
      </c>
      <c r="G35" s="723">
        <v>319</v>
      </c>
      <c r="H35" s="723">
        <v>102</v>
      </c>
      <c r="I35" s="723">
        <v>49</v>
      </c>
      <c r="J35" s="723">
        <v>53</v>
      </c>
      <c r="K35" s="723">
        <v>11</v>
      </c>
      <c r="L35" s="723">
        <v>6</v>
      </c>
      <c r="M35" s="723">
        <v>5</v>
      </c>
      <c r="N35" s="787">
        <v>217</v>
      </c>
      <c r="O35" s="725">
        <v>222</v>
      </c>
      <c r="P35" s="725">
        <v>221</v>
      </c>
      <c r="Q35" s="725">
        <v>98</v>
      </c>
      <c r="R35" s="725">
        <v>32</v>
      </c>
      <c r="S35" s="725">
        <v>34</v>
      </c>
      <c r="T35" s="64" t="s">
        <v>487</v>
      </c>
      <c r="U35" s="112"/>
      <c r="V35" s="112"/>
    </row>
    <row r="36" spans="1:22" s="178" customFormat="1" ht="18.95" customHeight="1">
      <c r="A36" s="154" t="s">
        <v>314</v>
      </c>
      <c r="B36" s="723">
        <v>1</v>
      </c>
      <c r="C36" s="721"/>
      <c r="D36" s="724">
        <v>3</v>
      </c>
      <c r="E36" s="723">
        <v>16</v>
      </c>
      <c r="F36" s="723">
        <v>10</v>
      </c>
      <c r="G36" s="723">
        <v>6</v>
      </c>
      <c r="H36" s="723">
        <v>13</v>
      </c>
      <c r="I36" s="723">
        <v>8</v>
      </c>
      <c r="J36" s="723">
        <v>5</v>
      </c>
      <c r="K36" s="723">
        <v>1</v>
      </c>
      <c r="L36" s="723">
        <v>1</v>
      </c>
      <c r="M36" s="723">
        <v>0</v>
      </c>
      <c r="N36" s="787">
        <v>7</v>
      </c>
      <c r="O36" s="725">
        <v>20</v>
      </c>
      <c r="P36" s="725">
        <v>6</v>
      </c>
      <c r="Q36" s="725">
        <v>13</v>
      </c>
      <c r="R36" s="725">
        <v>4</v>
      </c>
      <c r="S36" s="725">
        <v>0</v>
      </c>
      <c r="T36" s="64" t="s">
        <v>398</v>
      </c>
      <c r="U36" s="112"/>
      <c r="V36" s="112"/>
    </row>
    <row r="37" spans="1:22" s="178" customFormat="1" ht="18.95" customHeight="1">
      <c r="A37" s="154" t="s">
        <v>281</v>
      </c>
      <c r="B37" s="723">
        <v>5</v>
      </c>
      <c r="C37" s="721"/>
      <c r="D37" s="724">
        <v>27</v>
      </c>
      <c r="E37" s="723">
        <v>325</v>
      </c>
      <c r="F37" s="723">
        <v>166</v>
      </c>
      <c r="G37" s="723">
        <v>159</v>
      </c>
      <c r="H37" s="723">
        <v>83</v>
      </c>
      <c r="I37" s="723">
        <v>47</v>
      </c>
      <c r="J37" s="723">
        <v>36</v>
      </c>
      <c r="K37" s="723">
        <v>14</v>
      </c>
      <c r="L37" s="723">
        <v>12</v>
      </c>
      <c r="M37" s="723">
        <v>2</v>
      </c>
      <c r="N37" s="787">
        <v>106</v>
      </c>
      <c r="O37" s="725">
        <v>160</v>
      </c>
      <c r="P37" s="725">
        <v>99</v>
      </c>
      <c r="Q37" s="725">
        <v>90</v>
      </c>
      <c r="R37" s="725">
        <v>29</v>
      </c>
      <c r="S37" s="725">
        <v>29</v>
      </c>
      <c r="T37" s="64" t="s">
        <v>371</v>
      </c>
      <c r="U37" s="112"/>
      <c r="V37" s="112"/>
    </row>
    <row r="38" spans="1:22" s="143" customFormat="1" ht="6.75" customHeight="1">
      <c r="A38" s="156"/>
      <c r="B38" s="323"/>
      <c r="C38" s="324"/>
      <c r="D38" s="324"/>
      <c r="E38" s="341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149"/>
    </row>
    <row r="39" spans="1:22" s="60" customFormat="1" ht="15" customHeight="1">
      <c r="A39" s="98" t="s">
        <v>649</v>
      </c>
      <c r="B39" s="342"/>
      <c r="Q39" s="65"/>
      <c r="R39" s="65"/>
      <c r="S39" s="65"/>
      <c r="T39" s="329" t="s">
        <v>650</v>
      </c>
    </row>
    <row r="40" spans="1:22" s="143" customFormat="1" ht="12.75">
      <c r="A40" s="182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80"/>
    </row>
    <row r="41" spans="1:22" ht="15.75">
      <c r="A41" s="343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343"/>
    </row>
  </sheetData>
  <mergeCells count="2">
    <mergeCell ref="B5:C5"/>
    <mergeCell ref="B6:C6"/>
  </mergeCells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T41"/>
  <sheetViews>
    <sheetView view="pageBreakPreview" zoomScale="85" zoomScaleNormal="100" zoomScaleSheetLayoutView="85" workbookViewId="0">
      <selection activeCell="A2" sqref="A2"/>
    </sheetView>
  </sheetViews>
  <sheetFormatPr defaultColWidth="8" defaultRowHeight="12"/>
  <cols>
    <col min="1" max="1" width="11.5" style="150" customWidth="1"/>
    <col min="2" max="13" width="6.5" style="150" customWidth="1"/>
    <col min="14" max="19" width="11" style="150" customWidth="1"/>
    <col min="20" max="20" width="13" style="150" customWidth="1"/>
    <col min="21" max="16384" width="8" style="150"/>
  </cols>
  <sheetData>
    <row r="1" spans="1:20" s="55" customFormat="1" ht="24.95" customHeight="1">
      <c r="A1" s="55" t="s">
        <v>710</v>
      </c>
      <c r="B1" s="53"/>
      <c r="C1" s="54"/>
      <c r="O1" s="56"/>
      <c r="P1" s="56"/>
      <c r="Q1" s="56"/>
      <c r="R1" s="56"/>
      <c r="S1" s="56"/>
      <c r="T1" s="56" t="s">
        <v>711</v>
      </c>
    </row>
    <row r="2" spans="1:20" s="57" customFormat="1" ht="24.95" customHeight="1">
      <c r="A2" s="82" t="s">
        <v>887</v>
      </c>
      <c r="B2" s="313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85" t="s">
        <v>712</v>
      </c>
      <c r="O2" s="331"/>
      <c r="P2" s="274"/>
      <c r="Q2" s="274"/>
      <c r="R2" s="274"/>
      <c r="S2" s="274"/>
      <c r="T2" s="274"/>
    </row>
    <row r="3" spans="1:20" s="58" customFormat="1" ht="23.1" customHeigh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s="60" customFormat="1" ht="15" customHeight="1" thickBot="1">
      <c r="A4" s="59" t="s">
        <v>655</v>
      </c>
      <c r="T4" s="61" t="s">
        <v>656</v>
      </c>
    </row>
    <row r="5" spans="1:20" s="139" customFormat="1" ht="15" customHeight="1">
      <c r="A5" s="253" t="s">
        <v>46</v>
      </c>
      <c r="B5" s="897" t="s">
        <v>352</v>
      </c>
      <c r="C5" s="898"/>
      <c r="D5" s="253" t="s">
        <v>359</v>
      </c>
      <c r="E5" s="254" t="s">
        <v>529</v>
      </c>
      <c r="F5" s="254"/>
      <c r="G5" s="255"/>
      <c r="H5" s="254" t="s">
        <v>526</v>
      </c>
      <c r="I5" s="254"/>
      <c r="J5" s="255"/>
      <c r="K5" s="256" t="s">
        <v>881</v>
      </c>
      <c r="L5" s="254"/>
      <c r="M5" s="254"/>
      <c r="N5" s="255" t="s">
        <v>117</v>
      </c>
      <c r="O5" s="254" t="s">
        <v>79</v>
      </c>
      <c r="P5" s="255"/>
      <c r="Q5" s="253" t="s">
        <v>33</v>
      </c>
      <c r="R5" s="253" t="s">
        <v>35</v>
      </c>
      <c r="S5" s="276" t="s">
        <v>25</v>
      </c>
      <c r="T5" s="257" t="s">
        <v>15</v>
      </c>
    </row>
    <row r="6" spans="1:20" s="139" customFormat="1" ht="15" customHeight="1">
      <c r="A6" s="167"/>
      <c r="B6" s="899" t="s">
        <v>195</v>
      </c>
      <c r="C6" s="900"/>
      <c r="D6" s="170"/>
      <c r="E6" s="258" t="s">
        <v>453</v>
      </c>
      <c r="F6" s="90"/>
      <c r="G6" s="95"/>
      <c r="H6" s="258" t="s">
        <v>382</v>
      </c>
      <c r="I6" s="90"/>
      <c r="J6" s="95"/>
      <c r="K6" s="109" t="s">
        <v>100</v>
      </c>
      <c r="L6" s="90"/>
      <c r="M6" s="90"/>
      <c r="N6" s="95" t="s">
        <v>454</v>
      </c>
      <c r="O6" s="90" t="s">
        <v>435</v>
      </c>
      <c r="P6" s="95"/>
      <c r="Q6" s="170"/>
      <c r="R6" s="170"/>
      <c r="S6" s="152"/>
      <c r="T6" s="72"/>
    </row>
    <row r="7" spans="1:20" s="139" customFormat="1" ht="15" customHeight="1">
      <c r="A7" s="167"/>
      <c r="B7" s="167" t="s">
        <v>278</v>
      </c>
      <c r="C7" s="160" t="s">
        <v>337</v>
      </c>
      <c r="D7" s="167"/>
      <c r="E7" s="332"/>
      <c r="F7" s="167" t="s">
        <v>346</v>
      </c>
      <c r="G7" s="167" t="s">
        <v>345</v>
      </c>
      <c r="H7" s="332"/>
      <c r="I7" s="167" t="s">
        <v>346</v>
      </c>
      <c r="J7" s="167" t="s">
        <v>345</v>
      </c>
      <c r="K7" s="332"/>
      <c r="L7" s="167" t="s">
        <v>346</v>
      </c>
      <c r="M7" s="171" t="s">
        <v>345</v>
      </c>
      <c r="N7" s="167" t="s">
        <v>69</v>
      </c>
      <c r="O7" s="167" t="s">
        <v>80</v>
      </c>
      <c r="P7" s="167" t="s">
        <v>95</v>
      </c>
      <c r="Q7" s="170" t="s">
        <v>146</v>
      </c>
      <c r="R7" s="170"/>
      <c r="S7" s="170"/>
      <c r="T7" s="72"/>
    </row>
    <row r="8" spans="1:20" s="139" customFormat="1" ht="15" customHeight="1">
      <c r="A8" s="167"/>
      <c r="B8" s="170"/>
      <c r="C8" s="89"/>
      <c r="D8" s="89" t="s">
        <v>421</v>
      </c>
      <c r="E8" s="152"/>
      <c r="F8" s="170"/>
      <c r="G8" s="170"/>
      <c r="H8" s="152"/>
      <c r="I8" s="170"/>
      <c r="J8" s="170"/>
      <c r="K8" s="152"/>
      <c r="L8" s="170"/>
      <c r="M8" s="183"/>
      <c r="N8" s="170"/>
      <c r="O8" s="170" t="s">
        <v>457</v>
      </c>
      <c r="P8" s="170"/>
      <c r="Q8" s="170" t="s">
        <v>81</v>
      </c>
      <c r="R8" s="170" t="s">
        <v>380</v>
      </c>
      <c r="S8" s="152" t="s">
        <v>384</v>
      </c>
      <c r="T8" s="72"/>
    </row>
    <row r="9" spans="1:20" s="139" customFormat="1" ht="15" customHeight="1">
      <c r="A9" s="153" t="s">
        <v>343</v>
      </c>
      <c r="B9" s="186" t="s">
        <v>146</v>
      </c>
      <c r="C9" s="95" t="s">
        <v>179</v>
      </c>
      <c r="D9" s="15" t="s">
        <v>405</v>
      </c>
      <c r="E9" s="140"/>
      <c r="F9" s="186" t="s">
        <v>13</v>
      </c>
      <c r="G9" s="186" t="s">
        <v>76</v>
      </c>
      <c r="H9" s="140"/>
      <c r="I9" s="186" t="s">
        <v>13</v>
      </c>
      <c r="J9" s="186" t="s">
        <v>76</v>
      </c>
      <c r="K9" s="140"/>
      <c r="L9" s="186" t="s">
        <v>13</v>
      </c>
      <c r="M9" s="168" t="s">
        <v>76</v>
      </c>
      <c r="N9" s="186" t="s">
        <v>417</v>
      </c>
      <c r="O9" s="186" t="s">
        <v>184</v>
      </c>
      <c r="P9" s="186" t="s">
        <v>464</v>
      </c>
      <c r="Q9" s="186" t="s">
        <v>123</v>
      </c>
      <c r="R9" s="186" t="s">
        <v>123</v>
      </c>
      <c r="S9" s="140" t="s">
        <v>440</v>
      </c>
      <c r="T9" s="90" t="s">
        <v>105</v>
      </c>
    </row>
    <row r="10" spans="1:20" s="144" customFormat="1" ht="21.95" customHeight="1">
      <c r="A10" s="141" t="s">
        <v>565</v>
      </c>
      <c r="B10" s="318">
        <v>33</v>
      </c>
      <c r="C10" s="319"/>
      <c r="D10" s="319">
        <v>648</v>
      </c>
      <c r="E10" s="319">
        <v>19342</v>
      </c>
      <c r="F10" s="319">
        <v>10247</v>
      </c>
      <c r="G10" s="319">
        <v>9095</v>
      </c>
      <c r="H10" s="319">
        <v>1423</v>
      </c>
      <c r="I10" s="319">
        <v>1010</v>
      </c>
      <c r="J10" s="319">
        <v>413</v>
      </c>
      <c r="K10" s="319">
        <v>149</v>
      </c>
      <c r="L10" s="319">
        <v>114</v>
      </c>
      <c r="M10" s="319">
        <v>35</v>
      </c>
      <c r="N10" s="319">
        <v>6647</v>
      </c>
      <c r="O10" s="319">
        <v>6709</v>
      </c>
      <c r="P10" s="319">
        <v>6486</v>
      </c>
      <c r="Q10" s="319">
        <v>969</v>
      </c>
      <c r="R10" s="319">
        <v>345475</v>
      </c>
      <c r="S10" s="320">
        <v>517</v>
      </c>
      <c r="T10" s="693" t="s">
        <v>832</v>
      </c>
    </row>
    <row r="11" spans="1:20" s="145" customFormat="1" ht="21.95" customHeight="1">
      <c r="A11" s="141" t="s">
        <v>638</v>
      </c>
      <c r="B11" s="318">
        <v>31</v>
      </c>
      <c r="C11" s="319" t="s">
        <v>566</v>
      </c>
      <c r="D11" s="319">
        <v>628</v>
      </c>
      <c r="E11" s="319">
        <v>17993</v>
      </c>
      <c r="F11" s="319">
        <v>9496</v>
      </c>
      <c r="G11" s="319">
        <v>8497</v>
      </c>
      <c r="H11" s="319">
        <v>1362</v>
      </c>
      <c r="I11" s="319">
        <v>967</v>
      </c>
      <c r="J11" s="319">
        <v>395</v>
      </c>
      <c r="K11" s="319">
        <v>144</v>
      </c>
      <c r="L11" s="319">
        <v>109</v>
      </c>
      <c r="M11" s="319">
        <v>35</v>
      </c>
      <c r="N11" s="319">
        <v>6298</v>
      </c>
      <c r="O11" s="319">
        <v>5840</v>
      </c>
      <c r="P11" s="319">
        <v>5587</v>
      </c>
      <c r="Q11" s="319">
        <v>946</v>
      </c>
      <c r="R11" s="319">
        <v>339</v>
      </c>
      <c r="S11" s="320">
        <v>484</v>
      </c>
      <c r="T11" s="693" t="s">
        <v>829</v>
      </c>
    </row>
    <row r="12" spans="1:20" s="145" customFormat="1" ht="21.95" customHeight="1">
      <c r="A12" s="141" t="s">
        <v>639</v>
      </c>
      <c r="B12" s="318">
        <v>31</v>
      </c>
      <c r="C12" s="319">
        <v>0</v>
      </c>
      <c r="D12" s="319">
        <v>615</v>
      </c>
      <c r="E12" s="319">
        <v>16293</v>
      </c>
      <c r="F12" s="319">
        <v>8621</v>
      </c>
      <c r="G12" s="319">
        <v>7672</v>
      </c>
      <c r="H12" s="319">
        <v>1333</v>
      </c>
      <c r="I12" s="319">
        <v>915</v>
      </c>
      <c r="J12" s="319">
        <v>418</v>
      </c>
      <c r="K12" s="319">
        <v>137</v>
      </c>
      <c r="L12" s="319">
        <v>102</v>
      </c>
      <c r="M12" s="319">
        <v>35</v>
      </c>
      <c r="N12" s="319">
        <v>6130</v>
      </c>
      <c r="O12" s="319">
        <v>4992</v>
      </c>
      <c r="P12" s="319">
        <v>4633</v>
      </c>
      <c r="Q12" s="319">
        <v>945</v>
      </c>
      <c r="R12" s="319">
        <v>338</v>
      </c>
      <c r="S12" s="320">
        <v>461</v>
      </c>
      <c r="T12" s="693" t="s">
        <v>830</v>
      </c>
    </row>
    <row r="13" spans="1:20" s="145" customFormat="1" ht="21.95" customHeight="1">
      <c r="A13" s="141" t="s">
        <v>819</v>
      </c>
      <c r="B13" s="318">
        <v>31</v>
      </c>
      <c r="C13" s="319">
        <v>0</v>
      </c>
      <c r="D13" s="319">
        <v>602</v>
      </c>
      <c r="E13" s="319">
        <v>14679</v>
      </c>
      <c r="F13" s="319">
        <v>7754</v>
      </c>
      <c r="G13" s="319">
        <v>6925</v>
      </c>
      <c r="H13" s="319">
        <v>1336</v>
      </c>
      <c r="I13" s="319">
        <v>873</v>
      </c>
      <c r="J13" s="319">
        <v>463</v>
      </c>
      <c r="K13" s="319">
        <v>136</v>
      </c>
      <c r="L13" s="319">
        <v>100</v>
      </c>
      <c r="M13" s="319">
        <v>36</v>
      </c>
      <c r="N13" s="319">
        <v>6151</v>
      </c>
      <c r="O13" s="319">
        <v>4910</v>
      </c>
      <c r="P13" s="319">
        <v>4688</v>
      </c>
      <c r="Q13" s="319">
        <v>952</v>
      </c>
      <c r="R13" s="319">
        <v>345</v>
      </c>
      <c r="S13" s="319">
        <v>477</v>
      </c>
      <c r="T13" s="694" t="s">
        <v>831</v>
      </c>
    </row>
    <row r="14" spans="1:20" s="145" customFormat="1" ht="21.95" customHeight="1">
      <c r="A14" s="141" t="s">
        <v>825</v>
      </c>
      <c r="B14" s="318">
        <v>31</v>
      </c>
      <c r="C14" s="319">
        <v>0</v>
      </c>
      <c r="D14" s="319">
        <v>591</v>
      </c>
      <c r="E14" s="319">
        <v>13565</v>
      </c>
      <c r="F14" s="319">
        <v>7206</v>
      </c>
      <c r="G14" s="319">
        <v>6359</v>
      </c>
      <c r="H14" s="319">
        <v>1328</v>
      </c>
      <c r="I14" s="319">
        <v>831</v>
      </c>
      <c r="J14" s="319">
        <v>497</v>
      </c>
      <c r="K14" s="319">
        <v>135</v>
      </c>
      <c r="L14" s="319">
        <v>99</v>
      </c>
      <c r="M14" s="319">
        <v>36</v>
      </c>
      <c r="N14" s="319">
        <v>5398</v>
      </c>
      <c r="O14" s="319">
        <v>4711</v>
      </c>
      <c r="P14" s="319">
        <v>4436</v>
      </c>
      <c r="Q14" s="319">
        <v>937</v>
      </c>
      <c r="R14" s="319">
        <v>334</v>
      </c>
      <c r="S14" s="319">
        <v>477</v>
      </c>
      <c r="T14" s="694" t="s">
        <v>828</v>
      </c>
    </row>
    <row r="15" spans="1:20" s="148" customFormat="1" ht="29.1" customHeight="1">
      <c r="A15" s="146" t="s">
        <v>867</v>
      </c>
      <c r="B15" s="732">
        <f>SUM(B16:B37)</f>
        <v>31</v>
      </c>
      <c r="C15" s="728">
        <f t="shared" ref="C15:S15" si="0">SUM(C16:C37)</f>
        <v>0</v>
      </c>
      <c r="D15" s="728">
        <f t="shared" si="0"/>
        <v>578</v>
      </c>
      <c r="E15" s="728">
        <f t="shared" si="0"/>
        <v>12502</v>
      </c>
      <c r="F15" s="728">
        <f t="shared" si="0"/>
        <v>6549</v>
      </c>
      <c r="G15" s="728">
        <f t="shared" si="0"/>
        <v>5953</v>
      </c>
      <c r="H15" s="728">
        <f t="shared" si="0"/>
        <v>1327</v>
      </c>
      <c r="I15" s="728">
        <f t="shared" si="0"/>
        <v>765</v>
      </c>
      <c r="J15" s="728">
        <f t="shared" si="0"/>
        <v>562</v>
      </c>
      <c r="K15" s="728">
        <f t="shared" si="0"/>
        <v>135</v>
      </c>
      <c r="L15" s="728">
        <f t="shared" si="0"/>
        <v>102</v>
      </c>
      <c r="M15" s="728">
        <f t="shared" si="0"/>
        <v>33</v>
      </c>
      <c r="N15" s="728">
        <f t="shared" si="0"/>
        <v>4570</v>
      </c>
      <c r="O15" s="728">
        <f t="shared" si="0"/>
        <v>4286</v>
      </c>
      <c r="P15" s="728">
        <f t="shared" si="0"/>
        <v>4242</v>
      </c>
      <c r="Q15" s="728">
        <f t="shared" si="0"/>
        <v>905</v>
      </c>
      <c r="R15" s="728">
        <f t="shared" si="0"/>
        <v>342</v>
      </c>
      <c r="S15" s="733">
        <f t="shared" si="0"/>
        <v>488</v>
      </c>
      <c r="T15" s="695" t="s">
        <v>865</v>
      </c>
    </row>
    <row r="16" spans="1:20" s="143" customFormat="1" ht="18.95" customHeight="1">
      <c r="A16" s="154" t="s">
        <v>308</v>
      </c>
      <c r="B16" s="729">
        <v>7</v>
      </c>
      <c r="C16" s="730">
        <v>0</v>
      </c>
      <c r="D16" s="730">
        <v>151</v>
      </c>
      <c r="E16" s="730">
        <v>3343</v>
      </c>
      <c r="F16" s="731">
        <v>1895</v>
      </c>
      <c r="G16" s="731">
        <v>1448</v>
      </c>
      <c r="H16" s="730">
        <v>349</v>
      </c>
      <c r="I16" s="730">
        <v>215</v>
      </c>
      <c r="J16" s="734">
        <v>134</v>
      </c>
      <c r="K16" s="734">
        <v>28</v>
      </c>
      <c r="L16" s="734">
        <v>24</v>
      </c>
      <c r="M16" s="734">
        <v>4</v>
      </c>
      <c r="N16" s="734">
        <v>1256</v>
      </c>
      <c r="O16" s="734">
        <v>1152</v>
      </c>
      <c r="P16" s="734">
        <v>1151</v>
      </c>
      <c r="Q16" s="734">
        <v>238</v>
      </c>
      <c r="R16" s="734">
        <v>87</v>
      </c>
      <c r="S16" s="734">
        <v>131</v>
      </c>
      <c r="T16" s="64" t="s">
        <v>395</v>
      </c>
    </row>
    <row r="17" spans="1:20" s="143" customFormat="1" ht="18.95" customHeight="1">
      <c r="A17" s="154" t="s">
        <v>315</v>
      </c>
      <c r="B17" s="729">
        <v>3</v>
      </c>
      <c r="C17" s="730">
        <v>0</v>
      </c>
      <c r="D17" s="730">
        <v>67</v>
      </c>
      <c r="E17" s="730">
        <v>1495</v>
      </c>
      <c r="F17" s="731">
        <v>734</v>
      </c>
      <c r="G17" s="731">
        <v>761</v>
      </c>
      <c r="H17" s="730">
        <v>141</v>
      </c>
      <c r="I17" s="730">
        <v>69</v>
      </c>
      <c r="J17" s="734">
        <v>72</v>
      </c>
      <c r="K17" s="734">
        <v>13</v>
      </c>
      <c r="L17" s="734">
        <v>8</v>
      </c>
      <c r="M17" s="734">
        <v>5</v>
      </c>
      <c r="N17" s="734">
        <v>563</v>
      </c>
      <c r="O17" s="734">
        <v>487</v>
      </c>
      <c r="P17" s="734">
        <v>487</v>
      </c>
      <c r="Q17" s="734">
        <v>51</v>
      </c>
      <c r="R17" s="734">
        <v>28</v>
      </c>
      <c r="S17" s="734">
        <v>70</v>
      </c>
      <c r="T17" s="64" t="s">
        <v>439</v>
      </c>
    </row>
    <row r="18" spans="1:20" s="143" customFormat="1" ht="18.95" customHeight="1">
      <c r="A18" s="154" t="s">
        <v>256</v>
      </c>
      <c r="B18" s="729">
        <v>5</v>
      </c>
      <c r="C18" s="730">
        <v>0</v>
      </c>
      <c r="D18" s="730">
        <v>143</v>
      </c>
      <c r="E18" s="730">
        <v>3234</v>
      </c>
      <c r="F18" s="731">
        <v>1657</v>
      </c>
      <c r="G18" s="731">
        <v>1577</v>
      </c>
      <c r="H18" s="730">
        <v>320</v>
      </c>
      <c r="I18" s="730">
        <v>174</v>
      </c>
      <c r="J18" s="734">
        <v>146</v>
      </c>
      <c r="K18" s="734">
        <v>20</v>
      </c>
      <c r="L18" s="734">
        <v>16</v>
      </c>
      <c r="M18" s="734">
        <v>4</v>
      </c>
      <c r="N18" s="734">
        <v>1121</v>
      </c>
      <c r="O18" s="734">
        <v>1128</v>
      </c>
      <c r="P18" s="734">
        <v>1104</v>
      </c>
      <c r="Q18" s="734">
        <v>168</v>
      </c>
      <c r="R18" s="734">
        <v>68</v>
      </c>
      <c r="S18" s="734">
        <v>114</v>
      </c>
      <c r="T18" s="64" t="s">
        <v>408</v>
      </c>
    </row>
    <row r="19" spans="1:20" s="143" customFormat="1" ht="18.95" customHeight="1">
      <c r="A19" s="154" t="s">
        <v>263</v>
      </c>
      <c r="B19" s="729">
        <v>3</v>
      </c>
      <c r="C19" s="730">
        <v>0</v>
      </c>
      <c r="D19" s="730">
        <v>37</v>
      </c>
      <c r="E19" s="730">
        <v>683</v>
      </c>
      <c r="F19" s="731">
        <v>425</v>
      </c>
      <c r="G19" s="731">
        <v>258</v>
      </c>
      <c r="H19" s="730">
        <v>88</v>
      </c>
      <c r="I19" s="730">
        <v>52</v>
      </c>
      <c r="J19" s="734">
        <v>36</v>
      </c>
      <c r="K19" s="734">
        <v>15</v>
      </c>
      <c r="L19" s="734">
        <v>11</v>
      </c>
      <c r="M19" s="734">
        <v>4</v>
      </c>
      <c r="N19" s="734">
        <v>261</v>
      </c>
      <c r="O19" s="734">
        <v>240</v>
      </c>
      <c r="P19" s="734">
        <v>242</v>
      </c>
      <c r="Q19" s="734">
        <v>68</v>
      </c>
      <c r="R19" s="734">
        <v>21</v>
      </c>
      <c r="S19" s="734">
        <v>17</v>
      </c>
      <c r="T19" s="64" t="s">
        <v>72</v>
      </c>
    </row>
    <row r="20" spans="1:20" s="143" customFormat="1" ht="18.95" customHeight="1">
      <c r="A20" s="154" t="s">
        <v>316</v>
      </c>
      <c r="B20" s="730">
        <v>0</v>
      </c>
      <c r="C20" s="730">
        <v>0</v>
      </c>
      <c r="D20" s="730">
        <v>0</v>
      </c>
      <c r="E20" s="730">
        <v>0</v>
      </c>
      <c r="F20" s="730">
        <v>0</v>
      </c>
      <c r="G20" s="730">
        <v>0</v>
      </c>
      <c r="H20" s="730">
        <v>0</v>
      </c>
      <c r="I20" s="730">
        <v>0</v>
      </c>
      <c r="J20" s="730">
        <v>0</v>
      </c>
      <c r="K20" s="734">
        <v>0</v>
      </c>
      <c r="L20" s="730">
        <v>0</v>
      </c>
      <c r="M20" s="730">
        <v>0</v>
      </c>
      <c r="N20" s="730">
        <v>0</v>
      </c>
      <c r="O20" s="730">
        <v>0</v>
      </c>
      <c r="P20" s="730">
        <v>0</v>
      </c>
      <c r="Q20" s="730">
        <v>0</v>
      </c>
      <c r="R20" s="730">
        <v>0</v>
      </c>
      <c r="S20" s="730">
        <v>0</v>
      </c>
      <c r="T20" s="64" t="s">
        <v>211</v>
      </c>
    </row>
    <row r="21" spans="1:20" s="143" customFormat="1" ht="27" customHeight="1">
      <c r="A21" s="154" t="s">
        <v>317</v>
      </c>
      <c r="B21" s="729">
        <v>1</v>
      </c>
      <c r="C21" s="730">
        <v>0</v>
      </c>
      <c r="D21" s="730">
        <v>27</v>
      </c>
      <c r="E21" s="730">
        <v>563</v>
      </c>
      <c r="F21" s="731">
        <v>277</v>
      </c>
      <c r="G21" s="731">
        <v>286</v>
      </c>
      <c r="H21" s="730">
        <v>58</v>
      </c>
      <c r="I21" s="730">
        <v>40</v>
      </c>
      <c r="J21" s="734">
        <v>18</v>
      </c>
      <c r="K21" s="734">
        <v>4</v>
      </c>
      <c r="L21" s="734">
        <v>4</v>
      </c>
      <c r="M21" s="734">
        <v>0</v>
      </c>
      <c r="N21" s="734">
        <v>201</v>
      </c>
      <c r="O21" s="734">
        <v>180</v>
      </c>
      <c r="P21" s="734">
        <v>186</v>
      </c>
      <c r="Q21" s="734">
        <v>36</v>
      </c>
      <c r="R21" s="734">
        <v>17</v>
      </c>
      <c r="S21" s="734">
        <v>27</v>
      </c>
      <c r="T21" s="64" t="s">
        <v>444</v>
      </c>
    </row>
    <row r="22" spans="1:20" s="143" customFormat="1" ht="18.95" customHeight="1">
      <c r="A22" s="154" t="s">
        <v>361</v>
      </c>
      <c r="B22" s="729">
        <v>1</v>
      </c>
      <c r="C22" s="730">
        <v>0</v>
      </c>
      <c r="D22" s="730">
        <v>13</v>
      </c>
      <c r="E22" s="730">
        <v>230</v>
      </c>
      <c r="F22" s="731">
        <v>114</v>
      </c>
      <c r="G22" s="731">
        <v>116</v>
      </c>
      <c r="H22" s="730">
        <v>31</v>
      </c>
      <c r="I22" s="730">
        <v>16</v>
      </c>
      <c r="J22" s="734">
        <v>15</v>
      </c>
      <c r="K22" s="734">
        <v>4</v>
      </c>
      <c r="L22" s="734">
        <v>3</v>
      </c>
      <c r="M22" s="734">
        <v>1</v>
      </c>
      <c r="N22" s="730">
        <v>81</v>
      </c>
      <c r="O22" s="730">
        <v>80</v>
      </c>
      <c r="P22" s="730">
        <v>81</v>
      </c>
      <c r="Q22" s="730">
        <v>31</v>
      </c>
      <c r="R22" s="730">
        <v>13</v>
      </c>
      <c r="S22" s="730">
        <v>16</v>
      </c>
      <c r="T22" s="64" t="s">
        <v>215</v>
      </c>
    </row>
    <row r="23" spans="1:20" s="143" customFormat="1" ht="18.95" customHeight="1">
      <c r="A23" s="154" t="s">
        <v>287</v>
      </c>
      <c r="B23" s="730">
        <v>0</v>
      </c>
      <c r="C23" s="730">
        <v>0</v>
      </c>
      <c r="D23" s="730">
        <v>0</v>
      </c>
      <c r="E23" s="730">
        <v>0</v>
      </c>
      <c r="F23" s="730">
        <v>0</v>
      </c>
      <c r="G23" s="730">
        <v>0</v>
      </c>
      <c r="H23" s="730">
        <v>0</v>
      </c>
      <c r="I23" s="730">
        <v>0</v>
      </c>
      <c r="J23" s="730">
        <v>0</v>
      </c>
      <c r="K23" s="734">
        <v>0</v>
      </c>
      <c r="L23" s="730">
        <v>0</v>
      </c>
      <c r="M23" s="730">
        <v>0</v>
      </c>
      <c r="N23" s="730">
        <v>0</v>
      </c>
      <c r="O23" s="730">
        <v>0</v>
      </c>
      <c r="P23" s="730">
        <v>0</v>
      </c>
      <c r="Q23" s="730">
        <v>0</v>
      </c>
      <c r="R23" s="730">
        <v>0</v>
      </c>
      <c r="S23" s="730">
        <v>0</v>
      </c>
      <c r="T23" s="64" t="s">
        <v>455</v>
      </c>
    </row>
    <row r="24" spans="1:20" s="143" customFormat="1" ht="18.95" customHeight="1">
      <c r="A24" s="154" t="s">
        <v>260</v>
      </c>
      <c r="B24" s="730">
        <v>0</v>
      </c>
      <c r="C24" s="730">
        <v>0</v>
      </c>
      <c r="D24" s="730">
        <v>0</v>
      </c>
      <c r="E24" s="730">
        <v>0</v>
      </c>
      <c r="F24" s="730">
        <v>0</v>
      </c>
      <c r="G24" s="730">
        <v>0</v>
      </c>
      <c r="H24" s="730">
        <v>0</v>
      </c>
      <c r="I24" s="730">
        <v>0</v>
      </c>
      <c r="J24" s="730">
        <v>0</v>
      </c>
      <c r="K24" s="734">
        <v>0</v>
      </c>
      <c r="L24" s="730">
        <v>0</v>
      </c>
      <c r="M24" s="730">
        <v>0</v>
      </c>
      <c r="N24" s="730">
        <v>0</v>
      </c>
      <c r="O24" s="730">
        <v>0</v>
      </c>
      <c r="P24" s="730">
        <v>0</v>
      </c>
      <c r="Q24" s="730">
        <v>0</v>
      </c>
      <c r="R24" s="730">
        <v>0</v>
      </c>
      <c r="S24" s="730">
        <v>0</v>
      </c>
      <c r="T24" s="64" t="s">
        <v>476</v>
      </c>
    </row>
    <row r="25" spans="1:20" s="143" customFormat="1" ht="27" customHeight="1">
      <c r="A25" s="154" t="s">
        <v>270</v>
      </c>
      <c r="B25" s="729">
        <v>3</v>
      </c>
      <c r="C25" s="730">
        <v>0</v>
      </c>
      <c r="D25" s="730">
        <v>26</v>
      </c>
      <c r="E25" s="730">
        <v>488</v>
      </c>
      <c r="F25" s="731">
        <v>253</v>
      </c>
      <c r="G25" s="731">
        <v>235</v>
      </c>
      <c r="H25" s="730">
        <v>63</v>
      </c>
      <c r="I25" s="730">
        <v>45</v>
      </c>
      <c r="J25" s="734">
        <v>18</v>
      </c>
      <c r="K25" s="734">
        <v>13</v>
      </c>
      <c r="L25" s="734">
        <v>9</v>
      </c>
      <c r="M25" s="734">
        <v>4</v>
      </c>
      <c r="N25" s="734">
        <v>157</v>
      </c>
      <c r="O25" s="734">
        <v>180</v>
      </c>
      <c r="P25" s="734">
        <v>164</v>
      </c>
      <c r="Q25" s="734">
        <v>60</v>
      </c>
      <c r="R25" s="734">
        <v>21</v>
      </c>
      <c r="S25" s="734">
        <v>26</v>
      </c>
      <c r="T25" s="64" t="s">
        <v>456</v>
      </c>
    </row>
    <row r="26" spans="1:20" s="143" customFormat="1" ht="18.95" customHeight="1">
      <c r="A26" s="154" t="s">
        <v>307</v>
      </c>
      <c r="B26" s="729">
        <v>1</v>
      </c>
      <c r="C26" s="730">
        <v>0</v>
      </c>
      <c r="D26" s="730">
        <v>18</v>
      </c>
      <c r="E26" s="730">
        <v>470</v>
      </c>
      <c r="F26" s="731">
        <v>225</v>
      </c>
      <c r="G26" s="731">
        <v>245</v>
      </c>
      <c r="H26" s="730">
        <v>44</v>
      </c>
      <c r="I26" s="730">
        <v>28</v>
      </c>
      <c r="J26" s="734">
        <v>16</v>
      </c>
      <c r="K26" s="734">
        <v>7</v>
      </c>
      <c r="L26" s="734">
        <v>5</v>
      </c>
      <c r="M26" s="734">
        <v>2</v>
      </c>
      <c r="N26" s="734">
        <v>174</v>
      </c>
      <c r="O26" s="734">
        <v>150</v>
      </c>
      <c r="P26" s="734">
        <v>154</v>
      </c>
      <c r="Q26" s="734">
        <v>31</v>
      </c>
      <c r="R26" s="734">
        <v>14</v>
      </c>
      <c r="S26" s="734">
        <v>18</v>
      </c>
      <c r="T26" s="64" t="s">
        <v>372</v>
      </c>
    </row>
    <row r="27" spans="1:20" s="143" customFormat="1" ht="18.95" customHeight="1">
      <c r="A27" s="154" t="s">
        <v>264</v>
      </c>
      <c r="B27" s="730">
        <v>0</v>
      </c>
      <c r="C27" s="730">
        <v>0</v>
      </c>
      <c r="D27" s="730">
        <v>0</v>
      </c>
      <c r="E27" s="730">
        <v>0</v>
      </c>
      <c r="F27" s="730">
        <v>0</v>
      </c>
      <c r="G27" s="730">
        <v>0</v>
      </c>
      <c r="H27" s="730">
        <v>0</v>
      </c>
      <c r="I27" s="730">
        <v>0</v>
      </c>
      <c r="J27" s="730">
        <v>0</v>
      </c>
      <c r="K27" s="734">
        <v>0</v>
      </c>
      <c r="L27" s="730">
        <v>0</v>
      </c>
      <c r="M27" s="730">
        <v>0</v>
      </c>
      <c r="N27" s="730">
        <v>0</v>
      </c>
      <c r="O27" s="730">
        <v>0</v>
      </c>
      <c r="P27" s="730">
        <v>0</v>
      </c>
      <c r="Q27" s="730">
        <v>0</v>
      </c>
      <c r="R27" s="730">
        <v>0</v>
      </c>
      <c r="S27" s="730">
        <v>0</v>
      </c>
      <c r="T27" s="64" t="s">
        <v>218</v>
      </c>
    </row>
    <row r="28" spans="1:20" s="143" customFormat="1" ht="18.95" customHeight="1">
      <c r="A28" s="154" t="s">
        <v>286</v>
      </c>
      <c r="B28" s="730">
        <v>0</v>
      </c>
      <c r="C28" s="730">
        <v>0</v>
      </c>
      <c r="D28" s="730">
        <v>0</v>
      </c>
      <c r="E28" s="730">
        <v>0</v>
      </c>
      <c r="F28" s="730">
        <v>0</v>
      </c>
      <c r="G28" s="730">
        <v>0</v>
      </c>
      <c r="H28" s="730">
        <v>0</v>
      </c>
      <c r="I28" s="730">
        <v>0</v>
      </c>
      <c r="J28" s="730">
        <v>0</v>
      </c>
      <c r="K28" s="734">
        <v>0</v>
      </c>
      <c r="L28" s="730">
        <v>0</v>
      </c>
      <c r="M28" s="730">
        <v>0</v>
      </c>
      <c r="N28" s="730">
        <v>0</v>
      </c>
      <c r="O28" s="730">
        <v>0</v>
      </c>
      <c r="P28" s="730">
        <v>0</v>
      </c>
      <c r="Q28" s="730">
        <v>0</v>
      </c>
      <c r="R28" s="730">
        <v>0</v>
      </c>
      <c r="S28" s="730">
        <v>0</v>
      </c>
      <c r="T28" s="64" t="s">
        <v>420</v>
      </c>
    </row>
    <row r="29" spans="1:20" s="143" customFormat="1" ht="27" customHeight="1">
      <c r="A29" s="154" t="s">
        <v>266</v>
      </c>
      <c r="B29" s="729">
        <v>1</v>
      </c>
      <c r="C29" s="730">
        <v>0</v>
      </c>
      <c r="D29" s="730">
        <v>6</v>
      </c>
      <c r="E29" s="730">
        <v>124</v>
      </c>
      <c r="F29" s="731">
        <v>49</v>
      </c>
      <c r="G29" s="731">
        <v>75</v>
      </c>
      <c r="H29" s="730">
        <v>14</v>
      </c>
      <c r="I29" s="730">
        <v>10</v>
      </c>
      <c r="J29" s="734">
        <v>4</v>
      </c>
      <c r="K29" s="734">
        <v>5</v>
      </c>
      <c r="L29" s="734">
        <v>4</v>
      </c>
      <c r="M29" s="734">
        <v>1</v>
      </c>
      <c r="N29" s="734">
        <v>43</v>
      </c>
      <c r="O29" s="734">
        <v>40</v>
      </c>
      <c r="P29" s="734">
        <v>40</v>
      </c>
      <c r="Q29" s="734">
        <v>31</v>
      </c>
      <c r="R29" s="734">
        <v>5</v>
      </c>
      <c r="S29" s="730">
        <v>0</v>
      </c>
      <c r="T29" s="64" t="s">
        <v>386</v>
      </c>
    </row>
    <row r="30" spans="1:20" s="143" customFormat="1" ht="18.95" customHeight="1">
      <c r="A30" s="154" t="s">
        <v>319</v>
      </c>
      <c r="B30" s="729">
        <v>1</v>
      </c>
      <c r="C30" s="730">
        <v>0</v>
      </c>
      <c r="D30" s="730">
        <v>9</v>
      </c>
      <c r="E30" s="730">
        <v>176</v>
      </c>
      <c r="F30" s="730">
        <v>0</v>
      </c>
      <c r="G30" s="731">
        <v>176</v>
      </c>
      <c r="H30" s="730">
        <v>21</v>
      </c>
      <c r="I30" s="730">
        <v>7</v>
      </c>
      <c r="J30" s="734">
        <v>14</v>
      </c>
      <c r="K30" s="734">
        <v>6</v>
      </c>
      <c r="L30" s="734">
        <v>4</v>
      </c>
      <c r="M30" s="734">
        <v>2</v>
      </c>
      <c r="N30" s="734">
        <v>80</v>
      </c>
      <c r="O30" s="734">
        <v>60</v>
      </c>
      <c r="P30" s="734">
        <v>60</v>
      </c>
      <c r="Q30" s="734">
        <v>15</v>
      </c>
      <c r="R30" s="734">
        <v>9</v>
      </c>
      <c r="S30" s="734">
        <v>15</v>
      </c>
      <c r="T30" s="64" t="s">
        <v>470</v>
      </c>
    </row>
    <row r="31" spans="1:20" s="143" customFormat="1" ht="18.95" customHeight="1">
      <c r="A31" s="154" t="s">
        <v>280</v>
      </c>
      <c r="B31" s="729">
        <v>1</v>
      </c>
      <c r="C31" s="730">
        <v>0</v>
      </c>
      <c r="D31" s="730">
        <v>15</v>
      </c>
      <c r="E31" s="730">
        <v>359</v>
      </c>
      <c r="F31" s="731">
        <v>178</v>
      </c>
      <c r="G31" s="731">
        <v>181</v>
      </c>
      <c r="H31" s="730">
        <v>35</v>
      </c>
      <c r="I31" s="730">
        <v>16</v>
      </c>
      <c r="J31" s="734">
        <v>19</v>
      </c>
      <c r="K31" s="734">
        <v>4</v>
      </c>
      <c r="L31" s="734">
        <v>2</v>
      </c>
      <c r="M31" s="734">
        <v>2</v>
      </c>
      <c r="N31" s="734">
        <v>121</v>
      </c>
      <c r="O31" s="734">
        <v>125</v>
      </c>
      <c r="P31" s="734">
        <v>123</v>
      </c>
      <c r="Q31" s="734">
        <v>40</v>
      </c>
      <c r="R31" s="734">
        <v>11</v>
      </c>
      <c r="S31" s="734">
        <v>15</v>
      </c>
      <c r="T31" s="64" t="s">
        <v>429</v>
      </c>
    </row>
    <row r="32" spans="1:20" s="143" customFormat="1" ht="18.95" customHeight="1">
      <c r="A32" s="154" t="s">
        <v>348</v>
      </c>
      <c r="B32" s="729">
        <v>1</v>
      </c>
      <c r="C32" s="730">
        <v>0</v>
      </c>
      <c r="D32" s="730">
        <v>12</v>
      </c>
      <c r="E32" s="730">
        <v>208</v>
      </c>
      <c r="F32" s="731">
        <v>115</v>
      </c>
      <c r="G32" s="731">
        <v>93</v>
      </c>
      <c r="H32" s="730">
        <v>29</v>
      </c>
      <c r="I32" s="730">
        <v>16</v>
      </c>
      <c r="J32" s="734">
        <v>13</v>
      </c>
      <c r="K32" s="734">
        <v>4</v>
      </c>
      <c r="L32" s="734">
        <v>3</v>
      </c>
      <c r="M32" s="734">
        <v>1</v>
      </c>
      <c r="N32" s="734">
        <v>84</v>
      </c>
      <c r="O32" s="734">
        <v>80</v>
      </c>
      <c r="P32" s="734">
        <v>75</v>
      </c>
      <c r="Q32" s="734">
        <v>29</v>
      </c>
      <c r="R32" s="734">
        <v>7</v>
      </c>
      <c r="S32" s="734">
        <v>3</v>
      </c>
      <c r="T32" s="64" t="s">
        <v>207</v>
      </c>
    </row>
    <row r="33" spans="1:20" s="143" customFormat="1" ht="27" customHeight="1">
      <c r="A33" s="154" t="s">
        <v>336</v>
      </c>
      <c r="B33" s="729">
        <v>1</v>
      </c>
      <c r="C33" s="730">
        <v>0</v>
      </c>
      <c r="D33" s="730">
        <v>24</v>
      </c>
      <c r="E33" s="730">
        <v>487</v>
      </c>
      <c r="F33" s="731">
        <v>261</v>
      </c>
      <c r="G33" s="731">
        <v>226</v>
      </c>
      <c r="H33" s="730">
        <v>55</v>
      </c>
      <c r="I33" s="730">
        <v>31</v>
      </c>
      <c r="J33" s="734">
        <v>24</v>
      </c>
      <c r="K33" s="734">
        <v>4</v>
      </c>
      <c r="L33" s="734">
        <v>3</v>
      </c>
      <c r="M33" s="734">
        <v>1</v>
      </c>
      <c r="N33" s="734">
        <v>171</v>
      </c>
      <c r="O33" s="734">
        <v>160</v>
      </c>
      <c r="P33" s="734">
        <v>162</v>
      </c>
      <c r="Q33" s="734">
        <v>34</v>
      </c>
      <c r="R33" s="734">
        <v>17</v>
      </c>
      <c r="S33" s="730">
        <v>0</v>
      </c>
      <c r="T33" s="64" t="s">
        <v>230</v>
      </c>
    </row>
    <row r="34" spans="1:20" s="143" customFormat="1" ht="18.95" customHeight="1">
      <c r="A34" s="154" t="s">
        <v>290</v>
      </c>
      <c r="B34" s="729">
        <v>1</v>
      </c>
      <c r="C34" s="730">
        <v>0</v>
      </c>
      <c r="D34" s="730">
        <v>18</v>
      </c>
      <c r="E34" s="730">
        <v>413</v>
      </c>
      <c r="F34" s="731">
        <v>262</v>
      </c>
      <c r="G34" s="731">
        <v>151</v>
      </c>
      <c r="H34" s="730">
        <v>46</v>
      </c>
      <c r="I34" s="730">
        <v>25</v>
      </c>
      <c r="J34" s="734">
        <v>21</v>
      </c>
      <c r="K34" s="734">
        <v>4</v>
      </c>
      <c r="L34" s="734">
        <v>3</v>
      </c>
      <c r="M34" s="734">
        <v>1</v>
      </c>
      <c r="N34" s="734">
        <v>161</v>
      </c>
      <c r="O34" s="734">
        <v>144</v>
      </c>
      <c r="P34" s="734">
        <v>134</v>
      </c>
      <c r="Q34" s="734">
        <v>26</v>
      </c>
      <c r="R34" s="734">
        <v>14</v>
      </c>
      <c r="S34" s="734">
        <v>21</v>
      </c>
      <c r="T34" s="64" t="s">
        <v>216</v>
      </c>
    </row>
    <row r="35" spans="1:20" s="143" customFormat="1" ht="18.95" customHeight="1">
      <c r="A35" s="154" t="s">
        <v>274</v>
      </c>
      <c r="B35" s="730">
        <v>0</v>
      </c>
      <c r="C35" s="730">
        <v>0</v>
      </c>
      <c r="D35" s="730">
        <v>0</v>
      </c>
      <c r="E35" s="730">
        <v>0</v>
      </c>
      <c r="F35" s="730">
        <v>0</v>
      </c>
      <c r="G35" s="730">
        <v>0</v>
      </c>
      <c r="H35" s="730">
        <v>0</v>
      </c>
      <c r="I35" s="730">
        <v>0</v>
      </c>
      <c r="J35" s="730">
        <v>0</v>
      </c>
      <c r="K35" s="734">
        <v>0</v>
      </c>
      <c r="L35" s="730">
        <v>0</v>
      </c>
      <c r="M35" s="730">
        <v>0</v>
      </c>
      <c r="N35" s="730">
        <v>0</v>
      </c>
      <c r="O35" s="730">
        <v>0</v>
      </c>
      <c r="P35" s="730">
        <v>0</v>
      </c>
      <c r="Q35" s="730">
        <v>0</v>
      </c>
      <c r="R35" s="730">
        <v>0</v>
      </c>
      <c r="S35" s="730">
        <v>0</v>
      </c>
      <c r="T35" s="64" t="s">
        <v>487</v>
      </c>
    </row>
    <row r="36" spans="1:20" s="143" customFormat="1" ht="18.95" customHeight="1">
      <c r="A36" s="154" t="s">
        <v>314</v>
      </c>
      <c r="B36" s="729">
        <v>1</v>
      </c>
      <c r="C36" s="730">
        <v>0</v>
      </c>
      <c r="D36" s="730">
        <v>12</v>
      </c>
      <c r="E36" s="730">
        <v>229</v>
      </c>
      <c r="F36" s="731">
        <v>104</v>
      </c>
      <c r="G36" s="731">
        <v>125</v>
      </c>
      <c r="H36" s="730">
        <v>33</v>
      </c>
      <c r="I36" s="730">
        <v>21</v>
      </c>
      <c r="J36" s="734">
        <v>12</v>
      </c>
      <c r="K36" s="734">
        <v>4</v>
      </c>
      <c r="L36" s="734">
        <v>3</v>
      </c>
      <c r="M36" s="734">
        <v>1</v>
      </c>
      <c r="N36" s="734">
        <v>96</v>
      </c>
      <c r="O36" s="730">
        <v>80</v>
      </c>
      <c r="P36" s="734">
        <v>79</v>
      </c>
      <c r="Q36" s="734">
        <v>47</v>
      </c>
      <c r="R36" s="734">
        <v>10</v>
      </c>
      <c r="S36" s="734">
        <v>15</v>
      </c>
      <c r="T36" s="64" t="s">
        <v>398</v>
      </c>
    </row>
    <row r="37" spans="1:20" s="143" customFormat="1" ht="18.95" customHeight="1">
      <c r="A37" s="154" t="s">
        <v>281</v>
      </c>
      <c r="B37" s="730">
        <v>0</v>
      </c>
      <c r="C37" s="730">
        <v>0</v>
      </c>
      <c r="D37" s="730">
        <v>0</v>
      </c>
      <c r="E37" s="730">
        <v>0</v>
      </c>
      <c r="F37" s="730">
        <v>0</v>
      </c>
      <c r="G37" s="730">
        <v>0</v>
      </c>
      <c r="H37" s="730">
        <v>0</v>
      </c>
      <c r="I37" s="730">
        <v>0</v>
      </c>
      <c r="J37" s="730">
        <v>0</v>
      </c>
      <c r="K37" s="734">
        <v>0</v>
      </c>
      <c r="L37" s="730">
        <v>0</v>
      </c>
      <c r="M37" s="730">
        <v>0</v>
      </c>
      <c r="N37" s="730">
        <v>0</v>
      </c>
      <c r="O37" s="730">
        <v>0</v>
      </c>
      <c r="P37" s="730">
        <v>0</v>
      </c>
      <c r="Q37" s="730">
        <v>0</v>
      </c>
      <c r="R37" s="730">
        <v>0</v>
      </c>
      <c r="S37" s="730">
        <v>0</v>
      </c>
      <c r="T37" s="64" t="s">
        <v>371</v>
      </c>
    </row>
    <row r="38" spans="1:20" s="143" customFormat="1" ht="6.75" customHeight="1">
      <c r="A38" s="156"/>
      <c r="B38" s="323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7"/>
      <c r="T38" s="76"/>
    </row>
    <row r="39" spans="1:20" s="100" customFormat="1" ht="15" customHeight="1">
      <c r="A39" s="98" t="s">
        <v>649</v>
      </c>
      <c r="B39" s="9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9" t="s">
        <v>650</v>
      </c>
    </row>
    <row r="40" spans="1:20" s="143" customFormat="1" ht="12.75">
      <c r="A40" s="182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80"/>
    </row>
    <row r="41" spans="1:20"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</row>
  </sheetData>
  <mergeCells count="2">
    <mergeCell ref="B5:C5"/>
    <mergeCell ref="B6:C6"/>
  </mergeCells>
  <phoneticPr fontId="30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25</vt:i4>
      </vt:variant>
      <vt:variant>
        <vt:lpstr>이름이 지정된 범위</vt:lpstr>
      </vt:variant>
      <vt:variant>
        <vt:i4>26</vt:i4>
      </vt:variant>
    </vt:vector>
  </HeadingPairs>
  <TitlesOfParts>
    <vt:vector size="51" baseType="lpstr">
      <vt:lpstr>14</vt:lpstr>
      <vt:lpstr>14-1학교총개황</vt:lpstr>
      <vt:lpstr>14-2유치원</vt:lpstr>
      <vt:lpstr>14-3초등학교</vt:lpstr>
      <vt:lpstr>14-4-1 중학교(국공립)</vt:lpstr>
      <vt:lpstr>14-4-2 중학교(사립)</vt:lpstr>
      <vt:lpstr>14-5-1 일반고등학교(국공립)</vt:lpstr>
      <vt:lpstr>14-5-2 일반고등학교(사립)</vt:lpstr>
      <vt:lpstr>14-6-1 특수목적고등학교(국공립)</vt:lpstr>
      <vt:lpstr>14-6-2 특수목적고등학교(사립) </vt:lpstr>
      <vt:lpstr>14-7-1 특성화고등학교(국공립) </vt:lpstr>
      <vt:lpstr>14-7-2 특성화고등학교(사립)</vt:lpstr>
      <vt:lpstr>14-8-1 자율고등학교(국공립) </vt:lpstr>
      <vt:lpstr>14-8-2 자율고등학교(사립) </vt:lpstr>
      <vt:lpstr>14-9전문대학및대학</vt:lpstr>
      <vt:lpstr>14-10대학교</vt:lpstr>
      <vt:lpstr>14-11대학원</vt:lpstr>
      <vt:lpstr>14-12기타학교</vt:lpstr>
      <vt:lpstr>14-13적령아동취학</vt:lpstr>
      <vt:lpstr>14-14사설학원및독서실</vt:lpstr>
      <vt:lpstr>14-15공공도서관</vt:lpstr>
      <vt:lpstr>14-16문화재</vt:lpstr>
      <vt:lpstr>14-17체육시설</vt:lpstr>
      <vt:lpstr>14-18청소년수련시설</vt:lpstr>
      <vt:lpstr>14-19언론매체</vt:lpstr>
      <vt:lpstr>'14-17체육시설'!_Builtin1</vt:lpstr>
      <vt:lpstr>'14'!Print_Area</vt:lpstr>
      <vt:lpstr>'14-10대학교'!Print_Area</vt:lpstr>
      <vt:lpstr>'14-11대학원'!Print_Area</vt:lpstr>
      <vt:lpstr>'14-12기타학교'!Print_Area</vt:lpstr>
      <vt:lpstr>'14-13적령아동취학'!Print_Area</vt:lpstr>
      <vt:lpstr>'14-14사설학원및독서실'!Print_Area</vt:lpstr>
      <vt:lpstr>'14-15공공도서관'!Print_Area</vt:lpstr>
      <vt:lpstr>'14-16문화재'!Print_Area</vt:lpstr>
      <vt:lpstr>'14-17체육시설'!Print_Area</vt:lpstr>
      <vt:lpstr>'14-18청소년수련시설'!Print_Area</vt:lpstr>
      <vt:lpstr>'14-19언론매체'!Print_Area</vt:lpstr>
      <vt:lpstr>'14-1학교총개황'!Print_Area</vt:lpstr>
      <vt:lpstr>'14-2유치원'!Print_Area</vt:lpstr>
      <vt:lpstr>'14-3초등학교'!Print_Area</vt:lpstr>
      <vt:lpstr>'14-4-1 중학교(국공립)'!Print_Area</vt:lpstr>
      <vt:lpstr>'14-4-2 중학교(사립)'!Print_Area</vt:lpstr>
      <vt:lpstr>'14-5-1 일반고등학교(국공립)'!Print_Area</vt:lpstr>
      <vt:lpstr>'14-5-2 일반고등학교(사립)'!Print_Area</vt:lpstr>
      <vt:lpstr>'14-6-1 특수목적고등학교(국공립)'!Print_Area</vt:lpstr>
      <vt:lpstr>'14-6-2 특수목적고등학교(사립) '!Print_Area</vt:lpstr>
      <vt:lpstr>'14-7-1 특성화고등학교(국공립) '!Print_Area</vt:lpstr>
      <vt:lpstr>'14-7-2 특성화고등학교(사립)'!Print_Area</vt:lpstr>
      <vt:lpstr>'14-8-1 자율고등학교(국공립) '!Print_Area</vt:lpstr>
      <vt:lpstr>'14-8-2 자율고등학교(사립) '!Print_Area</vt:lpstr>
      <vt:lpstr>'14-9전문대학및대학'!Print_Area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18</cp:revision>
  <cp:lastPrinted>2022-12-14T04:43:07Z</cp:lastPrinted>
  <dcterms:created xsi:type="dcterms:W3CDTF">1999-12-14T05:25:09Z</dcterms:created>
  <dcterms:modified xsi:type="dcterms:W3CDTF">2022-12-30T00:11:40Z</dcterms:modified>
</cp:coreProperties>
</file>