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\Desktop\"/>
    </mc:Choice>
  </mc:AlternateContent>
  <xr:revisionPtr revIDLastSave="0" documentId="13_ncr:1_{9B8B1630-CCD5-4BCC-A4C6-D82B664F4125}" xr6:coauthVersionLast="36" xr6:coauthVersionMax="36" xr10:uidLastSave="{00000000-0000-0000-0000-000000000000}"/>
  <bookViews>
    <workbookView xWindow="0" yWindow="0" windowWidth="20490" windowHeight="7575" xr2:uid="{00000000-000D-0000-FFFF-FFFF00000000}"/>
  </bookViews>
  <sheets>
    <sheet name="Gant STO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F55" i="1" s="1"/>
  <c r="G55" i="1" s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9" i="1"/>
  <c r="H20" i="1"/>
  <c r="H21" i="1"/>
  <c r="H23" i="1"/>
  <c r="H24" i="1"/>
  <c r="H25" i="1"/>
  <c r="H28" i="1"/>
  <c r="H31" i="1"/>
  <c r="H32" i="1"/>
  <c r="H34" i="1"/>
  <c r="H36" i="1"/>
  <c r="H37" i="1"/>
  <c r="H39" i="1"/>
  <c r="H40" i="1"/>
  <c r="H42" i="1"/>
  <c r="H43" i="1"/>
  <c r="H45" i="1"/>
  <c r="H46" i="1"/>
  <c r="H48" i="1"/>
  <c r="H49" i="1"/>
  <c r="H50" i="1"/>
  <c r="H52" i="1"/>
  <c r="G54" i="1"/>
  <c r="G52" i="1"/>
  <c r="G50" i="1"/>
  <c r="G49" i="1"/>
  <c r="G48" i="1"/>
  <c r="G46" i="1"/>
  <c r="G45" i="1"/>
  <c r="G43" i="1"/>
  <c r="G42" i="1"/>
  <c r="G40" i="1"/>
  <c r="G39" i="1"/>
  <c r="G37" i="1"/>
  <c r="G36" i="1"/>
  <c r="G34" i="1"/>
  <c r="G32" i="1"/>
  <c r="G31" i="1"/>
  <c r="G17" i="1"/>
  <c r="G28" i="1"/>
  <c r="G24" i="1"/>
  <c r="G21" i="1"/>
  <c r="G25" i="1"/>
  <c r="G23" i="1"/>
  <c r="G20" i="1"/>
  <c r="G19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G2" i="1"/>
  <c r="AA1" i="1"/>
  <c r="S1" i="1"/>
  <c r="Q1" i="1"/>
  <c r="M1" i="1"/>
  <c r="G26" i="1" l="1"/>
  <c r="T1" i="1"/>
  <c r="AB1" i="1"/>
  <c r="AC1" i="1" l="1"/>
  <c r="AD1" i="1" l="1"/>
  <c r="AE1" i="1" l="1"/>
  <c r="AF1" i="1" l="1"/>
  <c r="AG1" i="1" l="1"/>
  <c r="AH1" i="1" l="1"/>
  <c r="AI1" i="1" l="1"/>
  <c r="AJ1" i="1" l="1"/>
  <c r="AK1" i="1" l="1"/>
  <c r="AL1" i="1" l="1"/>
  <c r="AM1" i="1" l="1"/>
  <c r="AN1" i="1" l="1"/>
  <c r="AO1" i="1" l="1"/>
</calcChain>
</file>

<file path=xl/sharedStrings.xml><?xml version="1.0" encoding="utf-8"?>
<sst xmlns="http://schemas.openxmlformats.org/spreadsheetml/2006/main" count="134" uniqueCount="76">
  <si>
    <t>משימה</t>
  </si>
  <si>
    <t>תאריך התחלה</t>
  </si>
  <si>
    <t>תאריך סיום</t>
  </si>
  <si>
    <t>כמות ימי עבודה</t>
  </si>
  <si>
    <t>עיצוב ותכנות צד הלקוח Front End</t>
  </si>
  <si>
    <t>אפיון המערכת</t>
  </si>
  <si>
    <t>הגשת מסמך ייזום</t>
  </si>
  <si>
    <t>בחירת פרויקט גמר ואפיון ראשוני לרעיון / מייזם</t>
  </si>
  <si>
    <t>סמסטר א'</t>
  </si>
  <si>
    <t xml:space="preserve">אפיון ראשוני, זיהוי צרכים ואיסוף DATA </t>
  </si>
  <si>
    <t>המשך אפיון ובניית Mockups ראשוניים</t>
  </si>
  <si>
    <t xml:space="preserve">כתיבה והפצת שאלון מחקר </t>
  </si>
  <si>
    <t>הגשת מסמך איפיון</t>
  </si>
  <si>
    <t>תיקוני הערות למסמך האפיון</t>
  </si>
  <si>
    <t>סמסטר ב'</t>
  </si>
  <si>
    <t>בניית מסד הנתונים (MSsql Based DB)</t>
  </si>
  <si>
    <t>תכנות צד השרת ובניית הטפסים Back End</t>
  </si>
  <si>
    <t>ורפיקציה לצד השרת ובניית הטפסים Back End</t>
  </si>
  <si>
    <t>הגשת הפוסטרים לקראת כנס הפרויקטים</t>
  </si>
  <si>
    <t>ורפיקציה כוללת</t>
  </si>
  <si>
    <t xml:space="preserve">ורפיקציה לצד הלקוח Front End </t>
  </si>
  <si>
    <t>פיתוח המערכת</t>
  </si>
  <si>
    <t>proj start date</t>
  </si>
  <si>
    <t>proj end date</t>
  </si>
  <si>
    <t>הצגת המצגת סוף</t>
  </si>
  <si>
    <t>הכנת מצגת לקראת וועדת השיפוט לפרוייקטים יזמיים במערכות מידע</t>
  </si>
  <si>
    <t>הצגת הרעיון לועדת השופטים</t>
  </si>
  <si>
    <t>תחקור תוצאות הסקר ויישומן במסמך אפיון</t>
  </si>
  <si>
    <t>תיקון מסמך הייזום ויישום הערות המנחה ממסמך הייזום למסמך האפיון</t>
  </si>
  <si>
    <t>מסמך אפיון - כתיבת התקציר</t>
  </si>
  <si>
    <t>מסמך אפיון - תיאור השוק והסביבה העסקית</t>
  </si>
  <si>
    <t>מסמך אפיון - חקר מצב קיים</t>
  </si>
  <si>
    <t>מסמך אפיון - דרישות המערכת העתידית</t>
  </si>
  <si>
    <t>מסמך אפיון - ניתוח חלופות</t>
  </si>
  <si>
    <t>מסמך אפיון - תיכון המערכת</t>
  </si>
  <si>
    <t>מסמך אפיון - נספחים</t>
  </si>
  <si>
    <t>פגישה: ד"ר רן אתגר - הצגת גאנט ו-WBS במסגרת קורס ניהול פרוייקטים מתקדם</t>
  </si>
  <si>
    <t>התאמת BootStrap + Template למערכת</t>
  </si>
  <si>
    <t>הכנת פוסטר לקראת כנס פרויקטים</t>
  </si>
  <si>
    <t>מצגת סוף</t>
  </si>
  <si>
    <t>מסמך אפיון - ניהול הפרויקט</t>
  </si>
  <si>
    <t>פגישה: הכוונה עם ד"ר בני בורנפלד - התנעת פיתוח המערכת</t>
  </si>
  <si>
    <t>יום</t>
  </si>
  <si>
    <t>א</t>
  </si>
  <si>
    <t>ה</t>
  </si>
  <si>
    <t>ו</t>
  </si>
  <si>
    <t>ש</t>
  </si>
  <si>
    <t>שעות עבודה לסטודנט</t>
  </si>
  <si>
    <t>ג</t>
  </si>
  <si>
    <t>ד</t>
  </si>
  <si>
    <t>6-12/1/2019</t>
  </si>
  <si>
    <t>30/12/2018-5/1/2019</t>
  </si>
  <si>
    <t>??????</t>
  </si>
  <si>
    <t>?</t>
  </si>
  <si>
    <t xml:space="preserve"> 20-26/1/2019: שבוע אחרון לסמסטר א' ותחילת תקופת מבחנים</t>
  </si>
  <si>
    <t xml:space="preserve">3-9/3/2019: תחילת סמסטר ב' </t>
  </si>
  <si>
    <t>7-13/4/2019, 14-20/4/2019</t>
  </si>
  <si>
    <t>פגישה: הכוונה עם המנחה ד"ר עמית רכבי - הכנת מצגת סוף</t>
  </si>
  <si>
    <t>21-27/4/2019, 28/4-4/5/2019, 5-11/5/2019, 12-18/5/2019: מסד נתונים וצד שרת</t>
  </si>
  <si>
    <t>פגישה: הכוונה עם המנחה ד"ר עמית רכבי - הכנת הפוסטר</t>
  </si>
  <si>
    <t>19-25/5/2019, 26/5-1/6/2019: וריפיקציה לצד השרת - Back End</t>
  </si>
  <si>
    <t xml:space="preserve">2-8/6/2019 </t>
  </si>
  <si>
    <t>9-15/6/2019</t>
  </si>
  <si>
    <t>16-22/6/2019: סוף סמסטר ב' + מצגת סוף</t>
  </si>
  <si>
    <t>TASK</t>
  </si>
  <si>
    <t>DONE</t>
  </si>
  <si>
    <t>IN PROGRESS</t>
  </si>
  <si>
    <t>CANCELED</t>
  </si>
  <si>
    <t>NEXT WEEK</t>
  </si>
  <si>
    <t>LEGEND:</t>
  </si>
  <si>
    <t>סה"כ</t>
  </si>
  <si>
    <t>10-16/3/2019, 17-23/3/2019, 24-30/3/2019, 31/3/2019-6/4/2019: צד לקוח - Front End</t>
  </si>
  <si>
    <t>פגישה: עדכון סטטוס עם ד"ר רן אתגר</t>
  </si>
  <si>
    <t xml:space="preserve">מצגת סוף סמסטר </t>
  </si>
  <si>
    <t>13-31/1/2019</t>
  </si>
  <si>
    <t xml:space="preserve">פגישה: הכוונה עם המנחה ד"ר עמית רכבי - הכנת מצגת סוף סמסטר  - בדקנו מולו אין צורך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</si>
</sst>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 applyAlignment="1">
      <alignment wrapText="1"/>
    </xf>
    <xf numFmtId="14" fontId="0" fillId="0" borderId="4" xfId="0" applyNumberFormat="1" applyBorder="1" applyAlignment="1">
      <alignment wrapText="1"/>
    </xf>
    <xf numFmtId="0" fontId="0" fillId="0" borderId="4" xfId="0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readingOrder="2"/>
    </xf>
    <xf numFmtId="0" fontId="2" fillId="3" borderId="2" xfId="0" applyFont="1" applyFill="1" applyBorder="1" applyAlignment="1">
      <alignment readingOrder="2"/>
    </xf>
    <xf numFmtId="0" fontId="1" fillId="10" borderId="2" xfId="0" applyFont="1" applyFill="1" applyBorder="1" applyAlignment="1">
      <alignment horizontal="center" vertical="center" readingOrder="2"/>
    </xf>
    <xf numFmtId="0" fontId="1" fillId="10" borderId="0" xfId="0" applyFont="1" applyFill="1" applyBorder="1" applyAlignment="1">
      <alignment horizontal="center" vertical="center" readingOrder="2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6" borderId="2" xfId="0" applyFill="1" applyBorder="1" applyAlignment="1">
      <alignment horizontal="center" readingOrder="2"/>
    </xf>
    <xf numFmtId="0" fontId="0" fillId="6" borderId="0" xfId="0" applyFill="1" applyAlignment="1">
      <alignment horizontal="center" readingOrder="2"/>
    </xf>
    <xf numFmtId="0" fontId="0" fillId="5" borderId="2" xfId="0" applyFill="1" applyBorder="1" applyAlignment="1">
      <alignment wrapText="1" readingOrder="2"/>
    </xf>
    <xf numFmtId="0" fontId="0" fillId="5" borderId="2" xfId="0" applyFill="1" applyBorder="1" applyAlignment="1">
      <alignment readingOrder="2"/>
    </xf>
    <xf numFmtId="14" fontId="0" fillId="0" borderId="2" xfId="0" applyNumberFormat="1" applyBorder="1" applyAlignment="1">
      <alignment horizontal="right" readingOrder="2"/>
    </xf>
    <xf numFmtId="0" fontId="0" fillId="0" borderId="2" xfId="0" applyBorder="1" applyAlignment="1">
      <alignment horizontal="right" readingOrder="2"/>
    </xf>
    <xf numFmtId="14" fontId="0" fillId="0" borderId="1" xfId="0" applyNumberFormat="1" applyBorder="1" applyAlignment="1">
      <alignment horizontal="right" readingOrder="2"/>
    </xf>
    <xf numFmtId="14" fontId="0" fillId="6" borderId="2" xfId="0" applyNumberFormat="1" applyFill="1" applyBorder="1" applyAlignment="1">
      <alignment horizontal="right" readingOrder="2"/>
    </xf>
    <xf numFmtId="0" fontId="0" fillId="6" borderId="2" xfId="0" applyFill="1" applyBorder="1" applyAlignment="1">
      <alignment horizontal="right" readingOrder="2"/>
    </xf>
    <xf numFmtId="14" fontId="0" fillId="6" borderId="1" xfId="0" applyNumberFormat="1" applyFill="1" applyBorder="1" applyAlignment="1">
      <alignment horizontal="right" readingOrder="2"/>
    </xf>
    <xf numFmtId="14" fontId="2" fillId="3" borderId="2" xfId="0" applyNumberFormat="1" applyFont="1" applyFill="1" applyBorder="1" applyAlignment="1">
      <alignment horizontal="right" readingOrder="2"/>
    </xf>
    <xf numFmtId="0" fontId="2" fillId="3" borderId="2" xfId="0" applyFont="1" applyFill="1" applyBorder="1" applyAlignment="1">
      <alignment horizontal="right" readingOrder="2"/>
    </xf>
    <xf numFmtId="0" fontId="0" fillId="3" borderId="2" xfId="0" applyFill="1" applyBorder="1" applyAlignment="1">
      <alignment horizontal="right" readingOrder="2"/>
    </xf>
    <xf numFmtId="0" fontId="0" fillId="6" borderId="0" xfId="0" applyFill="1" applyAlignment="1">
      <alignment horizontal="right"/>
    </xf>
    <xf numFmtId="0" fontId="1" fillId="10" borderId="4" xfId="0" applyFont="1" applyFill="1" applyBorder="1"/>
    <xf numFmtId="0" fontId="0" fillId="2" borderId="4" xfId="0" applyFill="1" applyBorder="1" applyAlignment="1">
      <alignment readingOrder="2"/>
    </xf>
    <xf numFmtId="0" fontId="0" fillId="5" borderId="4" xfId="0" applyFill="1" applyBorder="1"/>
    <xf numFmtId="0" fontId="0" fillId="7" borderId="4" xfId="0" applyFill="1" applyBorder="1"/>
    <xf numFmtId="0" fontId="0" fillId="9" borderId="4" xfId="0" applyFill="1" applyBorder="1" applyAlignment="1">
      <alignment readingOrder="2"/>
    </xf>
    <xf numFmtId="0" fontId="0" fillId="7" borderId="4" xfId="0" applyFill="1" applyBorder="1" applyAlignment="1">
      <alignment readingOrder="2"/>
    </xf>
    <xf numFmtId="0" fontId="0" fillId="6" borderId="4" xfId="0" applyFill="1" applyBorder="1" applyAlignment="1">
      <alignment readingOrder="2"/>
    </xf>
    <xf numFmtId="0" fontId="3" fillId="11" borderId="0" xfId="0" applyFont="1" applyFill="1"/>
    <xf numFmtId="0" fontId="0" fillId="7" borderId="2" xfId="0" applyFill="1" applyBorder="1" applyAlignment="1">
      <alignment readingOrder="2"/>
    </xf>
    <xf numFmtId="0" fontId="0" fillId="12" borderId="2" xfId="0" applyFill="1" applyBorder="1" applyAlignment="1">
      <alignment readingOrder="2"/>
    </xf>
    <xf numFmtId="0" fontId="0" fillId="13" borderId="2" xfId="0" applyFill="1" applyBorder="1" applyAlignment="1">
      <alignment readingOrder="2"/>
    </xf>
    <xf numFmtId="0" fontId="3" fillId="10" borderId="5" xfId="0" applyFont="1" applyFill="1" applyBorder="1" applyAlignment="1">
      <alignment horizontal="center" vertical="center" textRotation="180" readingOrder="2"/>
    </xf>
    <xf numFmtId="0" fontId="3" fillId="10" borderId="6" xfId="0" applyFont="1" applyFill="1" applyBorder="1" applyAlignment="1">
      <alignment horizontal="center" vertical="center" textRotation="180" readingOrder="2"/>
    </xf>
    <xf numFmtId="0" fontId="3" fillId="10" borderId="8" xfId="0" applyFont="1" applyFill="1" applyBorder="1" applyAlignment="1">
      <alignment horizontal="center" vertical="center" textRotation="180" readingOrder="2"/>
    </xf>
    <xf numFmtId="0" fontId="0" fillId="4" borderId="7" xfId="0" applyFill="1" applyBorder="1" applyAlignment="1">
      <alignment horizontal="center" readingOrder="2"/>
    </xf>
    <xf numFmtId="0" fontId="0" fillId="4" borderId="3" xfId="0" applyFill="1" applyBorder="1" applyAlignment="1">
      <alignment horizontal="center" readingOrder="2"/>
    </xf>
    <xf numFmtId="0" fontId="0" fillId="2" borderId="4" xfId="0" applyFill="1" applyBorder="1" applyAlignment="1">
      <alignment horizontal="center" vertical="center" textRotation="180" wrapText="1" readingOrder="2"/>
    </xf>
    <xf numFmtId="0" fontId="3" fillId="10" borderId="9" xfId="0" applyFont="1" applyFill="1" applyBorder="1" applyAlignment="1">
      <alignment horizontal="center" vertical="center" textRotation="180" readingOrder="2"/>
    </xf>
    <xf numFmtId="0" fontId="3" fillId="10" borderId="10" xfId="0" applyFont="1" applyFill="1" applyBorder="1" applyAlignment="1">
      <alignment horizontal="center" vertical="center" textRotation="180" readingOrder="2"/>
    </xf>
    <xf numFmtId="0" fontId="3" fillId="10" borderId="11" xfId="0" applyFont="1" applyFill="1" applyBorder="1" applyAlignment="1">
      <alignment horizontal="center" vertical="center" textRotation="180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rightToLeft="1" tabSelected="1" zoomScale="85" zoomScaleNormal="85" workbookViewId="0">
      <pane ySplit="1" topLeftCell="A10" activePane="bottomLeft" state="frozen"/>
      <selection pane="bottomLeft" activeCell="C25" sqref="C25"/>
    </sheetView>
  </sheetViews>
  <sheetFormatPr defaultRowHeight="14.25" x14ac:dyDescent="0.2"/>
  <cols>
    <col min="1" max="1" width="5.375" customWidth="1"/>
    <col min="2" max="2" width="8.75" customWidth="1"/>
    <col min="3" max="3" width="90.625" bestFit="1" customWidth="1"/>
    <col min="4" max="4" width="14.5" customWidth="1"/>
    <col min="5" max="5" width="3.875" customWidth="1"/>
    <col min="6" max="6" width="12.75" customWidth="1"/>
    <col min="7" max="7" width="16.125" customWidth="1"/>
    <col min="8" max="8" width="17.125" customWidth="1"/>
    <col min="9" max="9" width="5.375" customWidth="1"/>
    <col min="11" max="14" width="9.625" bestFit="1" customWidth="1"/>
    <col min="15" max="15" width="11.875" customWidth="1"/>
    <col min="16" max="16" width="12.875" customWidth="1"/>
    <col min="17" max="17" width="14" customWidth="1"/>
    <col min="18" max="18" width="11.5" customWidth="1"/>
    <col min="19" max="19" width="11.375" customWidth="1"/>
    <col min="20" max="21" width="11.75" customWidth="1"/>
    <col min="22" max="25" width="10.875" customWidth="1"/>
    <col min="26" max="26" width="10.375" customWidth="1"/>
    <col min="27" max="27" width="10.875" customWidth="1"/>
    <col min="28" max="34" width="9.625" bestFit="1" customWidth="1"/>
  </cols>
  <sheetData>
    <row r="1" spans="1:42" ht="30.95" customHeight="1" thickBot="1" x14ac:dyDescent="0.25">
      <c r="A1" s="39"/>
      <c r="B1" s="40"/>
      <c r="C1" s="7" t="s">
        <v>0</v>
      </c>
      <c r="D1" s="7" t="s">
        <v>1</v>
      </c>
      <c r="E1" s="7" t="s">
        <v>42</v>
      </c>
      <c r="F1" s="7" t="s">
        <v>3</v>
      </c>
      <c r="G1" s="7" t="s">
        <v>47</v>
      </c>
      <c r="H1" s="7" t="s">
        <v>2</v>
      </c>
      <c r="I1" s="8" t="s">
        <v>42</v>
      </c>
      <c r="K1" s="4">
        <v>43303</v>
      </c>
      <c r="L1" s="4">
        <v>43325</v>
      </c>
      <c r="M1" s="4">
        <f>L1+14</f>
        <v>43339</v>
      </c>
      <c r="N1" s="4">
        <v>43344</v>
      </c>
      <c r="O1" s="4">
        <v>43405</v>
      </c>
      <c r="P1" s="4">
        <v>43415</v>
      </c>
      <c r="Q1" s="4">
        <f>P1+14</f>
        <v>43429</v>
      </c>
      <c r="R1" s="4">
        <v>43435</v>
      </c>
      <c r="S1" s="4">
        <f>R1+14</f>
        <v>43449</v>
      </c>
      <c r="T1" s="4">
        <f>S1+14</f>
        <v>43463</v>
      </c>
      <c r="U1" s="4">
        <v>43470</v>
      </c>
      <c r="V1" s="4">
        <v>43475</v>
      </c>
      <c r="W1" s="4">
        <v>43479</v>
      </c>
      <c r="X1" s="4">
        <v>43490</v>
      </c>
      <c r="Y1" s="4">
        <v>43494</v>
      </c>
      <c r="Z1" s="4">
        <v>43497</v>
      </c>
      <c r="AA1" s="4">
        <f t="shared" ref="AA1:AK1" si="0">Z1+10</f>
        <v>43507</v>
      </c>
      <c r="AB1" s="4">
        <f t="shared" si="0"/>
        <v>43517</v>
      </c>
      <c r="AC1" s="4">
        <f t="shared" si="0"/>
        <v>43527</v>
      </c>
      <c r="AD1" s="4">
        <f t="shared" si="0"/>
        <v>43537</v>
      </c>
      <c r="AE1" s="4">
        <f t="shared" si="0"/>
        <v>43547</v>
      </c>
      <c r="AF1" s="4">
        <f t="shared" si="0"/>
        <v>43557</v>
      </c>
      <c r="AG1" s="4">
        <f t="shared" si="0"/>
        <v>43567</v>
      </c>
      <c r="AH1" s="4">
        <f t="shared" si="0"/>
        <v>43577</v>
      </c>
      <c r="AI1" s="4">
        <f t="shared" si="0"/>
        <v>43587</v>
      </c>
      <c r="AJ1" s="4">
        <f t="shared" si="0"/>
        <v>43597</v>
      </c>
      <c r="AK1" s="4">
        <f t="shared" si="0"/>
        <v>43607</v>
      </c>
      <c r="AL1" s="4">
        <f>AK1+14</f>
        <v>43621</v>
      </c>
      <c r="AM1" s="4">
        <f>AL1+14</f>
        <v>43635</v>
      </c>
      <c r="AN1" s="4">
        <f>AM1+14</f>
        <v>43649</v>
      </c>
      <c r="AO1" s="4">
        <f>AN1+14</f>
        <v>43663</v>
      </c>
      <c r="AP1" s="4">
        <v>43665</v>
      </c>
    </row>
    <row r="2" spans="1:42" ht="16.5" customHeight="1" thickBot="1" x14ac:dyDescent="0.25">
      <c r="A2" s="41" t="s">
        <v>8</v>
      </c>
      <c r="B2" s="42" t="s">
        <v>5</v>
      </c>
      <c r="C2" s="13" t="s">
        <v>7</v>
      </c>
      <c r="D2" s="15">
        <v>43303</v>
      </c>
      <c r="E2" s="15"/>
      <c r="F2" s="16">
        <v>2</v>
      </c>
      <c r="G2" s="16">
        <f t="shared" ref="G2:G13" si="1">F2*2.5</f>
        <v>5</v>
      </c>
      <c r="H2" s="17">
        <f t="shared" ref="H2:H49" si="2">D2+F2-1</f>
        <v>43304</v>
      </c>
      <c r="I2" s="1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6.5" customHeight="1" thickBot="1" x14ac:dyDescent="0.25">
      <c r="A3" s="41"/>
      <c r="B3" s="43"/>
      <c r="C3" s="13" t="s">
        <v>25</v>
      </c>
      <c r="D3" s="15">
        <v>43325</v>
      </c>
      <c r="E3" s="15"/>
      <c r="F3" s="16">
        <v>1</v>
      </c>
      <c r="G3" s="16">
        <f t="shared" si="1"/>
        <v>2.5</v>
      </c>
      <c r="H3" s="17">
        <f t="shared" si="2"/>
        <v>43325</v>
      </c>
      <c r="I3" s="1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6.5" customHeight="1" thickBot="1" x14ac:dyDescent="0.25">
      <c r="A4" s="41"/>
      <c r="B4" s="43"/>
      <c r="C4" s="13" t="s">
        <v>26</v>
      </c>
      <c r="D4" s="15">
        <v>43327</v>
      </c>
      <c r="E4" s="15"/>
      <c r="F4" s="16">
        <v>17</v>
      </c>
      <c r="G4" s="16">
        <f t="shared" si="1"/>
        <v>42.5</v>
      </c>
      <c r="H4" s="17">
        <f t="shared" si="2"/>
        <v>43343</v>
      </c>
      <c r="I4" s="1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16.5" customHeight="1" thickBot="1" x14ac:dyDescent="0.25">
      <c r="A5" s="41"/>
      <c r="B5" s="43"/>
      <c r="C5" s="13" t="s">
        <v>9</v>
      </c>
      <c r="D5" s="15">
        <v>43403</v>
      </c>
      <c r="E5" s="15"/>
      <c r="F5" s="16">
        <v>8</v>
      </c>
      <c r="G5" s="16">
        <f t="shared" si="1"/>
        <v>20</v>
      </c>
      <c r="H5" s="17">
        <f t="shared" si="2"/>
        <v>43410</v>
      </c>
      <c r="I5" s="1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6.5" customHeight="1" thickBot="1" x14ac:dyDescent="0.25">
      <c r="A6" s="41"/>
      <c r="B6" s="43"/>
      <c r="C6" s="13" t="s">
        <v>10</v>
      </c>
      <c r="D6" s="15">
        <v>43411</v>
      </c>
      <c r="E6" s="15"/>
      <c r="F6" s="16">
        <v>6</v>
      </c>
      <c r="G6" s="16">
        <f t="shared" si="1"/>
        <v>15</v>
      </c>
      <c r="H6" s="17">
        <f t="shared" si="2"/>
        <v>43416</v>
      </c>
      <c r="I6" s="1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16.5" customHeight="1" thickBot="1" x14ac:dyDescent="0.25">
      <c r="A7" s="41"/>
      <c r="B7" s="43"/>
      <c r="C7" s="14" t="s">
        <v>6</v>
      </c>
      <c r="D7" s="15">
        <v>43417</v>
      </c>
      <c r="E7" s="15"/>
      <c r="F7" s="16">
        <v>13</v>
      </c>
      <c r="G7" s="16">
        <f t="shared" si="1"/>
        <v>32.5</v>
      </c>
      <c r="H7" s="17">
        <f t="shared" si="2"/>
        <v>43429</v>
      </c>
      <c r="I7" s="1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16.5" customHeight="1" thickBot="1" x14ac:dyDescent="0.25">
      <c r="A8" s="41"/>
      <c r="B8" s="43"/>
      <c r="C8" s="14" t="s">
        <v>11</v>
      </c>
      <c r="D8" s="15">
        <v>43423</v>
      </c>
      <c r="E8" s="15"/>
      <c r="F8" s="16">
        <v>8</v>
      </c>
      <c r="G8" s="16">
        <f t="shared" si="1"/>
        <v>20</v>
      </c>
      <c r="H8" s="17">
        <f t="shared" si="2"/>
        <v>43430</v>
      </c>
      <c r="I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t="16.5" customHeight="1" thickBot="1" x14ac:dyDescent="0.25">
      <c r="A9" s="41"/>
      <c r="B9" s="43"/>
      <c r="C9" s="14" t="s">
        <v>28</v>
      </c>
      <c r="D9" s="15">
        <v>43428</v>
      </c>
      <c r="E9" s="15"/>
      <c r="F9" s="16">
        <v>3</v>
      </c>
      <c r="G9" s="16">
        <f t="shared" si="1"/>
        <v>7.5</v>
      </c>
      <c r="H9" s="17">
        <f t="shared" si="2"/>
        <v>43430</v>
      </c>
      <c r="I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t="16.5" customHeight="1" thickBot="1" x14ac:dyDescent="0.25">
      <c r="A10" s="41"/>
      <c r="B10" s="43"/>
      <c r="C10" s="14" t="s">
        <v>27</v>
      </c>
      <c r="D10" s="15">
        <v>43432</v>
      </c>
      <c r="E10" s="15"/>
      <c r="F10" s="16">
        <v>3</v>
      </c>
      <c r="G10" s="16">
        <f t="shared" si="1"/>
        <v>7.5</v>
      </c>
      <c r="H10" s="17">
        <f t="shared" si="2"/>
        <v>43434</v>
      </c>
      <c r="I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6.5" customHeight="1" thickBot="1" x14ac:dyDescent="0.25">
      <c r="A11" s="41"/>
      <c r="B11" s="43"/>
      <c r="C11" s="14" t="s">
        <v>36</v>
      </c>
      <c r="D11" s="15">
        <v>43457</v>
      </c>
      <c r="E11" s="15"/>
      <c r="F11" s="16">
        <v>1</v>
      </c>
      <c r="G11" s="16">
        <f t="shared" si="1"/>
        <v>2.5</v>
      </c>
      <c r="H11" s="17">
        <f t="shared" si="2"/>
        <v>43457</v>
      </c>
      <c r="I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16.5" customHeight="1" thickBot="1" x14ac:dyDescent="0.25">
      <c r="A12" s="41"/>
      <c r="B12" s="43"/>
      <c r="C12" s="14" t="s">
        <v>29</v>
      </c>
      <c r="D12" s="15">
        <v>43450</v>
      </c>
      <c r="E12" s="15"/>
      <c r="F12" s="16">
        <v>1</v>
      </c>
      <c r="G12" s="16">
        <f t="shared" si="1"/>
        <v>2.5</v>
      </c>
      <c r="H12" s="17">
        <f t="shared" si="2"/>
        <v>43450</v>
      </c>
      <c r="I12" s="1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16.5" customHeight="1" thickBot="1" x14ac:dyDescent="0.25">
      <c r="A13" s="41"/>
      <c r="B13" s="43"/>
      <c r="C13" s="14" t="s">
        <v>30</v>
      </c>
      <c r="D13" s="15">
        <v>43451</v>
      </c>
      <c r="E13" s="15"/>
      <c r="F13" s="16">
        <v>2</v>
      </c>
      <c r="G13" s="16">
        <f t="shared" si="1"/>
        <v>5</v>
      </c>
      <c r="H13" s="17">
        <f t="shared" si="2"/>
        <v>43452</v>
      </c>
      <c r="I13" s="1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16.5" customHeight="1" thickBot="1" x14ac:dyDescent="0.25">
      <c r="A14" s="41"/>
      <c r="B14" s="43"/>
      <c r="C14" s="11" t="s">
        <v>51</v>
      </c>
      <c r="D14" s="18"/>
      <c r="E14" s="18"/>
      <c r="F14" s="19"/>
      <c r="G14" s="19"/>
      <c r="H14" s="20"/>
      <c r="I14" s="1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6.5" customHeight="1" thickBot="1" x14ac:dyDescent="0.25">
      <c r="A15" s="41"/>
      <c r="B15" s="43"/>
      <c r="C15" s="14" t="s">
        <v>40</v>
      </c>
      <c r="D15" s="15">
        <v>43464</v>
      </c>
      <c r="E15" s="15" t="s">
        <v>43</v>
      </c>
      <c r="F15" s="16">
        <v>3</v>
      </c>
      <c r="G15" s="16">
        <f>F15*2.5</f>
        <v>7.5</v>
      </c>
      <c r="H15" s="17">
        <f t="shared" si="2"/>
        <v>43466</v>
      </c>
      <c r="I15" s="16" t="s">
        <v>48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6.5" customHeight="1" thickBot="1" x14ac:dyDescent="0.25">
      <c r="A16" s="41"/>
      <c r="B16" s="43"/>
      <c r="C16" s="14" t="s">
        <v>31</v>
      </c>
      <c r="D16" s="15">
        <v>43468</v>
      </c>
      <c r="E16" s="15" t="s">
        <v>44</v>
      </c>
      <c r="F16" s="16">
        <v>3</v>
      </c>
      <c r="G16" s="16">
        <f>F16*2.5</f>
        <v>7.5</v>
      </c>
      <c r="H16" s="17">
        <f t="shared" si="2"/>
        <v>43470</v>
      </c>
      <c r="I16" s="16" t="s">
        <v>46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6.5" customHeight="1" thickBot="1" x14ac:dyDescent="0.25">
      <c r="A17" s="41"/>
      <c r="B17" s="43"/>
      <c r="C17" s="14" t="s">
        <v>41</v>
      </c>
      <c r="D17" s="15">
        <v>43469</v>
      </c>
      <c r="E17" s="15" t="s">
        <v>45</v>
      </c>
      <c r="F17" s="16">
        <v>1</v>
      </c>
      <c r="G17" s="16">
        <f>F17*2.5</f>
        <v>2.5</v>
      </c>
      <c r="H17" s="17">
        <f t="shared" si="2"/>
        <v>43469</v>
      </c>
      <c r="I17" s="16" t="s">
        <v>45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6.5" customHeight="1" thickBot="1" x14ac:dyDescent="0.25">
      <c r="A18" s="41"/>
      <c r="B18" s="43"/>
      <c r="C18" s="11" t="s">
        <v>50</v>
      </c>
      <c r="D18" s="18"/>
      <c r="E18" s="18"/>
      <c r="F18" s="19"/>
      <c r="G18" s="19"/>
      <c r="H18" s="20"/>
      <c r="I18" s="1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6.5" customHeight="1" thickBot="1" x14ac:dyDescent="0.25">
      <c r="A19" s="41"/>
      <c r="B19" s="43"/>
      <c r="C19" s="14" t="s">
        <v>32</v>
      </c>
      <c r="D19" s="15">
        <v>43471</v>
      </c>
      <c r="E19" s="15" t="s">
        <v>43</v>
      </c>
      <c r="F19" s="16">
        <v>4</v>
      </c>
      <c r="G19" s="16">
        <f>F19*2.5</f>
        <v>10</v>
      </c>
      <c r="H19" s="17">
        <f t="shared" si="2"/>
        <v>43474</v>
      </c>
      <c r="I19" s="16" t="s">
        <v>49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16.5" customHeight="1" thickBot="1" x14ac:dyDescent="0.25">
      <c r="A20" s="41"/>
      <c r="B20" s="43"/>
      <c r="C20" s="14" t="s">
        <v>33</v>
      </c>
      <c r="D20" s="15">
        <v>43475</v>
      </c>
      <c r="E20" s="15" t="s">
        <v>44</v>
      </c>
      <c r="F20" s="16">
        <v>2</v>
      </c>
      <c r="G20" s="16">
        <f>F20*2.5</f>
        <v>5</v>
      </c>
      <c r="H20" s="17">
        <f t="shared" si="2"/>
        <v>43476</v>
      </c>
      <c r="I20" s="16" t="s">
        <v>45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6.5" customHeight="1" thickBot="1" x14ac:dyDescent="0.25">
      <c r="A21" s="41"/>
      <c r="B21" s="43"/>
      <c r="C21" s="33" t="s">
        <v>75</v>
      </c>
      <c r="D21" s="15">
        <v>43476</v>
      </c>
      <c r="E21" s="15" t="s">
        <v>45</v>
      </c>
      <c r="F21" s="16">
        <v>1</v>
      </c>
      <c r="G21" s="16">
        <f>F21*2.5</f>
        <v>2.5</v>
      </c>
      <c r="H21" s="17">
        <f>D21+F21-1</f>
        <v>43476</v>
      </c>
      <c r="I21" s="16" t="s">
        <v>45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6.5" customHeight="1" thickBot="1" x14ac:dyDescent="0.25">
      <c r="A22" s="41"/>
      <c r="B22" s="43"/>
      <c r="C22" s="11" t="s">
        <v>74</v>
      </c>
      <c r="D22" s="18"/>
      <c r="E22" s="18"/>
      <c r="F22" s="19"/>
      <c r="G22" s="19"/>
      <c r="H22" s="20"/>
      <c r="I22" s="1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ht="16.5" customHeight="1" thickBot="1" x14ac:dyDescent="0.25">
      <c r="A23" s="41"/>
      <c r="B23" s="43"/>
      <c r="C23" s="34" t="s">
        <v>34</v>
      </c>
      <c r="D23" s="15">
        <v>43484</v>
      </c>
      <c r="E23" s="15" t="s">
        <v>43</v>
      </c>
      <c r="F23" s="16">
        <v>10</v>
      </c>
      <c r="G23" s="16">
        <f>F23*2.5</f>
        <v>25</v>
      </c>
      <c r="H23" s="17">
        <f>D23+F23-1</f>
        <v>43493</v>
      </c>
      <c r="I23" s="16" t="s">
        <v>44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16.5" customHeight="1" thickBot="1" x14ac:dyDescent="0.25">
      <c r="A24" s="41"/>
      <c r="B24" s="43"/>
      <c r="C24" s="14" t="s">
        <v>72</v>
      </c>
      <c r="D24" s="15">
        <v>43487</v>
      </c>
      <c r="E24" s="15" t="s">
        <v>44</v>
      </c>
      <c r="F24" s="16">
        <v>1</v>
      </c>
      <c r="G24" s="16">
        <f>F24*2.5</f>
        <v>2.5</v>
      </c>
      <c r="H24" s="17">
        <f>D24+F24-1</f>
        <v>43487</v>
      </c>
      <c r="I24" s="16" t="s">
        <v>44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6.5" customHeight="1" thickBot="1" x14ac:dyDescent="0.25">
      <c r="A25" s="41"/>
      <c r="B25" s="43"/>
      <c r="C25" s="35" t="s">
        <v>35</v>
      </c>
      <c r="D25" s="15">
        <v>43495</v>
      </c>
      <c r="E25" s="15" t="s">
        <v>45</v>
      </c>
      <c r="F25" s="16">
        <v>1</v>
      </c>
      <c r="G25" s="16">
        <f>F25*2.5</f>
        <v>2.5</v>
      </c>
      <c r="H25" s="17">
        <f>D25+F25-1</f>
        <v>43495</v>
      </c>
      <c r="I25" s="16" t="s">
        <v>45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6.5" customHeight="1" thickBot="1" x14ac:dyDescent="0.25">
      <c r="A26" s="41"/>
      <c r="B26" s="43"/>
      <c r="C26" s="6" t="s">
        <v>12</v>
      </c>
      <c r="D26" s="21">
        <v>43496</v>
      </c>
      <c r="E26" s="21" t="s">
        <v>46</v>
      </c>
      <c r="F26" s="22">
        <f>SUM(F12:F25)</f>
        <v>29</v>
      </c>
      <c r="G26" s="22">
        <f>F26*2.5</f>
        <v>72.5</v>
      </c>
      <c r="H26" s="21">
        <v>43496</v>
      </c>
      <c r="I26" s="2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6.5" customHeight="1" thickBot="1" x14ac:dyDescent="0.25">
      <c r="A27" s="41"/>
      <c r="B27" s="43"/>
      <c r="C27" s="12" t="s">
        <v>54</v>
      </c>
      <c r="D27" s="24"/>
      <c r="E27" s="24"/>
      <c r="F27" s="24"/>
      <c r="G27" s="24"/>
      <c r="H27" s="24"/>
      <c r="I27" s="1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6.5" customHeight="1" thickBot="1" x14ac:dyDescent="0.25">
      <c r="A28" s="41"/>
      <c r="B28" s="43"/>
      <c r="C28" s="14" t="s">
        <v>73</v>
      </c>
      <c r="D28" s="15">
        <v>43492</v>
      </c>
      <c r="E28" s="15" t="s">
        <v>43</v>
      </c>
      <c r="F28" s="16">
        <v>3</v>
      </c>
      <c r="G28" s="16">
        <f>F28*2.5</f>
        <v>7.5</v>
      </c>
      <c r="H28" s="17">
        <f>D28+F28-1</f>
        <v>43494</v>
      </c>
      <c r="I28" s="16" t="s">
        <v>49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6.5" customHeight="1" thickBot="1" x14ac:dyDescent="0.25">
      <c r="A29" s="41"/>
      <c r="B29" s="43"/>
      <c r="C29" s="5" t="s">
        <v>13</v>
      </c>
      <c r="D29" s="15" t="s">
        <v>52</v>
      </c>
      <c r="E29" s="15" t="s">
        <v>53</v>
      </c>
      <c r="F29" s="16" t="s">
        <v>53</v>
      </c>
      <c r="G29" s="16" t="s">
        <v>53</v>
      </c>
      <c r="H29" s="15" t="s">
        <v>52</v>
      </c>
      <c r="I29" s="16" t="s">
        <v>53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6.5" customHeight="1" thickBot="1" x14ac:dyDescent="0.25">
      <c r="A30" s="41"/>
      <c r="B30" s="44"/>
      <c r="C30" s="12" t="s">
        <v>55</v>
      </c>
      <c r="D30" s="24"/>
      <c r="E30" s="24"/>
      <c r="F30" s="24"/>
      <c r="G30" s="24"/>
      <c r="H30" s="20"/>
      <c r="I30" s="1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5" thickBot="1" x14ac:dyDescent="0.25">
      <c r="A31" s="41" t="s">
        <v>14</v>
      </c>
      <c r="B31" s="36" t="s">
        <v>21</v>
      </c>
      <c r="C31" s="5" t="s">
        <v>37</v>
      </c>
      <c r="D31" s="15">
        <v>43527</v>
      </c>
      <c r="E31" s="15" t="s">
        <v>43</v>
      </c>
      <c r="F31" s="16">
        <v>5</v>
      </c>
      <c r="G31" s="16">
        <f>F31*2.5</f>
        <v>12.5</v>
      </c>
      <c r="H31" s="17">
        <f>D31+F31-1</f>
        <v>43531</v>
      </c>
      <c r="I31" s="16" t="s">
        <v>44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15" thickBot="1" x14ac:dyDescent="0.25">
      <c r="A32" s="41"/>
      <c r="B32" s="37"/>
      <c r="C32" s="5" t="s">
        <v>72</v>
      </c>
      <c r="D32" s="15">
        <v>43531</v>
      </c>
      <c r="E32" s="15" t="s">
        <v>44</v>
      </c>
      <c r="F32" s="16">
        <v>1</v>
      </c>
      <c r="G32" s="16">
        <f>F32*2.5</f>
        <v>2.5</v>
      </c>
      <c r="H32" s="17">
        <f>D32+F32-1</f>
        <v>43531</v>
      </c>
      <c r="I32" s="16" t="s">
        <v>44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5" thickBot="1" x14ac:dyDescent="0.25">
      <c r="A33" s="41"/>
      <c r="B33" s="37"/>
      <c r="C33" s="11" t="s">
        <v>71</v>
      </c>
      <c r="D33" s="24"/>
      <c r="E33" s="24"/>
      <c r="F33" s="24"/>
      <c r="G33" s="24"/>
      <c r="H33" s="24"/>
      <c r="I33" s="1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5" thickBot="1" x14ac:dyDescent="0.25">
      <c r="A34" s="41"/>
      <c r="B34" s="37"/>
      <c r="C34" s="5" t="s">
        <v>4</v>
      </c>
      <c r="D34" s="15">
        <v>43534</v>
      </c>
      <c r="E34" s="15" t="s">
        <v>43</v>
      </c>
      <c r="F34" s="16">
        <v>28</v>
      </c>
      <c r="G34" s="16">
        <f>F34*2.5</f>
        <v>70</v>
      </c>
      <c r="H34" s="17">
        <f>D34+F34-1</f>
        <v>43561</v>
      </c>
      <c r="I34" s="16" t="s">
        <v>46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5" thickBot="1" x14ac:dyDescent="0.25">
      <c r="A35" s="41"/>
      <c r="B35" s="37"/>
      <c r="C35" s="11" t="s">
        <v>56</v>
      </c>
      <c r="D35" s="18"/>
      <c r="E35" s="18"/>
      <c r="F35" s="19"/>
      <c r="G35" s="19"/>
      <c r="H35" s="20"/>
      <c r="I35" s="1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5" thickBot="1" x14ac:dyDescent="0.25">
      <c r="A36" s="41"/>
      <c r="B36" s="37"/>
      <c r="C36" s="5" t="s">
        <v>20</v>
      </c>
      <c r="D36" s="15">
        <v>43562</v>
      </c>
      <c r="E36" s="15" t="s">
        <v>43</v>
      </c>
      <c r="F36" s="16">
        <v>14</v>
      </c>
      <c r="G36" s="16">
        <f>F36*2.5</f>
        <v>35</v>
      </c>
      <c r="H36" s="17">
        <f>D36+F36-1</f>
        <v>43575</v>
      </c>
      <c r="I36" s="16" t="s">
        <v>46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5" thickBot="1" x14ac:dyDescent="0.25">
      <c r="A37" s="41"/>
      <c r="B37" s="37"/>
      <c r="C37" s="5" t="s">
        <v>72</v>
      </c>
      <c r="D37" s="15">
        <v>43573</v>
      </c>
      <c r="E37" s="15" t="s">
        <v>44</v>
      </c>
      <c r="F37" s="16">
        <v>1</v>
      </c>
      <c r="G37" s="16">
        <f>F37*2.5</f>
        <v>2.5</v>
      </c>
      <c r="H37" s="17">
        <f>D37+F37-1</f>
        <v>43573</v>
      </c>
      <c r="I37" s="16" t="s">
        <v>44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5" thickBot="1" x14ac:dyDescent="0.25">
      <c r="A38" s="41"/>
      <c r="B38" s="37"/>
      <c r="C38" s="12" t="s">
        <v>58</v>
      </c>
      <c r="D38" s="24"/>
      <c r="E38" s="24"/>
      <c r="F38" s="24"/>
      <c r="G38" s="24"/>
      <c r="H38" s="24"/>
      <c r="I38" s="2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" thickBot="1" x14ac:dyDescent="0.25">
      <c r="A39" s="41"/>
      <c r="B39" s="37"/>
      <c r="C39" s="5" t="s">
        <v>15</v>
      </c>
      <c r="D39" s="15">
        <v>43576</v>
      </c>
      <c r="E39" s="15" t="s">
        <v>43</v>
      </c>
      <c r="F39" s="16">
        <v>3</v>
      </c>
      <c r="G39" s="16">
        <f>F39*2.5</f>
        <v>7.5</v>
      </c>
      <c r="H39" s="17">
        <f t="shared" si="2"/>
        <v>43578</v>
      </c>
      <c r="I39" s="16" t="s">
        <v>48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5" thickBot="1" x14ac:dyDescent="0.25">
      <c r="A40" s="41"/>
      <c r="B40" s="37"/>
      <c r="C40" s="5" t="s">
        <v>16</v>
      </c>
      <c r="D40" s="15">
        <v>43579</v>
      </c>
      <c r="E40" s="15" t="s">
        <v>49</v>
      </c>
      <c r="F40" s="16">
        <v>25</v>
      </c>
      <c r="G40" s="16">
        <f>F40*2.5</f>
        <v>62.5</v>
      </c>
      <c r="H40" s="17">
        <f t="shared" si="2"/>
        <v>43603</v>
      </c>
      <c r="I40" s="16" t="s">
        <v>46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5" thickBot="1" x14ac:dyDescent="0.25">
      <c r="A41" s="41"/>
      <c r="B41" s="37"/>
      <c r="C41" s="11" t="s">
        <v>60</v>
      </c>
      <c r="D41" s="18"/>
      <c r="E41" s="18"/>
      <c r="F41" s="19"/>
      <c r="G41" s="19"/>
      <c r="H41" s="20"/>
      <c r="I41" s="1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5" thickBot="1" x14ac:dyDescent="0.25">
      <c r="A42" s="41"/>
      <c r="B42" s="37"/>
      <c r="C42" s="5" t="s">
        <v>17</v>
      </c>
      <c r="D42" s="15">
        <v>43604</v>
      </c>
      <c r="E42" s="15" t="s">
        <v>43</v>
      </c>
      <c r="F42" s="16">
        <v>14</v>
      </c>
      <c r="G42" s="16">
        <f>F42*2.5</f>
        <v>35</v>
      </c>
      <c r="H42" s="17">
        <f t="shared" si="2"/>
        <v>43617</v>
      </c>
      <c r="I42" s="16" t="s">
        <v>46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5" thickBot="1" x14ac:dyDescent="0.25">
      <c r="A43" s="41"/>
      <c r="B43" s="37"/>
      <c r="C43" s="5" t="s">
        <v>59</v>
      </c>
      <c r="D43" s="15">
        <v>43616</v>
      </c>
      <c r="E43" s="15" t="s">
        <v>45</v>
      </c>
      <c r="F43" s="16">
        <v>1</v>
      </c>
      <c r="G43" s="16">
        <f>F43*2.5</f>
        <v>2.5</v>
      </c>
      <c r="H43" s="17">
        <f t="shared" si="2"/>
        <v>43616</v>
      </c>
      <c r="I43" s="16" t="s">
        <v>45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5" thickBot="1" x14ac:dyDescent="0.25">
      <c r="A44" s="41"/>
      <c r="B44" s="37"/>
      <c r="C44" s="11" t="s">
        <v>61</v>
      </c>
      <c r="D44" s="18"/>
      <c r="E44" s="18"/>
      <c r="F44" s="19"/>
      <c r="G44" s="19"/>
      <c r="H44" s="20"/>
      <c r="I44" s="1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5" thickBot="1" x14ac:dyDescent="0.25">
      <c r="A45" s="41"/>
      <c r="B45" s="37"/>
      <c r="C45" s="5" t="s">
        <v>72</v>
      </c>
      <c r="D45" s="15">
        <v>43618</v>
      </c>
      <c r="E45" s="15" t="s">
        <v>43</v>
      </c>
      <c r="F45" s="16">
        <v>1</v>
      </c>
      <c r="G45" s="16">
        <f>F45*2.5</f>
        <v>2.5</v>
      </c>
      <c r="H45" s="17">
        <f t="shared" si="2"/>
        <v>43618</v>
      </c>
      <c r="I45" s="16" t="s">
        <v>43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t="15" thickBot="1" x14ac:dyDescent="0.25">
      <c r="A46" s="41"/>
      <c r="B46" s="37"/>
      <c r="C46" s="5" t="s">
        <v>38</v>
      </c>
      <c r="D46" s="15">
        <v>43618</v>
      </c>
      <c r="E46" s="15" t="s">
        <v>43</v>
      </c>
      <c r="F46" s="16">
        <v>3</v>
      </c>
      <c r="G46" s="16">
        <f>F46*2.5</f>
        <v>7.5</v>
      </c>
      <c r="H46" s="17">
        <f t="shared" si="2"/>
        <v>43620</v>
      </c>
      <c r="I46" s="16" t="s">
        <v>48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t="15" thickBot="1" x14ac:dyDescent="0.25">
      <c r="A47" s="41"/>
      <c r="B47" s="37"/>
      <c r="C47" s="11" t="s">
        <v>62</v>
      </c>
      <c r="D47" s="11"/>
      <c r="E47" s="11"/>
      <c r="F47" s="11"/>
      <c r="G47" s="11"/>
      <c r="H47" s="11"/>
      <c r="I47" s="1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t="15" thickBot="1" x14ac:dyDescent="0.25">
      <c r="A48" s="41"/>
      <c r="B48" s="37"/>
      <c r="C48" s="6" t="s">
        <v>18</v>
      </c>
      <c r="D48" s="21">
        <v>43625</v>
      </c>
      <c r="E48" s="21" t="s">
        <v>49</v>
      </c>
      <c r="F48" s="22">
        <v>1</v>
      </c>
      <c r="G48" s="22">
        <f>F48*2.5</f>
        <v>2.5</v>
      </c>
      <c r="H48" s="21">
        <f t="shared" si="2"/>
        <v>43625</v>
      </c>
      <c r="I48" s="22" t="s">
        <v>49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t="15" thickBot="1" x14ac:dyDescent="0.25">
      <c r="A49" s="41"/>
      <c r="B49" s="37"/>
      <c r="C49" s="5" t="s">
        <v>19</v>
      </c>
      <c r="D49" s="15">
        <v>43625</v>
      </c>
      <c r="E49" s="15" t="s">
        <v>43</v>
      </c>
      <c r="F49" s="16">
        <v>5</v>
      </c>
      <c r="G49" s="16">
        <f>F49*2.5</f>
        <v>12.5</v>
      </c>
      <c r="H49" s="17">
        <f t="shared" si="2"/>
        <v>43629</v>
      </c>
      <c r="I49" s="16" t="s">
        <v>44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t="15" thickBot="1" x14ac:dyDescent="0.25">
      <c r="A50" s="41"/>
      <c r="B50" s="37"/>
      <c r="C50" s="5" t="s">
        <v>57</v>
      </c>
      <c r="D50" s="15">
        <v>43630</v>
      </c>
      <c r="E50" s="15" t="s">
        <v>45</v>
      </c>
      <c r="F50" s="16">
        <v>1</v>
      </c>
      <c r="G50" s="16">
        <f>F50*2.5</f>
        <v>2.5</v>
      </c>
      <c r="H50" s="17">
        <f>D50+F50-1</f>
        <v>43630</v>
      </c>
      <c r="I50" s="16" t="s">
        <v>45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t="15" thickBot="1" x14ac:dyDescent="0.25">
      <c r="A51" s="41"/>
      <c r="B51" s="37"/>
      <c r="C51" s="11" t="s">
        <v>63</v>
      </c>
      <c r="D51" s="11"/>
      <c r="E51" s="11"/>
      <c r="F51" s="11"/>
      <c r="G51" s="11"/>
      <c r="H51" s="11"/>
      <c r="I51" s="1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t="15" thickBot="1" x14ac:dyDescent="0.25">
      <c r="A52" s="41"/>
      <c r="B52" s="37"/>
      <c r="C52" s="5" t="s">
        <v>39</v>
      </c>
      <c r="D52" s="15">
        <v>43632</v>
      </c>
      <c r="E52" s="15" t="s">
        <v>43</v>
      </c>
      <c r="F52" s="16">
        <v>5</v>
      </c>
      <c r="G52" s="16">
        <f>F52*2.5</f>
        <v>12.5</v>
      </c>
      <c r="H52" s="17">
        <f>D52+F52-1</f>
        <v>43636</v>
      </c>
      <c r="I52" s="16" t="s">
        <v>44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t="15" thickBot="1" x14ac:dyDescent="0.25">
      <c r="A53" s="41"/>
      <c r="B53" s="37"/>
      <c r="C53" s="11"/>
      <c r="D53" s="11"/>
      <c r="E53" s="11"/>
      <c r="F53" s="11"/>
      <c r="G53" s="11"/>
      <c r="H53" s="11"/>
      <c r="I53" s="1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t="15" thickBot="1" x14ac:dyDescent="0.25">
      <c r="A54" s="41"/>
      <c r="B54" s="38"/>
      <c r="C54" s="6" t="s">
        <v>24</v>
      </c>
      <c r="D54" s="21" t="s">
        <v>52</v>
      </c>
      <c r="E54" s="21" t="s">
        <v>53</v>
      </c>
      <c r="F54" s="22">
        <v>0</v>
      </c>
      <c r="G54" s="22">
        <f>F54*2.5</f>
        <v>0</v>
      </c>
      <c r="H54" s="21" t="s">
        <v>52</v>
      </c>
      <c r="I54" s="22" t="s">
        <v>53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t="15" x14ac:dyDescent="0.25">
      <c r="B55" s="32" t="s">
        <v>70</v>
      </c>
      <c r="C55" s="32"/>
      <c r="D55" s="32"/>
      <c r="E55" s="32"/>
      <c r="F55" s="32">
        <f>SUM(F2:F54)-F26</f>
        <v>202</v>
      </c>
      <c r="G55" s="32">
        <f>F55*2.5</f>
        <v>505</v>
      </c>
      <c r="H55" s="32"/>
      <c r="I55" s="32"/>
    </row>
    <row r="58" spans="1:42" ht="15" x14ac:dyDescent="0.25">
      <c r="D58" s="25" t="s">
        <v>69</v>
      </c>
      <c r="G58" s="1" t="s">
        <v>23</v>
      </c>
      <c r="H58" s="1" t="s">
        <v>22</v>
      </c>
      <c r="I58" s="9"/>
    </row>
    <row r="59" spans="1:42" x14ac:dyDescent="0.2">
      <c r="D59" s="26" t="s">
        <v>64</v>
      </c>
      <c r="G59" s="2">
        <v>43636</v>
      </c>
      <c r="H59" s="2">
        <v>43303</v>
      </c>
      <c r="I59" s="10"/>
    </row>
    <row r="60" spans="1:42" x14ac:dyDescent="0.2">
      <c r="D60" s="27" t="s">
        <v>65</v>
      </c>
    </row>
    <row r="61" spans="1:42" x14ac:dyDescent="0.2">
      <c r="D61" s="28" t="s">
        <v>67</v>
      </c>
    </row>
    <row r="62" spans="1:42" ht="12" customHeight="1" x14ac:dyDescent="0.2">
      <c r="D62" s="29" t="s">
        <v>66</v>
      </c>
    </row>
    <row r="63" spans="1:42" hidden="1" x14ac:dyDescent="0.2">
      <c r="D63" s="30" t="s">
        <v>67</v>
      </c>
    </row>
    <row r="64" spans="1:42" x14ac:dyDescent="0.2">
      <c r="D64" s="31" t="s">
        <v>68</v>
      </c>
    </row>
  </sheetData>
  <mergeCells count="5">
    <mergeCell ref="B31:B54"/>
    <mergeCell ref="A1:B1"/>
    <mergeCell ref="A2:A30"/>
    <mergeCell ref="A31:A54"/>
    <mergeCell ref="B2:B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>
      <selection activeCell="B21" sqref="B21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Gant STO</vt:lpstr>
      <vt:lpstr>גיליון1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חן פלג</dc:creator>
  <cp:lastModifiedBy>or</cp:lastModifiedBy>
  <dcterms:created xsi:type="dcterms:W3CDTF">2016-12-12T08:53:44Z</dcterms:created>
  <dcterms:modified xsi:type="dcterms:W3CDTF">2019-01-31T15:55:32Z</dcterms:modified>
</cp:coreProperties>
</file>