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filterPrivacy="1" codeName="ThisWorkbook" defaultThemeVersion="166925"/>
  <xr:revisionPtr revIDLastSave="0" documentId="13_ncr:1_{CB3A220F-22AA-4141-91E5-724D11D303E4}" xr6:coauthVersionLast="47" xr6:coauthVersionMax="47" xr10:uidLastSave="{00000000-0000-0000-0000-000000000000}"/>
  <bookViews>
    <workbookView xWindow="-28920" yWindow="-120" windowWidth="29040" windowHeight="17640" tabRatio="797" firstSheet="1" activeTab="1" xr2:uid="{00000000-000D-0000-FFFF-FFFF00000000}"/>
  </bookViews>
  <sheets>
    <sheet name="V2" sheetId="23" state="hidden" r:id="rId1"/>
    <sheet name="Getting Started" sheetId="8" r:id="rId2"/>
    <sheet name="HIDE_Lists" sheetId="7" state="hidden" r:id="rId3"/>
    <sheet name="HIDE_Meter_Lists" sheetId="14" state="hidden" r:id="rId4"/>
    <sheet name="Facilities" sheetId="10" r:id="rId5"/>
    <sheet name="Meters-Utilities" sheetId="13" r:id="rId6"/>
    <sheet name="HIDE_Meters-Utilites" sheetId="22" state="hidden" r:id="rId7"/>
    <sheet name="Electricity" sheetId="6" r:id="rId8"/>
    <sheet name="Stationary Fuel - Other Energy" sheetId="5" r:id="rId9"/>
    <sheet name="Mobile Fuel" sheetId="17" r:id="rId10"/>
    <sheet name="Water" sheetId="18" r:id="rId11"/>
    <sheet name="Other Utility - Emission" sheetId="21" r:id="rId12"/>
    <sheet name="Predictors" sheetId="16" r:id="rId13"/>
    <sheet name="Troubleshooting" sheetId="20" r:id="rId14"/>
    <sheet name="HIDE_NAICS3" sheetId="12" state="hidden" r:id="rId15"/>
  </sheets>
  <definedNames>
    <definedName name="AgreementType_Electricity">HIDE_Lists!$D$2:$D$8</definedName>
    <definedName name="BlankList">HIDE_Lists!$A$93</definedName>
    <definedName name="ChoiceCalendarization">HIDE_Lists!$D$93:$D$95</definedName>
    <definedName name="ChoiceEstimationMethod">HIDE_Lists!$C$93:$C$94</definedName>
    <definedName name="Countries">HIDE_Lists!$M$2:$M$250</definedName>
    <definedName name="Fuel">HIDE_Lists!$K$34</definedName>
    <definedName name="FuelAll">HIDE_Lists!$A$115:$A$255</definedName>
    <definedName name="FuelFugitive">HIDE_Lists!$L$34:$L$101</definedName>
    <definedName name="FuelGas">HIDE_Lists!$A$34:$A$41</definedName>
    <definedName name="FuelLiquid">HIDE_Lists!$B$34:$B$64</definedName>
    <definedName name="FuelMaterial">HIDE_Lists!$G$34:$G$36</definedName>
    <definedName name="FuelNonRoad">HIDE_Lists!$J$34:$J$38</definedName>
    <definedName name="FuelOffRoad">HIDE_Lists!$I$34:$I$38</definedName>
    <definedName name="FuelOnRoad">HIDE_Lists!$H$34:$H$38</definedName>
    <definedName name="FuelOtherEnergy">HIDE_Lists!$D$34:$D$39</definedName>
    <definedName name="FuelSolid">HIDE_Lists!$C$34:$C$43</definedName>
    <definedName name="FuelWaterDischarge">HIDE_Lists!$F$34:$F$41</definedName>
    <definedName name="FuelWaterIntake">HIDE_Lists!$E$34:$E$42</definedName>
    <definedName name="List3_11">HIDE_NAICS3!$A$2:$A$6</definedName>
    <definedName name="List3_21">HIDE_NAICS3!$B$2:$B$4</definedName>
    <definedName name="List3_22">HIDE_NAICS3!$C$2</definedName>
    <definedName name="List3_23">HIDE_NAICS3!$D$2:$D$4</definedName>
    <definedName name="List3_31">HIDE_NAICS3!$E$2:$E$22</definedName>
    <definedName name="List3_42">HIDE_NAICS3!$F$2:$F$4</definedName>
    <definedName name="List3_44">HIDE_NAICS3!$G$2:$G$13</definedName>
    <definedName name="List3_48">HIDE_NAICS3!$H$2:$H$12</definedName>
    <definedName name="List3_51">HIDE_NAICS3!$I$2:$I$7</definedName>
    <definedName name="List3_52">HIDE_NAICS3!$J$2:$J$6</definedName>
    <definedName name="List3_53">HIDE_NAICS3!$K$2:$K$4</definedName>
    <definedName name="List3_54">HIDE_NAICS3!$L$2</definedName>
    <definedName name="List3_55">HIDE_NAICS3!$M$2</definedName>
    <definedName name="List3_56">HIDE_NAICS3!$N$2:$N$3</definedName>
    <definedName name="List3_61">HIDE_NAICS3!$O$2:$O$3</definedName>
    <definedName name="List3_62">HIDE_NAICS3!$P$2:$P$4</definedName>
    <definedName name="List3_71">HIDE_NAICS3!$Q$2:$Q$4</definedName>
    <definedName name="List3_72">HIDE_NAICS3!$R$2:$R$3</definedName>
    <definedName name="List3_81">HIDE_NAICS3!$S$2:$S$5</definedName>
    <definedName name="List3_92">HIDE_NAICS3!$T$2:$T$9</definedName>
    <definedName name="NAICS2dig">HIDE_Lists!$Q$4:$Q$23</definedName>
    <definedName name="Names_AllMeters">HIDE_Meter_Lists!$B$2:$B$201</definedName>
    <definedName name="Names_ElectricityMeter">HIDE_Meter_Lists!$AA$2:INDIRECT(HIDE_Meter_Lists!$U$8)</definedName>
    <definedName name="Names_Facilities">HIDE_Meter_Lists!$AJ$2:INDIRECT(HIDE_Meter_Lists!$AH$8)</definedName>
    <definedName name="Names_MobileMeter">HIDE_Meter_Lists!$AC$2:INDIRECT(HIDE_Meter_Lists!$W$8)</definedName>
    <definedName name="Names_Other">HIDE_Meter_Lists!$AE$2:INDIRECT(HIDE_Meter_Lists!$Y$8)</definedName>
    <definedName name="Names_StationaryMeter">HIDE_Meter_Lists!$AB$2:INDIRECT(HIDE_Meter_Lists!$V$8)</definedName>
    <definedName name="Names_WaterMeter">HIDE_Meter_Lists!$AD$2:INDIRECT(HIDE_Meter_Lists!$X$8)</definedName>
    <definedName name="PhaseAll">HIDE_Lists!$C$115:$C$128</definedName>
    <definedName name="PhaseNO">HIDE_Lists!$C$17</definedName>
    <definedName name="PhaseSLG">HIDE_Lists!$A$17:$A$19</definedName>
    <definedName name="PhaseVehicle">HIDE_Lists!$B$17:$B$27</definedName>
    <definedName name="Scope">HIDE_Lists!$G$2:$G$7</definedName>
    <definedName name="ScopeElectricity">HIDE_Lists!$A$12</definedName>
    <definedName name="ScopeNaturalGas">HIDE_Lists!$B$12</definedName>
    <definedName name="ScopeOther">HIDE_Lists!$G$12:$G$14</definedName>
    <definedName name="ScopeOtherEnergy">HIDE_Lists!$D$12</definedName>
    <definedName name="ScopeOtherFuels">HIDE_Lists!$C$12:$C$13</definedName>
    <definedName name="ScopeWaterDischarge">HIDE_Lists!$F$12</definedName>
    <definedName name="ScopeWaterIntake">HIDE_Lists!$E$12</definedName>
    <definedName name="Sources">HIDE_Lists!$A$2:$A$8</definedName>
    <definedName name="States">HIDE_Lists!$O$2:$O$61</definedName>
    <definedName name="UnitsAll">HIDE_Lists!$B$115:$B$144</definedName>
    <definedName name="UnitsBlank">HIDE_Lists!$K$68</definedName>
    <definedName name="UnitsDistance">HIDE_Lists!$B$68:$B$69</definedName>
    <definedName name="UnitsEnergy">HIDE_Lists!$A$68:$A$76</definedName>
    <definedName name="UnitsGas">HIDE_Lists!$C$68:$C$74</definedName>
    <definedName name="UnitsGasEnergy">HIDE_Lists!$G$68:$G$83</definedName>
    <definedName name="UnitsLiquid">HIDE_Lists!$D$68:$D$73</definedName>
    <definedName name="UnitsLiquidEnergy">HIDE_Lists!$H$68:$H$82</definedName>
    <definedName name="UnitsOtherEnergy">HIDE_Lists!$F$68:$F$79</definedName>
    <definedName name="UnitsOtherEnergyEnergy">HIDE_Lists!$J$68:$J$92</definedName>
    <definedName name="UnitsSolid">HIDE_Lists!$E$68:$E$73</definedName>
    <definedName name="UnitsSolidEnergy">HIDE_Lists!$I$68:$I$82</definedName>
    <definedName name="YesNo">HIDE_Lists!$B$93:$B$94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22" l="1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663" i="22"/>
  <c r="N664" i="22"/>
  <c r="N665" i="22"/>
  <c r="N666" i="22"/>
  <c r="N667" i="22"/>
  <c r="N668" i="22"/>
  <c r="N669" i="22"/>
  <c r="N670" i="22"/>
  <c r="N671" i="22"/>
  <c r="N672" i="22"/>
  <c r="N673" i="22"/>
  <c r="N674" i="22"/>
  <c r="N675" i="22"/>
  <c r="N676" i="22"/>
  <c r="N677" i="22"/>
  <c r="N678" i="22"/>
  <c r="N679" i="22"/>
  <c r="N680" i="22"/>
  <c r="N681" i="22"/>
  <c r="N682" i="22"/>
  <c r="N683" i="22"/>
  <c r="N684" i="22"/>
  <c r="N685" i="22"/>
  <c r="N686" i="22"/>
  <c r="N687" i="22"/>
  <c r="N688" i="22"/>
  <c r="N689" i="22"/>
  <c r="N690" i="22"/>
  <c r="N691" i="22"/>
  <c r="N692" i="22"/>
  <c r="N693" i="22"/>
  <c r="N694" i="22"/>
  <c r="N695" i="22"/>
  <c r="N696" i="22"/>
  <c r="N697" i="22"/>
  <c r="N698" i="22"/>
  <c r="N699" i="22"/>
  <c r="N700" i="22"/>
  <c r="N701" i="22"/>
  <c r="N702" i="22"/>
  <c r="N703" i="22"/>
  <c r="N704" i="22"/>
  <c r="N705" i="22"/>
  <c r="N706" i="22"/>
  <c r="N707" i="22"/>
  <c r="N708" i="22"/>
  <c r="N709" i="22"/>
  <c r="N710" i="22"/>
  <c r="N711" i="22"/>
  <c r="N712" i="22"/>
  <c r="N713" i="22"/>
  <c r="N714" i="22"/>
  <c r="N715" i="22"/>
  <c r="N716" i="22"/>
  <c r="N717" i="22"/>
  <c r="N718" i="22"/>
  <c r="N719" i="22"/>
  <c r="N720" i="22"/>
  <c r="N721" i="22"/>
  <c r="N722" i="22"/>
  <c r="N723" i="22"/>
  <c r="N724" i="22"/>
  <c r="N725" i="22"/>
  <c r="N726" i="22"/>
  <c r="N727" i="22"/>
  <c r="N728" i="22"/>
  <c r="N729" i="22"/>
  <c r="N730" i="22"/>
  <c r="N731" i="22"/>
  <c r="N732" i="22"/>
  <c r="N733" i="22"/>
  <c r="N734" i="22"/>
  <c r="N735" i="22"/>
  <c r="N736" i="22"/>
  <c r="N737" i="22"/>
  <c r="N738" i="22"/>
  <c r="N739" i="22"/>
  <c r="N740" i="22"/>
  <c r="N741" i="22"/>
  <c r="N742" i="22"/>
  <c r="N743" i="22"/>
  <c r="N744" i="22"/>
  <c r="N745" i="22"/>
  <c r="N746" i="22"/>
  <c r="N747" i="22"/>
  <c r="N748" i="22"/>
  <c r="N749" i="22"/>
  <c r="N750" i="22"/>
  <c r="N751" i="22"/>
  <c r="N752" i="22"/>
  <c r="N753" i="22"/>
  <c r="N754" i="22"/>
  <c r="N755" i="22"/>
  <c r="N756" i="22"/>
  <c r="N757" i="22"/>
  <c r="N758" i="22"/>
  <c r="N759" i="22"/>
  <c r="N760" i="22"/>
  <c r="N761" i="22"/>
  <c r="N762" i="22"/>
  <c r="N763" i="22"/>
  <c r="N764" i="22"/>
  <c r="N765" i="22"/>
  <c r="N766" i="22"/>
  <c r="N767" i="22"/>
  <c r="N768" i="22"/>
  <c r="N769" i="22"/>
  <c r="N770" i="22"/>
  <c r="N771" i="22"/>
  <c r="N772" i="22"/>
  <c r="N773" i="22"/>
  <c r="N774" i="22"/>
  <c r="N775" i="22"/>
  <c r="N776" i="22"/>
  <c r="N777" i="22"/>
  <c r="N778" i="22"/>
  <c r="N779" i="22"/>
  <c r="N780" i="22"/>
  <c r="N781" i="22"/>
  <c r="N782" i="22"/>
  <c r="N783" i="22"/>
  <c r="N784" i="22"/>
  <c r="N785" i="22"/>
  <c r="N786" i="22"/>
  <c r="N787" i="22"/>
  <c r="N788" i="22"/>
  <c r="N789" i="22"/>
  <c r="N790" i="22"/>
  <c r="N791" i="22"/>
  <c r="N792" i="22"/>
  <c r="N793" i="22"/>
  <c r="N794" i="22"/>
  <c r="N795" i="22"/>
  <c r="N796" i="22"/>
  <c r="N797" i="22"/>
  <c r="N798" i="22"/>
  <c r="N799" i="22"/>
  <c r="N800" i="22"/>
  <c r="N801" i="22"/>
  <c r="N802" i="22"/>
  <c r="N803" i="22"/>
  <c r="N804" i="22"/>
  <c r="N805" i="22"/>
  <c r="N806" i="22"/>
  <c r="N807" i="22"/>
  <c r="N808" i="22"/>
  <c r="N809" i="22"/>
  <c r="N810" i="22"/>
  <c r="N811" i="22"/>
  <c r="N812" i="22"/>
  <c r="N813" i="22"/>
  <c r="N814" i="22"/>
  <c r="N815" i="22"/>
  <c r="N816" i="22"/>
  <c r="N817" i="22"/>
  <c r="N818" i="22"/>
  <c r="N819" i="22"/>
  <c r="N820" i="22"/>
  <c r="N821" i="22"/>
  <c r="N822" i="22"/>
  <c r="N823" i="22"/>
  <c r="N824" i="22"/>
  <c r="N825" i="22"/>
  <c r="N826" i="22"/>
  <c r="N827" i="22"/>
  <c r="N828" i="22"/>
  <c r="N829" i="22"/>
  <c r="N830" i="22"/>
  <c r="N831" i="22"/>
  <c r="N832" i="22"/>
  <c r="N833" i="22"/>
  <c r="N834" i="22"/>
  <c r="N835" i="22"/>
  <c r="N836" i="22"/>
  <c r="N837" i="22"/>
  <c r="N838" i="22"/>
  <c r="N839" i="22"/>
  <c r="N840" i="22"/>
  <c r="N841" i="22"/>
  <c r="N842" i="22"/>
  <c r="N843" i="22"/>
  <c r="N844" i="22"/>
  <c r="N845" i="22"/>
  <c r="N846" i="22"/>
  <c r="N847" i="22"/>
  <c r="N848" i="22"/>
  <c r="N849" i="22"/>
  <c r="N850" i="22"/>
  <c r="N851" i="22"/>
  <c r="N852" i="22"/>
  <c r="N853" i="22"/>
  <c r="N854" i="22"/>
  <c r="N855" i="22"/>
  <c r="N856" i="22"/>
  <c r="N857" i="22"/>
  <c r="N858" i="22"/>
  <c r="N859" i="22"/>
  <c r="N860" i="22"/>
  <c r="N861" i="22"/>
  <c r="N862" i="22"/>
  <c r="N863" i="22"/>
  <c r="N864" i="22"/>
  <c r="N865" i="22"/>
  <c r="N866" i="22"/>
  <c r="N867" i="22"/>
  <c r="N868" i="22"/>
  <c r="N869" i="22"/>
  <c r="N870" i="22"/>
  <c r="N871" i="22"/>
  <c r="N872" i="22"/>
  <c r="N873" i="22"/>
  <c r="N874" i="22"/>
  <c r="N875" i="22"/>
  <c r="N876" i="22"/>
  <c r="N877" i="22"/>
  <c r="N878" i="22"/>
  <c r="N879" i="22"/>
  <c r="N880" i="22"/>
  <c r="N881" i="22"/>
  <c r="N882" i="22"/>
  <c r="N883" i="22"/>
  <c r="N884" i="22"/>
  <c r="N885" i="22"/>
  <c r="N886" i="22"/>
  <c r="N887" i="22"/>
  <c r="N888" i="22"/>
  <c r="N889" i="22"/>
  <c r="N890" i="22"/>
  <c r="N891" i="22"/>
  <c r="N892" i="22"/>
  <c r="N893" i="22"/>
  <c r="N894" i="22"/>
  <c r="N895" i="22"/>
  <c r="N896" i="22"/>
  <c r="N897" i="22"/>
  <c r="N898" i="22"/>
  <c r="N899" i="22"/>
  <c r="N900" i="22"/>
  <c r="N901" i="22"/>
  <c r="N902" i="22"/>
  <c r="N903" i="22"/>
  <c r="N904" i="22"/>
  <c r="N905" i="22"/>
  <c r="N906" i="22"/>
  <c r="N907" i="22"/>
  <c r="N908" i="22"/>
  <c r="N909" i="22"/>
  <c r="N910" i="22"/>
  <c r="N911" i="22"/>
  <c r="N912" i="22"/>
  <c r="N913" i="22"/>
  <c r="N914" i="22"/>
  <c r="N915" i="22"/>
  <c r="N916" i="22"/>
  <c r="N917" i="22"/>
  <c r="N918" i="22"/>
  <c r="N919" i="22"/>
  <c r="N920" i="22"/>
  <c r="N921" i="22"/>
  <c r="N922" i="22"/>
  <c r="N923" i="22"/>
  <c r="N924" i="22"/>
  <c r="N925" i="22"/>
  <c r="N926" i="22"/>
  <c r="N927" i="22"/>
  <c r="N928" i="22"/>
  <c r="N929" i="22"/>
  <c r="N930" i="22"/>
  <c r="N931" i="22"/>
  <c r="N932" i="22"/>
  <c r="N933" i="22"/>
  <c r="N934" i="22"/>
  <c r="N935" i="22"/>
  <c r="N936" i="22"/>
  <c r="N937" i="22"/>
  <c r="N938" i="22"/>
  <c r="N939" i="22"/>
  <c r="N940" i="22"/>
  <c r="N941" i="22"/>
  <c r="N942" i="22"/>
  <c r="N943" i="22"/>
  <c r="N944" i="22"/>
  <c r="N945" i="22"/>
  <c r="N946" i="22"/>
  <c r="N947" i="22"/>
  <c r="N948" i="22"/>
  <c r="N949" i="22"/>
  <c r="N950" i="22"/>
  <c r="N951" i="22"/>
  <c r="N952" i="22"/>
  <c r="N953" i="22"/>
  <c r="N954" i="22"/>
  <c r="N955" i="22"/>
  <c r="N956" i="22"/>
  <c r="N957" i="22"/>
  <c r="N958" i="22"/>
  <c r="N959" i="22"/>
  <c r="N960" i="22"/>
  <c r="N961" i="22"/>
  <c r="N962" i="22"/>
  <c r="N963" i="22"/>
  <c r="N964" i="22"/>
  <c r="N965" i="22"/>
  <c r="N966" i="22"/>
  <c r="N967" i="22"/>
  <c r="N968" i="22"/>
  <c r="N969" i="22"/>
  <c r="N970" i="22"/>
  <c r="N971" i="22"/>
  <c r="N972" i="22"/>
  <c r="N973" i="22"/>
  <c r="N974" i="22"/>
  <c r="N975" i="22"/>
  <c r="N976" i="22"/>
  <c r="N977" i="22"/>
  <c r="N978" i="22"/>
  <c r="N979" i="22"/>
  <c r="N980" i="22"/>
  <c r="N981" i="22"/>
  <c r="N982" i="22"/>
  <c r="N983" i="22"/>
  <c r="N984" i="22"/>
  <c r="N985" i="22"/>
  <c r="N986" i="22"/>
  <c r="N987" i="22"/>
  <c r="N988" i="22"/>
  <c r="N989" i="22"/>
  <c r="N990" i="22"/>
  <c r="N991" i="22"/>
  <c r="N992" i="22"/>
  <c r="N993" i="22"/>
  <c r="N994" i="22"/>
  <c r="N995" i="22"/>
  <c r="N996" i="22"/>
  <c r="N997" i="22"/>
  <c r="N998" i="22"/>
  <c r="N999" i="22"/>
  <c r="N1000" i="22"/>
  <c r="N1001" i="22"/>
  <c r="N1002" i="22"/>
  <c r="N1003" i="22"/>
  <c r="N1004" i="22"/>
  <c r="N1005" i="22"/>
  <c r="N1006" i="22"/>
  <c r="N1007" i="22"/>
  <c r="N1008" i="22"/>
  <c r="N1009" i="22"/>
  <c r="N1010" i="22"/>
  <c r="N1011" i="22"/>
  <c r="N1012" i="22"/>
  <c r="N1013" i="22"/>
  <c r="N1014" i="22"/>
  <c r="N1015" i="22"/>
  <c r="N1016" i="22"/>
  <c r="N1017" i="22"/>
  <c r="N1018" i="22"/>
  <c r="N1019" i="22"/>
  <c r="N1020" i="22"/>
  <c r="N1021" i="22"/>
  <c r="N1022" i="22"/>
  <c r="N1023" i="22"/>
  <c r="N1024" i="22"/>
  <c r="N1025" i="22"/>
  <c r="N1026" i="22"/>
  <c r="N1027" i="22"/>
  <c r="N1028" i="22"/>
  <c r="N1029" i="22"/>
  <c r="N1030" i="22"/>
  <c r="N1031" i="22"/>
  <c r="N1032" i="22"/>
  <c r="N1033" i="22"/>
  <c r="N1034" i="22"/>
  <c r="N1035" i="22"/>
  <c r="N1036" i="22"/>
  <c r="N1037" i="22"/>
  <c r="N1038" i="22"/>
  <c r="N1039" i="22"/>
  <c r="N1040" i="22"/>
  <c r="N1041" i="22"/>
  <c r="N1042" i="22"/>
  <c r="N1043" i="22"/>
  <c r="N1044" i="22"/>
  <c r="N1045" i="22"/>
  <c r="N1046" i="22"/>
  <c r="N1047" i="22"/>
  <c r="N1048" i="22"/>
  <c r="N1049" i="22"/>
  <c r="N1050" i="22"/>
  <c r="N1051" i="22"/>
  <c r="N1052" i="22"/>
  <c r="N1053" i="22"/>
  <c r="N1054" i="22"/>
  <c r="N1055" i="22"/>
  <c r="N1056" i="22"/>
  <c r="N1057" i="22"/>
  <c r="N1058" i="22"/>
  <c r="N1059" i="22"/>
  <c r="N1060" i="22"/>
  <c r="N1061" i="22"/>
  <c r="N1062" i="22"/>
  <c r="N1063" i="22"/>
  <c r="N1064" i="22"/>
  <c r="N1065" i="22"/>
  <c r="N1066" i="22"/>
  <c r="N1067" i="22"/>
  <c r="N1068" i="22"/>
  <c r="N1069" i="22"/>
  <c r="N1070" i="22"/>
  <c r="N1071" i="22"/>
  <c r="N1072" i="22"/>
  <c r="N1073" i="22"/>
  <c r="N1074" i="22"/>
  <c r="N1075" i="22"/>
  <c r="N1076" i="22"/>
  <c r="N1077" i="22"/>
  <c r="N1078" i="22"/>
  <c r="N1079" i="22"/>
  <c r="N1080" i="22"/>
  <c r="N1081" i="22"/>
  <c r="N1082" i="22"/>
  <c r="N1083" i="22"/>
  <c r="N1084" i="22"/>
  <c r="N1085" i="22"/>
  <c r="N1086" i="22"/>
  <c r="N1087" i="22"/>
  <c r="N1088" i="22"/>
  <c r="N1089" i="22"/>
  <c r="N1090" i="22"/>
  <c r="N1091" i="22"/>
  <c r="N1092" i="22"/>
  <c r="N1093" i="22"/>
  <c r="N1094" i="22"/>
  <c r="N1095" i="22"/>
  <c r="N1096" i="22"/>
  <c r="N1097" i="22"/>
  <c r="N1098" i="22"/>
  <c r="N1099" i="22"/>
  <c r="N1100" i="22"/>
  <c r="N1101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663" i="22"/>
  <c r="L664" i="22"/>
  <c r="L665" i="22"/>
  <c r="L666" i="22"/>
  <c r="L667" i="22"/>
  <c r="L668" i="22"/>
  <c r="L669" i="22"/>
  <c r="L670" i="22"/>
  <c r="L671" i="22"/>
  <c r="L672" i="22"/>
  <c r="L673" i="22"/>
  <c r="L674" i="22"/>
  <c r="L675" i="22"/>
  <c r="L676" i="22"/>
  <c r="L677" i="22"/>
  <c r="L678" i="22"/>
  <c r="L679" i="22"/>
  <c r="L680" i="22"/>
  <c r="L681" i="22"/>
  <c r="L682" i="22"/>
  <c r="L683" i="22"/>
  <c r="L684" i="22"/>
  <c r="L685" i="22"/>
  <c r="L686" i="22"/>
  <c r="L687" i="22"/>
  <c r="L688" i="22"/>
  <c r="L689" i="22"/>
  <c r="L690" i="22"/>
  <c r="L691" i="22"/>
  <c r="L692" i="22"/>
  <c r="L693" i="22"/>
  <c r="L694" i="22"/>
  <c r="L695" i="22"/>
  <c r="L696" i="22"/>
  <c r="L697" i="22"/>
  <c r="L698" i="22"/>
  <c r="L699" i="22"/>
  <c r="L700" i="22"/>
  <c r="L701" i="22"/>
  <c r="L702" i="22"/>
  <c r="L703" i="22"/>
  <c r="L704" i="22"/>
  <c r="L705" i="22"/>
  <c r="L706" i="22"/>
  <c r="L707" i="22"/>
  <c r="L708" i="22"/>
  <c r="L709" i="22"/>
  <c r="L710" i="22"/>
  <c r="L711" i="22"/>
  <c r="L712" i="22"/>
  <c r="L713" i="22"/>
  <c r="L714" i="22"/>
  <c r="L715" i="22"/>
  <c r="L716" i="22"/>
  <c r="L717" i="22"/>
  <c r="L718" i="22"/>
  <c r="L719" i="22"/>
  <c r="L720" i="22"/>
  <c r="L721" i="22"/>
  <c r="L722" i="22"/>
  <c r="L723" i="22"/>
  <c r="L724" i="22"/>
  <c r="L725" i="22"/>
  <c r="L726" i="22"/>
  <c r="L727" i="22"/>
  <c r="L728" i="22"/>
  <c r="L729" i="22"/>
  <c r="L730" i="22"/>
  <c r="L731" i="22"/>
  <c r="L732" i="22"/>
  <c r="L733" i="22"/>
  <c r="L734" i="22"/>
  <c r="L735" i="22"/>
  <c r="L736" i="22"/>
  <c r="L737" i="22"/>
  <c r="L738" i="22"/>
  <c r="L739" i="22"/>
  <c r="L740" i="22"/>
  <c r="L741" i="22"/>
  <c r="L742" i="22"/>
  <c r="L743" i="22"/>
  <c r="L744" i="22"/>
  <c r="L745" i="22"/>
  <c r="L746" i="22"/>
  <c r="L747" i="22"/>
  <c r="L748" i="22"/>
  <c r="L749" i="22"/>
  <c r="L750" i="22"/>
  <c r="L751" i="22"/>
  <c r="L752" i="22"/>
  <c r="L753" i="22"/>
  <c r="L754" i="22"/>
  <c r="L755" i="22"/>
  <c r="L756" i="22"/>
  <c r="L757" i="22"/>
  <c r="L758" i="22"/>
  <c r="L759" i="22"/>
  <c r="L760" i="22"/>
  <c r="L761" i="22"/>
  <c r="L762" i="22"/>
  <c r="L763" i="22"/>
  <c r="L764" i="22"/>
  <c r="L765" i="22"/>
  <c r="L766" i="22"/>
  <c r="L767" i="22"/>
  <c r="L768" i="22"/>
  <c r="L769" i="22"/>
  <c r="L770" i="22"/>
  <c r="L771" i="22"/>
  <c r="L772" i="22"/>
  <c r="L773" i="22"/>
  <c r="L774" i="22"/>
  <c r="L775" i="22"/>
  <c r="L776" i="22"/>
  <c r="L777" i="22"/>
  <c r="L778" i="22"/>
  <c r="L779" i="22"/>
  <c r="L780" i="22"/>
  <c r="L781" i="22"/>
  <c r="L782" i="22"/>
  <c r="L783" i="22"/>
  <c r="L784" i="22"/>
  <c r="L785" i="22"/>
  <c r="L786" i="22"/>
  <c r="L787" i="22"/>
  <c r="L788" i="22"/>
  <c r="L789" i="22"/>
  <c r="L790" i="22"/>
  <c r="L791" i="22"/>
  <c r="L792" i="22"/>
  <c r="L793" i="22"/>
  <c r="L794" i="22"/>
  <c r="L795" i="22"/>
  <c r="L796" i="22"/>
  <c r="L797" i="22"/>
  <c r="L798" i="22"/>
  <c r="L799" i="22"/>
  <c r="L800" i="22"/>
  <c r="L801" i="22"/>
  <c r="L802" i="22"/>
  <c r="L803" i="22"/>
  <c r="L804" i="22"/>
  <c r="L805" i="22"/>
  <c r="L806" i="22"/>
  <c r="L807" i="22"/>
  <c r="L808" i="22"/>
  <c r="L809" i="22"/>
  <c r="L810" i="22"/>
  <c r="L811" i="22"/>
  <c r="L812" i="22"/>
  <c r="L813" i="22"/>
  <c r="L814" i="22"/>
  <c r="L815" i="22"/>
  <c r="L816" i="22"/>
  <c r="L817" i="22"/>
  <c r="L818" i="22"/>
  <c r="L819" i="22"/>
  <c r="L820" i="22"/>
  <c r="L821" i="22"/>
  <c r="L822" i="22"/>
  <c r="L823" i="22"/>
  <c r="L824" i="22"/>
  <c r="L825" i="22"/>
  <c r="L826" i="22"/>
  <c r="L827" i="22"/>
  <c r="L828" i="22"/>
  <c r="L829" i="22"/>
  <c r="L830" i="22"/>
  <c r="L831" i="22"/>
  <c r="L832" i="22"/>
  <c r="L833" i="22"/>
  <c r="L834" i="22"/>
  <c r="L835" i="22"/>
  <c r="L836" i="22"/>
  <c r="L837" i="22"/>
  <c r="L838" i="22"/>
  <c r="L839" i="22"/>
  <c r="L840" i="22"/>
  <c r="L841" i="22"/>
  <c r="L842" i="22"/>
  <c r="L843" i="22"/>
  <c r="L844" i="22"/>
  <c r="L845" i="22"/>
  <c r="L846" i="22"/>
  <c r="L847" i="22"/>
  <c r="L848" i="22"/>
  <c r="L849" i="22"/>
  <c r="L850" i="22"/>
  <c r="L851" i="22"/>
  <c r="L852" i="22"/>
  <c r="L853" i="22"/>
  <c r="L854" i="22"/>
  <c r="L855" i="22"/>
  <c r="L856" i="22"/>
  <c r="L857" i="22"/>
  <c r="L858" i="22"/>
  <c r="L859" i="22"/>
  <c r="L860" i="22"/>
  <c r="L861" i="22"/>
  <c r="L862" i="22"/>
  <c r="L863" i="22"/>
  <c r="L864" i="22"/>
  <c r="L865" i="22"/>
  <c r="L866" i="22"/>
  <c r="L867" i="22"/>
  <c r="L868" i="22"/>
  <c r="L869" i="22"/>
  <c r="L870" i="22"/>
  <c r="L871" i="22"/>
  <c r="L872" i="22"/>
  <c r="L873" i="22"/>
  <c r="L874" i="22"/>
  <c r="L875" i="22"/>
  <c r="L876" i="22"/>
  <c r="L877" i="22"/>
  <c r="L878" i="22"/>
  <c r="L879" i="22"/>
  <c r="L880" i="22"/>
  <c r="L881" i="22"/>
  <c r="L882" i="22"/>
  <c r="L883" i="22"/>
  <c r="L884" i="22"/>
  <c r="L885" i="22"/>
  <c r="L886" i="22"/>
  <c r="L887" i="22"/>
  <c r="L888" i="22"/>
  <c r="L889" i="22"/>
  <c r="L890" i="22"/>
  <c r="L891" i="22"/>
  <c r="L892" i="22"/>
  <c r="L893" i="22"/>
  <c r="L894" i="22"/>
  <c r="L895" i="22"/>
  <c r="L896" i="22"/>
  <c r="L897" i="22"/>
  <c r="L898" i="22"/>
  <c r="L899" i="22"/>
  <c r="L900" i="22"/>
  <c r="L901" i="22"/>
  <c r="L902" i="22"/>
  <c r="L903" i="22"/>
  <c r="L904" i="22"/>
  <c r="L905" i="22"/>
  <c r="L906" i="22"/>
  <c r="L907" i="22"/>
  <c r="L908" i="22"/>
  <c r="L909" i="22"/>
  <c r="L910" i="22"/>
  <c r="L911" i="22"/>
  <c r="L912" i="22"/>
  <c r="L913" i="22"/>
  <c r="L914" i="22"/>
  <c r="L915" i="22"/>
  <c r="L916" i="22"/>
  <c r="L917" i="22"/>
  <c r="L918" i="22"/>
  <c r="L919" i="22"/>
  <c r="L920" i="22"/>
  <c r="L921" i="22"/>
  <c r="L922" i="22"/>
  <c r="L923" i="22"/>
  <c r="L924" i="22"/>
  <c r="L925" i="22"/>
  <c r="L926" i="22"/>
  <c r="L927" i="22"/>
  <c r="L928" i="22"/>
  <c r="L929" i="22"/>
  <c r="L930" i="22"/>
  <c r="L931" i="22"/>
  <c r="L932" i="22"/>
  <c r="L933" i="22"/>
  <c r="L934" i="22"/>
  <c r="L935" i="22"/>
  <c r="L936" i="22"/>
  <c r="L937" i="22"/>
  <c r="L938" i="22"/>
  <c r="L939" i="22"/>
  <c r="L940" i="22"/>
  <c r="L941" i="22"/>
  <c r="L942" i="22"/>
  <c r="L943" i="22"/>
  <c r="L944" i="22"/>
  <c r="L945" i="22"/>
  <c r="L946" i="22"/>
  <c r="L947" i="22"/>
  <c r="L948" i="22"/>
  <c r="L949" i="22"/>
  <c r="L950" i="22"/>
  <c r="L951" i="22"/>
  <c r="L952" i="22"/>
  <c r="L953" i="22"/>
  <c r="L954" i="22"/>
  <c r="L955" i="22"/>
  <c r="L956" i="22"/>
  <c r="L957" i="22"/>
  <c r="L958" i="22"/>
  <c r="L959" i="22"/>
  <c r="L960" i="22"/>
  <c r="L961" i="22"/>
  <c r="L962" i="22"/>
  <c r="L963" i="22"/>
  <c r="L964" i="22"/>
  <c r="L965" i="22"/>
  <c r="L966" i="22"/>
  <c r="L967" i="22"/>
  <c r="L968" i="22"/>
  <c r="L969" i="22"/>
  <c r="L970" i="22"/>
  <c r="L971" i="22"/>
  <c r="L972" i="22"/>
  <c r="L973" i="22"/>
  <c r="L974" i="22"/>
  <c r="L975" i="22"/>
  <c r="L976" i="22"/>
  <c r="L977" i="22"/>
  <c r="L978" i="22"/>
  <c r="L979" i="22"/>
  <c r="L980" i="22"/>
  <c r="L981" i="22"/>
  <c r="L982" i="22"/>
  <c r="L983" i="22"/>
  <c r="L984" i="22"/>
  <c r="L985" i="22"/>
  <c r="L986" i="22"/>
  <c r="L987" i="22"/>
  <c r="L988" i="22"/>
  <c r="L989" i="22"/>
  <c r="L990" i="22"/>
  <c r="L991" i="22"/>
  <c r="L992" i="22"/>
  <c r="L993" i="22"/>
  <c r="L994" i="22"/>
  <c r="L995" i="22"/>
  <c r="L996" i="22"/>
  <c r="L997" i="22"/>
  <c r="L998" i="22"/>
  <c r="L999" i="22"/>
  <c r="L1000" i="22"/>
  <c r="L1001" i="22"/>
  <c r="L1002" i="22"/>
  <c r="L1003" i="22"/>
  <c r="L1004" i="22"/>
  <c r="L1005" i="22"/>
  <c r="L1006" i="22"/>
  <c r="L1007" i="22"/>
  <c r="L1008" i="22"/>
  <c r="L1009" i="22"/>
  <c r="L1010" i="22"/>
  <c r="L1011" i="22"/>
  <c r="L1012" i="22"/>
  <c r="L1013" i="22"/>
  <c r="L1014" i="22"/>
  <c r="L1015" i="22"/>
  <c r="L1016" i="22"/>
  <c r="L1017" i="22"/>
  <c r="L1018" i="22"/>
  <c r="L1019" i="22"/>
  <c r="L1020" i="22"/>
  <c r="L1021" i="22"/>
  <c r="L1022" i="22"/>
  <c r="L1023" i="22"/>
  <c r="L1024" i="22"/>
  <c r="L1025" i="22"/>
  <c r="L1026" i="22"/>
  <c r="L1027" i="22"/>
  <c r="L1028" i="22"/>
  <c r="L1029" i="22"/>
  <c r="L1030" i="22"/>
  <c r="L1031" i="22"/>
  <c r="L1032" i="22"/>
  <c r="L1033" i="22"/>
  <c r="L1034" i="22"/>
  <c r="L1035" i="22"/>
  <c r="L1036" i="22"/>
  <c r="L1037" i="22"/>
  <c r="L1038" i="22"/>
  <c r="L1039" i="22"/>
  <c r="L1040" i="22"/>
  <c r="L1041" i="22"/>
  <c r="L1042" i="22"/>
  <c r="L1043" i="22"/>
  <c r="L1044" i="22"/>
  <c r="L1045" i="22"/>
  <c r="L1046" i="22"/>
  <c r="L1047" i="22"/>
  <c r="L1048" i="22"/>
  <c r="L1049" i="22"/>
  <c r="L1050" i="22"/>
  <c r="L1051" i="22"/>
  <c r="L1052" i="22"/>
  <c r="L1053" i="22"/>
  <c r="L1054" i="22"/>
  <c r="L1055" i="22"/>
  <c r="L1056" i="22"/>
  <c r="L1057" i="22"/>
  <c r="L1058" i="22"/>
  <c r="L1059" i="22"/>
  <c r="L1060" i="22"/>
  <c r="L1061" i="22"/>
  <c r="L1062" i="22"/>
  <c r="L1063" i="22"/>
  <c r="L1064" i="22"/>
  <c r="L1065" i="22"/>
  <c r="L1066" i="22"/>
  <c r="L1067" i="22"/>
  <c r="L1068" i="22"/>
  <c r="L1069" i="22"/>
  <c r="L1070" i="22"/>
  <c r="L1071" i="22"/>
  <c r="L1072" i="22"/>
  <c r="L1073" i="22"/>
  <c r="L1074" i="22"/>
  <c r="L1075" i="22"/>
  <c r="L1076" i="22"/>
  <c r="L1077" i="22"/>
  <c r="L1078" i="22"/>
  <c r="L1079" i="22"/>
  <c r="L1080" i="22"/>
  <c r="L1081" i="22"/>
  <c r="L1082" i="22"/>
  <c r="L1083" i="22"/>
  <c r="L1084" i="22"/>
  <c r="L1085" i="22"/>
  <c r="L1086" i="22"/>
  <c r="L1087" i="22"/>
  <c r="L1088" i="22"/>
  <c r="L1089" i="22"/>
  <c r="L1090" i="22"/>
  <c r="L1091" i="22"/>
  <c r="L1092" i="22"/>
  <c r="L1093" i="22"/>
  <c r="L1094" i="22"/>
  <c r="L1095" i="22"/>
  <c r="L1096" i="22"/>
  <c r="L1097" i="22"/>
  <c r="L1098" i="22"/>
  <c r="L1099" i="22"/>
  <c r="L1100" i="22"/>
  <c r="L1101" i="22"/>
  <c r="M168" i="22" l="1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663" i="22"/>
  <c r="M664" i="22"/>
  <c r="M665" i="22"/>
  <c r="M666" i="22"/>
  <c r="M667" i="22"/>
  <c r="M668" i="22"/>
  <c r="M669" i="22"/>
  <c r="M670" i="22"/>
  <c r="M671" i="22"/>
  <c r="M672" i="22"/>
  <c r="M673" i="22"/>
  <c r="M674" i="22"/>
  <c r="M675" i="22"/>
  <c r="M676" i="22"/>
  <c r="M677" i="22"/>
  <c r="M678" i="22"/>
  <c r="M679" i="22"/>
  <c r="M680" i="22"/>
  <c r="M681" i="22"/>
  <c r="M682" i="22"/>
  <c r="M683" i="22"/>
  <c r="M684" i="22"/>
  <c r="M685" i="22"/>
  <c r="M686" i="22"/>
  <c r="M687" i="22"/>
  <c r="M688" i="22"/>
  <c r="M689" i="22"/>
  <c r="M690" i="22"/>
  <c r="M691" i="22"/>
  <c r="M692" i="22"/>
  <c r="M693" i="22"/>
  <c r="M694" i="22"/>
  <c r="M695" i="22"/>
  <c r="M696" i="22"/>
  <c r="M697" i="22"/>
  <c r="M698" i="22"/>
  <c r="M699" i="22"/>
  <c r="M700" i="22"/>
  <c r="M701" i="22"/>
  <c r="M702" i="22"/>
  <c r="M703" i="22"/>
  <c r="M704" i="22"/>
  <c r="M705" i="22"/>
  <c r="M706" i="22"/>
  <c r="M707" i="22"/>
  <c r="M708" i="22"/>
  <c r="M709" i="22"/>
  <c r="M710" i="22"/>
  <c r="M711" i="22"/>
  <c r="M712" i="22"/>
  <c r="M713" i="22"/>
  <c r="M714" i="22"/>
  <c r="M715" i="22"/>
  <c r="M716" i="22"/>
  <c r="M717" i="22"/>
  <c r="M718" i="22"/>
  <c r="M719" i="22"/>
  <c r="M720" i="22"/>
  <c r="M721" i="22"/>
  <c r="M722" i="22"/>
  <c r="M723" i="22"/>
  <c r="M724" i="22"/>
  <c r="M725" i="22"/>
  <c r="M726" i="22"/>
  <c r="M727" i="22"/>
  <c r="M728" i="22"/>
  <c r="M729" i="22"/>
  <c r="M730" i="22"/>
  <c r="M731" i="22"/>
  <c r="M732" i="22"/>
  <c r="M733" i="22"/>
  <c r="M734" i="22"/>
  <c r="M735" i="22"/>
  <c r="M736" i="22"/>
  <c r="M737" i="22"/>
  <c r="M738" i="22"/>
  <c r="M739" i="22"/>
  <c r="M740" i="22"/>
  <c r="M741" i="22"/>
  <c r="M742" i="22"/>
  <c r="M743" i="22"/>
  <c r="M744" i="22"/>
  <c r="M745" i="22"/>
  <c r="M746" i="22"/>
  <c r="M747" i="22"/>
  <c r="M748" i="22"/>
  <c r="M749" i="22"/>
  <c r="M750" i="22"/>
  <c r="M751" i="22"/>
  <c r="M752" i="22"/>
  <c r="M753" i="22"/>
  <c r="M754" i="22"/>
  <c r="M755" i="22"/>
  <c r="M756" i="22"/>
  <c r="M757" i="22"/>
  <c r="M758" i="22"/>
  <c r="M759" i="22"/>
  <c r="M760" i="22"/>
  <c r="M761" i="22"/>
  <c r="M762" i="22"/>
  <c r="M763" i="22"/>
  <c r="M764" i="22"/>
  <c r="M765" i="22"/>
  <c r="M766" i="22"/>
  <c r="M767" i="22"/>
  <c r="M768" i="22"/>
  <c r="M769" i="22"/>
  <c r="M770" i="22"/>
  <c r="M771" i="22"/>
  <c r="M772" i="22"/>
  <c r="M773" i="22"/>
  <c r="M774" i="22"/>
  <c r="M775" i="22"/>
  <c r="M776" i="22"/>
  <c r="M777" i="22"/>
  <c r="M778" i="22"/>
  <c r="M779" i="22"/>
  <c r="M780" i="22"/>
  <c r="M781" i="22"/>
  <c r="M782" i="22"/>
  <c r="M783" i="22"/>
  <c r="M784" i="22"/>
  <c r="M785" i="22"/>
  <c r="M786" i="22"/>
  <c r="M787" i="22"/>
  <c r="M788" i="22"/>
  <c r="M789" i="22"/>
  <c r="M790" i="22"/>
  <c r="M791" i="22"/>
  <c r="M792" i="22"/>
  <c r="M793" i="22"/>
  <c r="M794" i="22"/>
  <c r="M795" i="22"/>
  <c r="M796" i="22"/>
  <c r="M797" i="22"/>
  <c r="M798" i="22"/>
  <c r="M799" i="22"/>
  <c r="M800" i="22"/>
  <c r="M801" i="22"/>
  <c r="M802" i="22"/>
  <c r="M803" i="22"/>
  <c r="M804" i="22"/>
  <c r="M805" i="22"/>
  <c r="M806" i="22"/>
  <c r="M807" i="22"/>
  <c r="M808" i="22"/>
  <c r="M809" i="22"/>
  <c r="M810" i="22"/>
  <c r="M811" i="22"/>
  <c r="M812" i="22"/>
  <c r="M813" i="22"/>
  <c r="M814" i="22"/>
  <c r="M815" i="22"/>
  <c r="M816" i="22"/>
  <c r="M817" i="22"/>
  <c r="M818" i="22"/>
  <c r="M819" i="22"/>
  <c r="M820" i="22"/>
  <c r="M821" i="22"/>
  <c r="M822" i="22"/>
  <c r="M823" i="22"/>
  <c r="M824" i="22"/>
  <c r="M825" i="22"/>
  <c r="M826" i="22"/>
  <c r="M827" i="22"/>
  <c r="M828" i="22"/>
  <c r="M829" i="22"/>
  <c r="M830" i="22"/>
  <c r="M831" i="22"/>
  <c r="M832" i="22"/>
  <c r="M833" i="22"/>
  <c r="M834" i="22"/>
  <c r="M835" i="22"/>
  <c r="M836" i="22"/>
  <c r="M837" i="22"/>
  <c r="M838" i="22"/>
  <c r="M839" i="22"/>
  <c r="M840" i="22"/>
  <c r="M841" i="22"/>
  <c r="M842" i="22"/>
  <c r="M843" i="22"/>
  <c r="M844" i="22"/>
  <c r="M845" i="22"/>
  <c r="M846" i="22"/>
  <c r="M847" i="22"/>
  <c r="M848" i="22"/>
  <c r="M849" i="22"/>
  <c r="M850" i="22"/>
  <c r="M851" i="22"/>
  <c r="M852" i="22"/>
  <c r="M853" i="22"/>
  <c r="M854" i="22"/>
  <c r="M855" i="22"/>
  <c r="M856" i="22"/>
  <c r="M857" i="22"/>
  <c r="M858" i="22"/>
  <c r="M859" i="22"/>
  <c r="M860" i="22"/>
  <c r="M861" i="22"/>
  <c r="M862" i="22"/>
  <c r="M863" i="22"/>
  <c r="M864" i="22"/>
  <c r="M865" i="22"/>
  <c r="M866" i="22"/>
  <c r="M867" i="22"/>
  <c r="M868" i="22"/>
  <c r="M869" i="22"/>
  <c r="M870" i="22"/>
  <c r="M871" i="22"/>
  <c r="M872" i="22"/>
  <c r="M873" i="22"/>
  <c r="M874" i="22"/>
  <c r="M875" i="22"/>
  <c r="M876" i="22"/>
  <c r="M877" i="22"/>
  <c r="M878" i="22"/>
  <c r="M879" i="22"/>
  <c r="M880" i="22"/>
  <c r="M881" i="22"/>
  <c r="M882" i="22"/>
  <c r="M883" i="22"/>
  <c r="M884" i="22"/>
  <c r="M885" i="22"/>
  <c r="M886" i="22"/>
  <c r="M887" i="22"/>
  <c r="M888" i="22"/>
  <c r="M889" i="22"/>
  <c r="M890" i="22"/>
  <c r="M891" i="22"/>
  <c r="M892" i="22"/>
  <c r="M893" i="22"/>
  <c r="M894" i="22"/>
  <c r="M895" i="22"/>
  <c r="M896" i="22"/>
  <c r="M897" i="22"/>
  <c r="M898" i="22"/>
  <c r="M899" i="22"/>
  <c r="M900" i="22"/>
  <c r="M901" i="22"/>
  <c r="M902" i="22"/>
  <c r="M903" i="22"/>
  <c r="M904" i="22"/>
  <c r="M905" i="22"/>
  <c r="M906" i="22"/>
  <c r="M907" i="22"/>
  <c r="M908" i="22"/>
  <c r="M909" i="22"/>
  <c r="M910" i="22"/>
  <c r="M911" i="22"/>
  <c r="M912" i="22"/>
  <c r="M913" i="22"/>
  <c r="M914" i="22"/>
  <c r="M915" i="22"/>
  <c r="M916" i="22"/>
  <c r="M917" i="22"/>
  <c r="M918" i="22"/>
  <c r="M919" i="22"/>
  <c r="M920" i="22"/>
  <c r="M921" i="22"/>
  <c r="M922" i="22"/>
  <c r="M923" i="22"/>
  <c r="M924" i="22"/>
  <c r="M925" i="22"/>
  <c r="M926" i="22"/>
  <c r="M927" i="22"/>
  <c r="M928" i="22"/>
  <c r="M929" i="22"/>
  <c r="M930" i="22"/>
  <c r="M931" i="22"/>
  <c r="M932" i="22"/>
  <c r="M933" i="22"/>
  <c r="M934" i="22"/>
  <c r="M935" i="22"/>
  <c r="M936" i="22"/>
  <c r="M937" i="22"/>
  <c r="M938" i="22"/>
  <c r="M939" i="22"/>
  <c r="M940" i="22"/>
  <c r="M941" i="22"/>
  <c r="M942" i="22"/>
  <c r="M943" i="22"/>
  <c r="M944" i="22"/>
  <c r="M945" i="22"/>
  <c r="M946" i="22"/>
  <c r="M947" i="22"/>
  <c r="M948" i="22"/>
  <c r="M949" i="22"/>
  <c r="M950" i="22"/>
  <c r="M951" i="22"/>
  <c r="M952" i="22"/>
  <c r="M953" i="22"/>
  <c r="M954" i="22"/>
  <c r="M955" i="22"/>
  <c r="M956" i="22"/>
  <c r="M957" i="22"/>
  <c r="M958" i="22"/>
  <c r="M959" i="22"/>
  <c r="M960" i="22"/>
  <c r="M961" i="22"/>
  <c r="M962" i="22"/>
  <c r="M963" i="22"/>
  <c r="M964" i="22"/>
  <c r="M965" i="22"/>
  <c r="M966" i="22"/>
  <c r="M967" i="22"/>
  <c r="M968" i="22"/>
  <c r="M969" i="22"/>
  <c r="M970" i="22"/>
  <c r="M971" i="22"/>
  <c r="M972" i="22"/>
  <c r="M973" i="22"/>
  <c r="M974" i="22"/>
  <c r="M975" i="22"/>
  <c r="M976" i="22"/>
  <c r="M977" i="22"/>
  <c r="M978" i="22"/>
  <c r="M979" i="22"/>
  <c r="M980" i="22"/>
  <c r="M981" i="22"/>
  <c r="M982" i="22"/>
  <c r="M983" i="22"/>
  <c r="M984" i="22"/>
  <c r="M985" i="22"/>
  <c r="M986" i="22"/>
  <c r="M987" i="22"/>
  <c r="M988" i="22"/>
  <c r="M989" i="22"/>
  <c r="M990" i="22"/>
  <c r="M991" i="22"/>
  <c r="M992" i="22"/>
  <c r="M993" i="22"/>
  <c r="M994" i="22"/>
  <c r="M995" i="22"/>
  <c r="M996" i="22"/>
  <c r="M997" i="22"/>
  <c r="M998" i="22"/>
  <c r="M999" i="22"/>
  <c r="M1000" i="22"/>
  <c r="M1001" i="22"/>
  <c r="M1002" i="22"/>
  <c r="M1003" i="22"/>
  <c r="M1004" i="22"/>
  <c r="M1005" i="22"/>
  <c r="M1006" i="22"/>
  <c r="M1007" i="22"/>
  <c r="M1008" i="22"/>
  <c r="M1009" i="22"/>
  <c r="M1010" i="22"/>
  <c r="M1011" i="22"/>
  <c r="M1012" i="22"/>
  <c r="M1013" i="22"/>
  <c r="M1014" i="22"/>
  <c r="M1015" i="22"/>
  <c r="M1016" i="22"/>
  <c r="M1017" i="22"/>
  <c r="M1018" i="22"/>
  <c r="M1019" i="22"/>
  <c r="M1020" i="22"/>
  <c r="M1021" i="22"/>
  <c r="M1022" i="22"/>
  <c r="M1023" i="22"/>
  <c r="M1024" i="22"/>
  <c r="M1025" i="22"/>
  <c r="M1026" i="22"/>
  <c r="M1027" i="22"/>
  <c r="M1028" i="22"/>
  <c r="M1029" i="22"/>
  <c r="M1030" i="22"/>
  <c r="M1031" i="22"/>
  <c r="M1032" i="22"/>
  <c r="M1033" i="22"/>
  <c r="M1034" i="22"/>
  <c r="M1035" i="22"/>
  <c r="M1036" i="22"/>
  <c r="M1037" i="22"/>
  <c r="M1038" i="22"/>
  <c r="M1039" i="22"/>
  <c r="M1040" i="22"/>
  <c r="M1041" i="22"/>
  <c r="M1042" i="22"/>
  <c r="M1043" i="22"/>
  <c r="M1044" i="22"/>
  <c r="M1045" i="22"/>
  <c r="M1046" i="22"/>
  <c r="M1047" i="22"/>
  <c r="M1048" i="22"/>
  <c r="M1049" i="22"/>
  <c r="M1050" i="22"/>
  <c r="M1051" i="22"/>
  <c r="M1052" i="22"/>
  <c r="M1053" i="22"/>
  <c r="M1054" i="22"/>
  <c r="M1055" i="22"/>
  <c r="M1056" i="22"/>
  <c r="M1057" i="22"/>
  <c r="M1058" i="22"/>
  <c r="M1059" i="22"/>
  <c r="M1060" i="22"/>
  <c r="M1061" i="22"/>
  <c r="M1062" i="22"/>
  <c r="M1063" i="22"/>
  <c r="M1064" i="22"/>
  <c r="M1065" i="22"/>
  <c r="M1066" i="22"/>
  <c r="M1067" i="22"/>
  <c r="M1068" i="22"/>
  <c r="M1069" i="22"/>
  <c r="M1070" i="22"/>
  <c r="M1071" i="22"/>
  <c r="M1072" i="22"/>
  <c r="M1073" i="22"/>
  <c r="M1074" i="22"/>
  <c r="M1075" i="22"/>
  <c r="M1076" i="22"/>
  <c r="M1077" i="22"/>
  <c r="M1078" i="22"/>
  <c r="M1079" i="22"/>
  <c r="M1080" i="22"/>
  <c r="M1081" i="22"/>
  <c r="M1082" i="22"/>
  <c r="M1083" i="22"/>
  <c r="M1084" i="22"/>
  <c r="M1085" i="22"/>
  <c r="M1086" i="22"/>
  <c r="M1087" i="22"/>
  <c r="M1088" i="22"/>
  <c r="M1089" i="22"/>
  <c r="M1090" i="22"/>
  <c r="M1091" i="22"/>
  <c r="M1092" i="22"/>
  <c r="M1093" i="22"/>
  <c r="M1094" i="22"/>
  <c r="M1095" i="22"/>
  <c r="M1096" i="22"/>
  <c r="M1097" i="22"/>
  <c r="M1098" i="22"/>
  <c r="M1099" i="22"/>
  <c r="M1100" i="22"/>
  <c r="M1101" i="22"/>
  <c r="D3" i="14" l="1"/>
  <c r="J3" i="14" s="1"/>
  <c r="D4" i="14"/>
  <c r="J4" i="14" s="1"/>
  <c r="D5" i="14"/>
  <c r="D6" i="14"/>
  <c r="J6" i="14" s="1"/>
  <c r="D7" i="14"/>
  <c r="J7" i="14" s="1"/>
  <c r="D8" i="14"/>
  <c r="J8" i="14" s="1"/>
  <c r="D9" i="14"/>
  <c r="J9" i="14" s="1"/>
  <c r="D10" i="14"/>
  <c r="J10" i="14" s="1"/>
  <c r="D11" i="14"/>
  <c r="J11" i="14" s="1"/>
  <c r="D12" i="14"/>
  <c r="J12" i="14" s="1"/>
  <c r="D13" i="14"/>
  <c r="J13" i="14" s="1"/>
  <c r="D14" i="14"/>
  <c r="J14" i="14" s="1"/>
  <c r="D15" i="14"/>
  <c r="J15" i="14" s="1"/>
  <c r="D16" i="14"/>
  <c r="J16" i="14" s="1"/>
  <c r="D17" i="14"/>
  <c r="J17" i="14" s="1"/>
  <c r="D18" i="14"/>
  <c r="J18" i="14" s="1"/>
  <c r="D19" i="14"/>
  <c r="J19" i="14" s="1"/>
  <c r="D20" i="14"/>
  <c r="J20" i="14" s="1"/>
  <c r="D21" i="14"/>
  <c r="J21" i="14" s="1"/>
  <c r="D22" i="14"/>
  <c r="J22" i="14" s="1"/>
  <c r="D23" i="14"/>
  <c r="J23" i="14" s="1"/>
  <c r="D24" i="14"/>
  <c r="J24" i="14" s="1"/>
  <c r="D25" i="14"/>
  <c r="J25" i="14" s="1"/>
  <c r="D26" i="14"/>
  <c r="J26" i="14" s="1"/>
  <c r="D27" i="14"/>
  <c r="D28" i="14"/>
  <c r="D29" i="14"/>
  <c r="D30" i="14"/>
  <c r="D31" i="14"/>
  <c r="D32" i="14"/>
  <c r="D33" i="14"/>
  <c r="D34" i="14"/>
  <c r="D35" i="14"/>
  <c r="J35" i="14" s="1"/>
  <c r="D36" i="14"/>
  <c r="J36" i="14" s="1"/>
  <c r="D37" i="14"/>
  <c r="J37" i="14" s="1"/>
  <c r="D38" i="14"/>
  <c r="J38" i="14" s="1"/>
  <c r="D39" i="14"/>
  <c r="J39" i="14" s="1"/>
  <c r="D40" i="14"/>
  <c r="J40" i="14" s="1"/>
  <c r="D41" i="14"/>
  <c r="J41" i="14" s="1"/>
  <c r="D42" i="14"/>
  <c r="J42" i="14" s="1"/>
  <c r="D43" i="14"/>
  <c r="J43" i="14" s="1"/>
  <c r="D44" i="14"/>
  <c r="J44" i="14" s="1"/>
  <c r="D45" i="14"/>
  <c r="J45" i="14" s="1"/>
  <c r="D46" i="14"/>
  <c r="J46" i="14" s="1"/>
  <c r="D47" i="14"/>
  <c r="J47" i="14" s="1"/>
  <c r="D48" i="14"/>
  <c r="J48" i="14" s="1"/>
  <c r="D49" i="14"/>
  <c r="J49" i="14" s="1"/>
  <c r="D50" i="14"/>
  <c r="J50" i="14" s="1"/>
  <c r="D51" i="14"/>
  <c r="J51" i="14" s="1"/>
  <c r="D52" i="14"/>
  <c r="J52" i="14" s="1"/>
  <c r="D53" i="14"/>
  <c r="J53" i="14" s="1"/>
  <c r="D54" i="14"/>
  <c r="J54" i="14" s="1"/>
  <c r="D55" i="14"/>
  <c r="J55" i="14" s="1"/>
  <c r="D56" i="14"/>
  <c r="J56" i="14" s="1"/>
  <c r="D57" i="14"/>
  <c r="J57" i="14" s="1"/>
  <c r="D58" i="14"/>
  <c r="J58" i="14" s="1"/>
  <c r="D59" i="14"/>
  <c r="J59" i="14" s="1"/>
  <c r="D60" i="14"/>
  <c r="J60" i="14" s="1"/>
  <c r="D61" i="14"/>
  <c r="J61" i="14" s="1"/>
  <c r="D62" i="14"/>
  <c r="J62" i="14" s="1"/>
  <c r="D63" i="14"/>
  <c r="J63" i="14" s="1"/>
  <c r="D64" i="14"/>
  <c r="J64" i="14" s="1"/>
  <c r="D65" i="14"/>
  <c r="J65" i="14" s="1"/>
  <c r="D66" i="14"/>
  <c r="J66" i="14" s="1"/>
  <c r="D67" i="14"/>
  <c r="J67" i="14" s="1"/>
  <c r="D68" i="14"/>
  <c r="J68" i="14" s="1"/>
  <c r="D69" i="14"/>
  <c r="J69" i="14" s="1"/>
  <c r="D70" i="14"/>
  <c r="J70" i="14" s="1"/>
  <c r="D71" i="14"/>
  <c r="J71" i="14" s="1"/>
  <c r="D72" i="14"/>
  <c r="J72" i="14" s="1"/>
  <c r="D73" i="14"/>
  <c r="J73" i="14" s="1"/>
  <c r="D74" i="14"/>
  <c r="J74" i="14" s="1"/>
  <c r="D75" i="14"/>
  <c r="J75" i="14" s="1"/>
  <c r="D76" i="14"/>
  <c r="J76" i="14" s="1"/>
  <c r="D77" i="14"/>
  <c r="J77" i="14" s="1"/>
  <c r="D78" i="14"/>
  <c r="J78" i="14" s="1"/>
  <c r="D79" i="14"/>
  <c r="J79" i="14" s="1"/>
  <c r="D80" i="14"/>
  <c r="J80" i="14" s="1"/>
  <c r="D81" i="14"/>
  <c r="J81" i="14" s="1"/>
  <c r="D82" i="14"/>
  <c r="D83" i="14"/>
  <c r="J83" i="14" s="1"/>
  <c r="D84" i="14"/>
  <c r="J84" i="14" s="1"/>
  <c r="D85" i="14"/>
  <c r="J85" i="14" s="1"/>
  <c r="D86" i="14"/>
  <c r="J86" i="14" s="1"/>
  <c r="D87" i="14"/>
  <c r="J87" i="14" s="1"/>
  <c r="D88" i="14"/>
  <c r="J88" i="14" s="1"/>
  <c r="D89" i="14"/>
  <c r="J89" i="14" s="1"/>
  <c r="D90" i="14"/>
  <c r="J90" i="14" s="1"/>
  <c r="D91" i="14"/>
  <c r="J91" i="14" s="1"/>
  <c r="D92" i="14"/>
  <c r="J92" i="14" s="1"/>
  <c r="D93" i="14"/>
  <c r="J93" i="14" s="1"/>
  <c r="D94" i="14"/>
  <c r="J94" i="14" s="1"/>
  <c r="D95" i="14"/>
  <c r="J95" i="14" s="1"/>
  <c r="D96" i="14"/>
  <c r="J96" i="14" s="1"/>
  <c r="D97" i="14"/>
  <c r="J97" i="14" s="1"/>
  <c r="D98" i="14"/>
  <c r="J98" i="14" s="1"/>
  <c r="D99" i="14"/>
  <c r="J99" i="14" s="1"/>
  <c r="D100" i="14"/>
  <c r="J100" i="14" s="1"/>
  <c r="D101" i="14"/>
  <c r="J101" i="14" s="1"/>
  <c r="D102" i="14"/>
  <c r="J102" i="14" s="1"/>
  <c r="D103" i="14"/>
  <c r="J103" i="14" s="1"/>
  <c r="D104" i="14"/>
  <c r="J104" i="14" s="1"/>
  <c r="D105" i="14"/>
  <c r="J105" i="14" s="1"/>
  <c r="D106" i="14"/>
  <c r="J106" i="14" s="1"/>
  <c r="D107" i="14"/>
  <c r="J107" i="14" s="1"/>
  <c r="D108" i="14"/>
  <c r="J108" i="14" s="1"/>
  <c r="D109" i="14"/>
  <c r="J109" i="14" s="1"/>
  <c r="D110" i="14"/>
  <c r="J110" i="14" s="1"/>
  <c r="D111" i="14"/>
  <c r="J111" i="14" s="1"/>
  <c r="D112" i="14"/>
  <c r="J112" i="14" s="1"/>
  <c r="D113" i="14"/>
  <c r="J113" i="14" s="1"/>
  <c r="D114" i="14"/>
  <c r="J114" i="14" s="1"/>
  <c r="D115" i="14"/>
  <c r="J115" i="14" s="1"/>
  <c r="D116" i="14"/>
  <c r="J116" i="14" s="1"/>
  <c r="D117" i="14"/>
  <c r="J117" i="14" s="1"/>
  <c r="D118" i="14"/>
  <c r="J118" i="14" s="1"/>
  <c r="D119" i="14"/>
  <c r="J119" i="14" s="1"/>
  <c r="D120" i="14"/>
  <c r="J120" i="14" s="1"/>
  <c r="D121" i="14"/>
  <c r="J121" i="14" s="1"/>
  <c r="D122" i="14"/>
  <c r="J122" i="14" s="1"/>
  <c r="D123" i="14"/>
  <c r="J123" i="14" s="1"/>
  <c r="D124" i="14"/>
  <c r="J124" i="14" s="1"/>
  <c r="D125" i="14"/>
  <c r="J125" i="14" s="1"/>
  <c r="D126" i="14"/>
  <c r="J126" i="14" s="1"/>
  <c r="D127" i="14"/>
  <c r="J127" i="14" s="1"/>
  <c r="D128" i="14"/>
  <c r="J128" i="14" s="1"/>
  <c r="D129" i="14"/>
  <c r="J129" i="14" s="1"/>
  <c r="D130" i="14"/>
  <c r="J130" i="14" s="1"/>
  <c r="D131" i="14"/>
  <c r="J131" i="14" s="1"/>
  <c r="D132" i="14"/>
  <c r="J132" i="14" s="1"/>
  <c r="D133" i="14"/>
  <c r="J133" i="14" s="1"/>
  <c r="D134" i="14"/>
  <c r="J134" i="14" s="1"/>
  <c r="D135" i="14"/>
  <c r="J135" i="14" s="1"/>
  <c r="D136" i="14"/>
  <c r="J136" i="14" s="1"/>
  <c r="D137" i="14"/>
  <c r="J137" i="14" s="1"/>
  <c r="D138" i="14"/>
  <c r="J138" i="14" s="1"/>
  <c r="D139" i="14"/>
  <c r="J139" i="14" s="1"/>
  <c r="D140" i="14"/>
  <c r="J140" i="14" s="1"/>
  <c r="D141" i="14"/>
  <c r="J141" i="14" s="1"/>
  <c r="D142" i="14"/>
  <c r="J142" i="14" s="1"/>
  <c r="D143" i="14"/>
  <c r="J143" i="14" s="1"/>
  <c r="D144" i="14"/>
  <c r="J144" i="14" s="1"/>
  <c r="D145" i="14"/>
  <c r="J145" i="14" s="1"/>
  <c r="D146" i="14"/>
  <c r="J146" i="14" s="1"/>
  <c r="D147" i="14"/>
  <c r="J147" i="14" s="1"/>
  <c r="D148" i="14"/>
  <c r="J148" i="14" s="1"/>
  <c r="D149" i="14"/>
  <c r="J149" i="14" s="1"/>
  <c r="D150" i="14"/>
  <c r="J150" i="14" s="1"/>
  <c r="D151" i="14"/>
  <c r="J151" i="14" s="1"/>
  <c r="D152" i="14"/>
  <c r="J152" i="14" s="1"/>
  <c r="D153" i="14"/>
  <c r="J153" i="14" s="1"/>
  <c r="D154" i="14"/>
  <c r="J154" i="14" s="1"/>
  <c r="D155" i="14"/>
  <c r="J155" i="14" s="1"/>
  <c r="D156" i="14"/>
  <c r="J156" i="14" s="1"/>
  <c r="D157" i="14"/>
  <c r="J157" i="14" s="1"/>
  <c r="D158" i="14"/>
  <c r="J158" i="14" s="1"/>
  <c r="D159" i="14"/>
  <c r="J159" i="14" s="1"/>
  <c r="D160" i="14"/>
  <c r="J160" i="14" s="1"/>
  <c r="D161" i="14"/>
  <c r="J161" i="14" s="1"/>
  <c r="D162" i="14"/>
  <c r="J162" i="14" s="1"/>
  <c r="D163" i="14"/>
  <c r="J163" i="14" s="1"/>
  <c r="D164" i="14"/>
  <c r="J164" i="14" s="1"/>
  <c r="D165" i="14"/>
  <c r="J165" i="14" s="1"/>
  <c r="D166" i="14"/>
  <c r="J166" i="14" s="1"/>
  <c r="D167" i="14"/>
  <c r="J167" i="14" s="1"/>
  <c r="D168" i="14"/>
  <c r="J168" i="14" s="1"/>
  <c r="D169" i="14"/>
  <c r="J169" i="14" s="1"/>
  <c r="D170" i="14"/>
  <c r="J170" i="14" s="1"/>
  <c r="D171" i="14"/>
  <c r="J171" i="14" s="1"/>
  <c r="D172" i="14"/>
  <c r="J172" i="14" s="1"/>
  <c r="D173" i="14"/>
  <c r="J173" i="14" s="1"/>
  <c r="D174" i="14"/>
  <c r="J174" i="14" s="1"/>
  <c r="D175" i="14"/>
  <c r="J175" i="14" s="1"/>
  <c r="D176" i="14"/>
  <c r="J176" i="14" s="1"/>
  <c r="D177" i="14"/>
  <c r="J177" i="14" s="1"/>
  <c r="D178" i="14"/>
  <c r="J178" i="14" s="1"/>
  <c r="D179" i="14"/>
  <c r="J179" i="14" s="1"/>
  <c r="D180" i="14"/>
  <c r="J180" i="14" s="1"/>
  <c r="D181" i="14"/>
  <c r="J181" i="14" s="1"/>
  <c r="D182" i="14"/>
  <c r="J182" i="14" s="1"/>
  <c r="D183" i="14"/>
  <c r="J183" i="14" s="1"/>
  <c r="D184" i="14"/>
  <c r="J184" i="14" s="1"/>
  <c r="D185" i="14"/>
  <c r="J185" i="14" s="1"/>
  <c r="D186" i="14"/>
  <c r="J186" i="14" s="1"/>
  <c r="D187" i="14"/>
  <c r="J187" i="14" s="1"/>
  <c r="D188" i="14"/>
  <c r="J188" i="14" s="1"/>
  <c r="D189" i="14"/>
  <c r="J189" i="14" s="1"/>
  <c r="D190" i="14"/>
  <c r="J190" i="14" s="1"/>
  <c r="D191" i="14"/>
  <c r="J191" i="14" s="1"/>
  <c r="D192" i="14"/>
  <c r="J192" i="14" s="1"/>
  <c r="D193" i="14"/>
  <c r="J193" i="14" s="1"/>
  <c r="D194" i="14"/>
  <c r="J194" i="14" s="1"/>
  <c r="D195" i="14"/>
  <c r="J195" i="14" s="1"/>
  <c r="D196" i="14"/>
  <c r="J196" i="14" s="1"/>
  <c r="D197" i="14"/>
  <c r="J197" i="14" s="1"/>
  <c r="D198" i="14"/>
  <c r="J198" i="14" s="1"/>
  <c r="D199" i="14"/>
  <c r="J199" i="14" s="1"/>
  <c r="D200" i="14"/>
  <c r="J200" i="14" s="1"/>
  <c r="D201" i="14"/>
  <c r="J201" i="14" s="1"/>
  <c r="D2" i="14"/>
  <c r="C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H15" i="14" s="1"/>
  <c r="C16" i="14"/>
  <c r="H16" i="14" s="1"/>
  <c r="C17" i="14"/>
  <c r="H17" i="14" s="1"/>
  <c r="C18" i="14"/>
  <c r="H18" i="14" s="1"/>
  <c r="C19" i="14"/>
  <c r="H19" i="14" s="1"/>
  <c r="C20" i="14"/>
  <c r="H20" i="14" s="1"/>
  <c r="C21" i="14"/>
  <c r="H21" i="14" s="1"/>
  <c r="C22" i="14"/>
  <c r="H22" i="14" s="1"/>
  <c r="C23" i="14"/>
  <c r="H23" i="14" s="1"/>
  <c r="C24" i="14"/>
  <c r="H24" i="14" s="1"/>
  <c r="C25" i="14"/>
  <c r="H25" i="14" s="1"/>
  <c r="C26" i="14"/>
  <c r="H26" i="14" s="1"/>
  <c r="C27" i="14"/>
  <c r="H27" i="14" s="1"/>
  <c r="C28" i="14"/>
  <c r="H28" i="14" s="1"/>
  <c r="C29" i="14"/>
  <c r="H29" i="14" s="1"/>
  <c r="C30" i="14"/>
  <c r="H30" i="14" s="1"/>
  <c r="C31" i="14"/>
  <c r="H31" i="14" s="1"/>
  <c r="C32" i="14"/>
  <c r="H32" i="14" s="1"/>
  <c r="C33" i="14"/>
  <c r="H33" i="14" s="1"/>
  <c r="C34" i="14"/>
  <c r="H34" i="14" s="1"/>
  <c r="C35" i="14"/>
  <c r="H35" i="14" s="1"/>
  <c r="C36" i="14"/>
  <c r="H36" i="14" s="1"/>
  <c r="C37" i="14"/>
  <c r="H37" i="14" s="1"/>
  <c r="C38" i="14"/>
  <c r="H38" i="14" s="1"/>
  <c r="C39" i="14"/>
  <c r="H39" i="14" s="1"/>
  <c r="C40" i="14"/>
  <c r="H40" i="14" s="1"/>
  <c r="C41" i="14"/>
  <c r="H41" i="14" s="1"/>
  <c r="C42" i="14"/>
  <c r="H42" i="14" s="1"/>
  <c r="C43" i="14"/>
  <c r="H43" i="14" s="1"/>
  <c r="C44" i="14"/>
  <c r="H44" i="14" s="1"/>
  <c r="C45" i="14"/>
  <c r="H45" i="14" s="1"/>
  <c r="C46" i="14"/>
  <c r="H46" i="14" s="1"/>
  <c r="C47" i="14"/>
  <c r="H47" i="14" s="1"/>
  <c r="C48" i="14"/>
  <c r="H48" i="14" s="1"/>
  <c r="C49" i="14"/>
  <c r="H49" i="14" s="1"/>
  <c r="C50" i="14"/>
  <c r="H50" i="14" s="1"/>
  <c r="C51" i="14"/>
  <c r="H51" i="14" s="1"/>
  <c r="C52" i="14"/>
  <c r="H52" i="14" s="1"/>
  <c r="C53" i="14"/>
  <c r="H53" i="14" s="1"/>
  <c r="C54" i="14"/>
  <c r="H54" i="14" s="1"/>
  <c r="C55" i="14"/>
  <c r="H55" i="14" s="1"/>
  <c r="C56" i="14"/>
  <c r="H56" i="14" s="1"/>
  <c r="C57" i="14"/>
  <c r="H57" i="14" s="1"/>
  <c r="C58" i="14"/>
  <c r="H58" i="14" s="1"/>
  <c r="C59" i="14"/>
  <c r="H59" i="14" s="1"/>
  <c r="C60" i="14"/>
  <c r="H60" i="14" s="1"/>
  <c r="C61" i="14"/>
  <c r="H61" i="14" s="1"/>
  <c r="C62" i="14"/>
  <c r="H62" i="14" s="1"/>
  <c r="C63" i="14"/>
  <c r="H63" i="14" s="1"/>
  <c r="C64" i="14"/>
  <c r="H64" i="14" s="1"/>
  <c r="C65" i="14"/>
  <c r="H65" i="14" s="1"/>
  <c r="C66" i="14"/>
  <c r="H66" i="14" s="1"/>
  <c r="C67" i="14"/>
  <c r="H67" i="14" s="1"/>
  <c r="C68" i="14"/>
  <c r="H68" i="14" s="1"/>
  <c r="C69" i="14"/>
  <c r="H69" i="14" s="1"/>
  <c r="C70" i="14"/>
  <c r="H70" i="14" s="1"/>
  <c r="C71" i="14"/>
  <c r="H71" i="14" s="1"/>
  <c r="C72" i="14"/>
  <c r="H72" i="14" s="1"/>
  <c r="C73" i="14"/>
  <c r="H73" i="14" s="1"/>
  <c r="C74" i="14"/>
  <c r="H74" i="14" s="1"/>
  <c r="C75" i="14"/>
  <c r="H75" i="14" s="1"/>
  <c r="C76" i="14"/>
  <c r="H76" i="14" s="1"/>
  <c r="C77" i="14"/>
  <c r="H77" i="14" s="1"/>
  <c r="C78" i="14"/>
  <c r="H78" i="14" s="1"/>
  <c r="C79" i="14"/>
  <c r="H79" i="14" s="1"/>
  <c r="C80" i="14"/>
  <c r="H80" i="14" s="1"/>
  <c r="C81" i="14"/>
  <c r="H81" i="14" s="1"/>
  <c r="C82" i="14"/>
  <c r="H82" i="14" s="1"/>
  <c r="C83" i="14"/>
  <c r="H83" i="14" s="1"/>
  <c r="C84" i="14"/>
  <c r="H84" i="14" s="1"/>
  <c r="C85" i="14"/>
  <c r="H85" i="14" s="1"/>
  <c r="C86" i="14"/>
  <c r="H86" i="14" s="1"/>
  <c r="C87" i="14"/>
  <c r="H87" i="14" s="1"/>
  <c r="C88" i="14"/>
  <c r="H88" i="14" s="1"/>
  <c r="C89" i="14"/>
  <c r="H89" i="14" s="1"/>
  <c r="C90" i="14"/>
  <c r="H90" i="14" s="1"/>
  <c r="C91" i="14"/>
  <c r="H91" i="14" s="1"/>
  <c r="C92" i="14"/>
  <c r="H92" i="14" s="1"/>
  <c r="C93" i="14"/>
  <c r="H93" i="14" s="1"/>
  <c r="C94" i="14"/>
  <c r="H94" i="14" s="1"/>
  <c r="C95" i="14"/>
  <c r="H95" i="14" s="1"/>
  <c r="C96" i="14"/>
  <c r="H96" i="14" s="1"/>
  <c r="C97" i="14"/>
  <c r="H97" i="14" s="1"/>
  <c r="C98" i="14"/>
  <c r="H98" i="14" s="1"/>
  <c r="C99" i="14"/>
  <c r="H99" i="14" s="1"/>
  <c r="C100" i="14"/>
  <c r="H100" i="14" s="1"/>
  <c r="C101" i="14"/>
  <c r="H101" i="14" s="1"/>
  <c r="C102" i="14"/>
  <c r="H102" i="14" s="1"/>
  <c r="C103" i="14"/>
  <c r="H103" i="14" s="1"/>
  <c r="C104" i="14"/>
  <c r="H104" i="14" s="1"/>
  <c r="C105" i="14"/>
  <c r="H105" i="14" s="1"/>
  <c r="C106" i="14"/>
  <c r="H106" i="14" s="1"/>
  <c r="C107" i="14"/>
  <c r="H107" i="14" s="1"/>
  <c r="C108" i="14"/>
  <c r="H108" i="14" s="1"/>
  <c r="C109" i="14"/>
  <c r="H109" i="14" s="1"/>
  <c r="C110" i="14"/>
  <c r="H110" i="14" s="1"/>
  <c r="C111" i="14"/>
  <c r="H111" i="14" s="1"/>
  <c r="C112" i="14"/>
  <c r="H112" i="14" s="1"/>
  <c r="C113" i="14"/>
  <c r="H113" i="14" s="1"/>
  <c r="C114" i="14"/>
  <c r="H114" i="14" s="1"/>
  <c r="C115" i="14"/>
  <c r="H115" i="14" s="1"/>
  <c r="C116" i="14"/>
  <c r="H116" i="14" s="1"/>
  <c r="C117" i="14"/>
  <c r="H117" i="14" s="1"/>
  <c r="C118" i="14"/>
  <c r="H118" i="14" s="1"/>
  <c r="C119" i="14"/>
  <c r="H119" i="14" s="1"/>
  <c r="C120" i="14"/>
  <c r="H120" i="14" s="1"/>
  <c r="C121" i="14"/>
  <c r="H121" i="14" s="1"/>
  <c r="C122" i="14"/>
  <c r="H122" i="14" s="1"/>
  <c r="C123" i="14"/>
  <c r="H123" i="14" s="1"/>
  <c r="C124" i="14"/>
  <c r="H124" i="14" s="1"/>
  <c r="C125" i="14"/>
  <c r="H125" i="14" s="1"/>
  <c r="C126" i="14"/>
  <c r="H126" i="14" s="1"/>
  <c r="C127" i="14"/>
  <c r="H127" i="14" s="1"/>
  <c r="C128" i="14"/>
  <c r="H128" i="14" s="1"/>
  <c r="C129" i="14"/>
  <c r="H129" i="14" s="1"/>
  <c r="C130" i="14"/>
  <c r="H130" i="14" s="1"/>
  <c r="C131" i="14"/>
  <c r="H131" i="14" s="1"/>
  <c r="C132" i="14"/>
  <c r="H132" i="14" s="1"/>
  <c r="C133" i="14"/>
  <c r="H133" i="14" s="1"/>
  <c r="C134" i="14"/>
  <c r="H134" i="14" s="1"/>
  <c r="C135" i="14"/>
  <c r="H135" i="14" s="1"/>
  <c r="C136" i="14"/>
  <c r="H136" i="14" s="1"/>
  <c r="C137" i="14"/>
  <c r="H137" i="14" s="1"/>
  <c r="C138" i="14"/>
  <c r="H138" i="14" s="1"/>
  <c r="C139" i="14"/>
  <c r="H139" i="14" s="1"/>
  <c r="C140" i="14"/>
  <c r="H140" i="14" s="1"/>
  <c r="C141" i="14"/>
  <c r="H141" i="14" s="1"/>
  <c r="C142" i="14"/>
  <c r="H142" i="14" s="1"/>
  <c r="C143" i="14"/>
  <c r="H143" i="14" s="1"/>
  <c r="C144" i="14"/>
  <c r="H144" i="14" s="1"/>
  <c r="C145" i="14"/>
  <c r="H145" i="14" s="1"/>
  <c r="C146" i="14"/>
  <c r="H146" i="14" s="1"/>
  <c r="C147" i="14"/>
  <c r="H147" i="14" s="1"/>
  <c r="C148" i="14"/>
  <c r="H148" i="14" s="1"/>
  <c r="C149" i="14"/>
  <c r="H149" i="14" s="1"/>
  <c r="C150" i="14"/>
  <c r="H150" i="14" s="1"/>
  <c r="C151" i="14"/>
  <c r="H151" i="14" s="1"/>
  <c r="C152" i="14"/>
  <c r="H152" i="14" s="1"/>
  <c r="C153" i="14"/>
  <c r="H153" i="14" s="1"/>
  <c r="C154" i="14"/>
  <c r="H154" i="14" s="1"/>
  <c r="C155" i="14"/>
  <c r="H155" i="14" s="1"/>
  <c r="C156" i="14"/>
  <c r="H156" i="14" s="1"/>
  <c r="C157" i="14"/>
  <c r="H157" i="14" s="1"/>
  <c r="C158" i="14"/>
  <c r="H158" i="14" s="1"/>
  <c r="C159" i="14"/>
  <c r="H159" i="14" s="1"/>
  <c r="C160" i="14"/>
  <c r="H160" i="14" s="1"/>
  <c r="C161" i="14"/>
  <c r="H161" i="14" s="1"/>
  <c r="C162" i="14"/>
  <c r="H162" i="14" s="1"/>
  <c r="C163" i="14"/>
  <c r="H163" i="14" s="1"/>
  <c r="C164" i="14"/>
  <c r="H164" i="14" s="1"/>
  <c r="C165" i="14"/>
  <c r="H165" i="14" s="1"/>
  <c r="C166" i="14"/>
  <c r="H166" i="14" s="1"/>
  <c r="C167" i="14"/>
  <c r="H167" i="14" s="1"/>
  <c r="C168" i="14"/>
  <c r="H168" i="14" s="1"/>
  <c r="C169" i="14"/>
  <c r="H169" i="14" s="1"/>
  <c r="C170" i="14"/>
  <c r="H170" i="14" s="1"/>
  <c r="C171" i="14"/>
  <c r="H171" i="14" s="1"/>
  <c r="C172" i="14"/>
  <c r="H172" i="14" s="1"/>
  <c r="C173" i="14"/>
  <c r="H173" i="14" s="1"/>
  <c r="C174" i="14"/>
  <c r="H174" i="14" s="1"/>
  <c r="C175" i="14"/>
  <c r="H175" i="14" s="1"/>
  <c r="C176" i="14"/>
  <c r="H176" i="14" s="1"/>
  <c r="C177" i="14"/>
  <c r="H177" i="14" s="1"/>
  <c r="C178" i="14"/>
  <c r="H178" i="14" s="1"/>
  <c r="C179" i="14"/>
  <c r="H179" i="14" s="1"/>
  <c r="C180" i="14"/>
  <c r="H180" i="14" s="1"/>
  <c r="C181" i="14"/>
  <c r="H181" i="14" s="1"/>
  <c r="C182" i="14"/>
  <c r="H182" i="14" s="1"/>
  <c r="C183" i="14"/>
  <c r="H183" i="14" s="1"/>
  <c r="C184" i="14"/>
  <c r="H184" i="14" s="1"/>
  <c r="C185" i="14"/>
  <c r="H185" i="14" s="1"/>
  <c r="C186" i="14"/>
  <c r="H186" i="14" s="1"/>
  <c r="C187" i="14"/>
  <c r="H187" i="14" s="1"/>
  <c r="C188" i="14"/>
  <c r="H188" i="14" s="1"/>
  <c r="C189" i="14"/>
  <c r="H189" i="14" s="1"/>
  <c r="C190" i="14"/>
  <c r="H190" i="14" s="1"/>
  <c r="C191" i="14"/>
  <c r="H191" i="14" s="1"/>
  <c r="C192" i="14"/>
  <c r="H192" i="14" s="1"/>
  <c r="C193" i="14"/>
  <c r="H193" i="14" s="1"/>
  <c r="C194" i="14"/>
  <c r="H194" i="14" s="1"/>
  <c r="C195" i="14"/>
  <c r="H195" i="14" s="1"/>
  <c r="C196" i="14"/>
  <c r="H196" i="14" s="1"/>
  <c r="C197" i="14"/>
  <c r="H197" i="14" s="1"/>
  <c r="C198" i="14"/>
  <c r="H198" i="14" s="1"/>
  <c r="C199" i="14"/>
  <c r="H199" i="14" s="1"/>
  <c r="C200" i="14"/>
  <c r="H200" i="14" s="1"/>
  <c r="C201" i="14"/>
  <c r="H201" i="14" s="1"/>
  <c r="AJ2" i="14"/>
  <c r="L186" i="14" l="1"/>
  <c r="L170" i="14"/>
  <c r="L154" i="14"/>
  <c r="L138" i="14"/>
  <c r="L130" i="14"/>
  <c r="L114" i="14"/>
  <c r="L98" i="14"/>
  <c r="L82" i="14"/>
  <c r="L58" i="14"/>
  <c r="L18" i="14"/>
  <c r="L201" i="14"/>
  <c r="L193" i="14"/>
  <c r="L185" i="14"/>
  <c r="L177" i="14"/>
  <c r="L169" i="14"/>
  <c r="L161" i="14"/>
  <c r="L153" i="14"/>
  <c r="L145" i="14"/>
  <c r="L137" i="14"/>
  <c r="L129" i="14"/>
  <c r="L121" i="14"/>
  <c r="L113" i="14"/>
  <c r="L105" i="14"/>
  <c r="L97" i="14"/>
  <c r="L89" i="14"/>
  <c r="L81" i="14"/>
  <c r="L73" i="14"/>
  <c r="L65" i="14"/>
  <c r="L57" i="14"/>
  <c r="L49" i="14"/>
  <c r="L33" i="14"/>
  <c r="L25" i="14"/>
  <c r="L17" i="14"/>
  <c r="L194" i="14"/>
  <c r="L178" i="14"/>
  <c r="L162" i="14"/>
  <c r="L146" i="14"/>
  <c r="L122" i="14"/>
  <c r="L106" i="14"/>
  <c r="L90" i="14"/>
  <c r="L74" i="14"/>
  <c r="L66" i="14"/>
  <c r="L50" i="14"/>
  <c r="L34" i="14"/>
  <c r="L26" i="14"/>
  <c r="L200" i="14"/>
  <c r="L192" i="14"/>
  <c r="L184" i="14"/>
  <c r="L176" i="14"/>
  <c r="L168" i="14"/>
  <c r="L160" i="14"/>
  <c r="L152" i="14"/>
  <c r="L144" i="14"/>
  <c r="L136" i="14"/>
  <c r="L128" i="14"/>
  <c r="L120" i="14"/>
  <c r="L112" i="14"/>
  <c r="L104" i="14"/>
  <c r="L96" i="14"/>
  <c r="L88" i="14"/>
  <c r="L80" i="14"/>
  <c r="L72" i="14"/>
  <c r="L64" i="14"/>
  <c r="L56" i="14"/>
  <c r="L48" i="14"/>
  <c r="L32" i="14"/>
  <c r="L24" i="14"/>
  <c r="L16" i="14"/>
  <c r="L8" i="14"/>
  <c r="L199" i="14"/>
  <c r="L191" i="14"/>
  <c r="L183" i="14"/>
  <c r="L175" i="14"/>
  <c r="L167" i="14"/>
  <c r="L159" i="14"/>
  <c r="L151" i="14"/>
  <c r="L143" i="14"/>
  <c r="L135" i="14"/>
  <c r="L127" i="14"/>
  <c r="L119" i="14"/>
  <c r="L111" i="14"/>
  <c r="L103" i="14"/>
  <c r="L95" i="14"/>
  <c r="L87" i="14"/>
  <c r="L79" i="14"/>
  <c r="L71" i="14"/>
  <c r="L63" i="14"/>
  <c r="L55" i="14"/>
  <c r="L47" i="14"/>
  <c r="L31" i="14"/>
  <c r="L23" i="14"/>
  <c r="L15" i="14"/>
  <c r="L7" i="14"/>
  <c r="L198" i="14"/>
  <c r="L190" i="14"/>
  <c r="L182" i="14"/>
  <c r="L174" i="14"/>
  <c r="L166" i="14"/>
  <c r="L158" i="14"/>
  <c r="L150" i="14"/>
  <c r="L142" i="14"/>
  <c r="L134" i="14"/>
  <c r="L126" i="14"/>
  <c r="L118" i="14"/>
  <c r="L110" i="14"/>
  <c r="L102" i="14"/>
  <c r="L94" i="14"/>
  <c r="L86" i="14"/>
  <c r="L78" i="14"/>
  <c r="L70" i="14"/>
  <c r="L62" i="14"/>
  <c r="L54" i="14"/>
  <c r="L46" i="14"/>
  <c r="L30" i="14"/>
  <c r="L22" i="14"/>
  <c r="L14" i="14"/>
  <c r="L6" i="14"/>
  <c r="L197" i="14"/>
  <c r="L189" i="14"/>
  <c r="L181" i="14"/>
  <c r="L173" i="14"/>
  <c r="L165" i="14"/>
  <c r="L157" i="14"/>
  <c r="L149" i="14"/>
  <c r="L141" i="14"/>
  <c r="L133" i="14"/>
  <c r="L125" i="14"/>
  <c r="L117" i="14"/>
  <c r="L109" i="14"/>
  <c r="L101" i="14"/>
  <c r="L93" i="14"/>
  <c r="L85" i="14"/>
  <c r="L77" i="14"/>
  <c r="L69" i="14"/>
  <c r="L61" i="14"/>
  <c r="L53" i="14"/>
  <c r="L45" i="14"/>
  <c r="L29" i="14"/>
  <c r="L21" i="14"/>
  <c r="L13" i="14"/>
  <c r="L5" i="14"/>
  <c r="L196" i="14"/>
  <c r="L188" i="14"/>
  <c r="L180" i="14"/>
  <c r="L172" i="14"/>
  <c r="L164" i="14"/>
  <c r="L156" i="14"/>
  <c r="L148" i="14"/>
  <c r="L140" i="14"/>
  <c r="L132" i="14"/>
  <c r="L124" i="14"/>
  <c r="L116" i="14"/>
  <c r="L108" i="14"/>
  <c r="L100" i="14"/>
  <c r="L92" i="14"/>
  <c r="L84" i="14"/>
  <c r="L76" i="14"/>
  <c r="L68" i="14"/>
  <c r="L60" i="14"/>
  <c r="L52" i="14"/>
  <c r="L44" i="14"/>
  <c r="L28" i="14"/>
  <c r="L20" i="14"/>
  <c r="L12" i="14"/>
  <c r="L4" i="14"/>
  <c r="L195" i="14"/>
  <c r="L187" i="14"/>
  <c r="L179" i="14"/>
  <c r="L171" i="14"/>
  <c r="L163" i="14"/>
  <c r="L155" i="14"/>
  <c r="L147" i="14"/>
  <c r="L139" i="14"/>
  <c r="L131" i="14"/>
  <c r="L123" i="14"/>
  <c r="L115" i="14"/>
  <c r="L107" i="14"/>
  <c r="L99" i="14"/>
  <c r="L91" i="14"/>
  <c r="L83" i="14"/>
  <c r="L75" i="14"/>
  <c r="L67" i="14"/>
  <c r="L59" i="14"/>
  <c r="L51" i="14"/>
  <c r="L43" i="14"/>
  <c r="L27" i="14"/>
  <c r="L19" i="14"/>
  <c r="L11" i="14"/>
  <c r="I106" i="14"/>
  <c r="I90" i="14"/>
  <c r="I74" i="14"/>
  <c r="I58" i="14"/>
  <c r="I42" i="14"/>
  <c r="I201" i="14"/>
  <c r="I193" i="14"/>
  <c r="I185" i="14"/>
  <c r="I177" i="14"/>
  <c r="I169" i="14"/>
  <c r="I161" i="14"/>
  <c r="I153" i="14"/>
  <c r="I145" i="14"/>
  <c r="I137" i="14"/>
  <c r="I129" i="14"/>
  <c r="I121" i="14"/>
  <c r="I113" i="14"/>
  <c r="I105" i="14"/>
  <c r="I97" i="14"/>
  <c r="I89" i="14"/>
  <c r="I81" i="14"/>
  <c r="I73" i="14"/>
  <c r="I65" i="14"/>
  <c r="I57" i="14"/>
  <c r="I49" i="14"/>
  <c r="I41" i="14"/>
  <c r="I33" i="14"/>
  <c r="I25" i="14"/>
  <c r="I9" i="14"/>
  <c r="I200" i="14"/>
  <c r="I192" i="14"/>
  <c r="I184" i="14"/>
  <c r="I176" i="14"/>
  <c r="I168" i="14"/>
  <c r="I160" i="14"/>
  <c r="I152" i="14"/>
  <c r="I144" i="14"/>
  <c r="I136" i="14"/>
  <c r="I128" i="14"/>
  <c r="I120" i="14"/>
  <c r="I112" i="14"/>
  <c r="I104" i="14"/>
  <c r="I96" i="14"/>
  <c r="I88" i="14"/>
  <c r="I80" i="14"/>
  <c r="I72" i="14"/>
  <c r="I64" i="14"/>
  <c r="I56" i="14"/>
  <c r="I48" i="14"/>
  <c r="I40" i="14"/>
  <c r="I32" i="14"/>
  <c r="I24" i="14"/>
  <c r="I199" i="14"/>
  <c r="I191" i="14"/>
  <c r="I183" i="14"/>
  <c r="I175" i="14"/>
  <c r="I167" i="14"/>
  <c r="I159" i="14"/>
  <c r="I151" i="14"/>
  <c r="I143" i="14"/>
  <c r="I135" i="14"/>
  <c r="I127" i="14"/>
  <c r="I119" i="14"/>
  <c r="I111" i="14"/>
  <c r="I103" i="14"/>
  <c r="I95" i="14"/>
  <c r="I87" i="14"/>
  <c r="I79" i="14"/>
  <c r="I71" i="14"/>
  <c r="I63" i="14"/>
  <c r="I55" i="14"/>
  <c r="I47" i="14"/>
  <c r="I39" i="14"/>
  <c r="I31" i="14"/>
  <c r="I23" i="14"/>
  <c r="I7" i="14"/>
  <c r="I178" i="14"/>
  <c r="I34" i="14"/>
  <c r="I194" i="14"/>
  <c r="I154" i="14"/>
  <c r="I26" i="14"/>
  <c r="I190" i="14"/>
  <c r="I174" i="14"/>
  <c r="I158" i="14"/>
  <c r="I142" i="14"/>
  <c r="I126" i="14"/>
  <c r="I110" i="14"/>
  <c r="I94" i="14"/>
  <c r="I78" i="14"/>
  <c r="I62" i="14"/>
  <c r="I46" i="14"/>
  <c r="I14" i="14"/>
  <c r="I197" i="14"/>
  <c r="I189" i="14"/>
  <c r="I181" i="14"/>
  <c r="I173" i="14"/>
  <c r="I165" i="14"/>
  <c r="I157" i="14"/>
  <c r="I149" i="14"/>
  <c r="I141" i="14"/>
  <c r="I133" i="14"/>
  <c r="I125" i="14"/>
  <c r="I117" i="14"/>
  <c r="I109" i="14"/>
  <c r="I101" i="14"/>
  <c r="I93" i="14"/>
  <c r="I85" i="14"/>
  <c r="I77" i="14"/>
  <c r="I69" i="14"/>
  <c r="I61" i="14"/>
  <c r="I53" i="14"/>
  <c r="I45" i="14"/>
  <c r="I37" i="14"/>
  <c r="I29" i="14"/>
  <c r="I21" i="14"/>
  <c r="I13" i="14"/>
  <c r="I5" i="14"/>
  <c r="I196" i="14"/>
  <c r="I188" i="14"/>
  <c r="I180" i="14"/>
  <c r="I172" i="14"/>
  <c r="I164" i="14"/>
  <c r="I156" i="14"/>
  <c r="I148" i="14"/>
  <c r="I140" i="14"/>
  <c r="I132" i="14"/>
  <c r="I124" i="14"/>
  <c r="I116" i="14"/>
  <c r="I108" i="14"/>
  <c r="I100" i="14"/>
  <c r="I92" i="14"/>
  <c r="I84" i="14"/>
  <c r="I76" i="14"/>
  <c r="I68" i="14"/>
  <c r="I60" i="14"/>
  <c r="I52" i="14"/>
  <c r="I44" i="14"/>
  <c r="I36" i="14"/>
  <c r="I28" i="14"/>
  <c r="I20" i="14"/>
  <c r="I12" i="14"/>
  <c r="I186" i="14"/>
  <c r="I170" i="14"/>
  <c r="I162" i="14"/>
  <c r="I146" i="14"/>
  <c r="I138" i="14"/>
  <c r="I130" i="14"/>
  <c r="I122" i="14"/>
  <c r="I114" i="14"/>
  <c r="I98" i="14"/>
  <c r="I82" i="14"/>
  <c r="I66" i="14"/>
  <c r="I50" i="14"/>
  <c r="I10" i="14"/>
  <c r="I198" i="14"/>
  <c r="I182" i="14"/>
  <c r="I166" i="14"/>
  <c r="I150" i="14"/>
  <c r="I134" i="14"/>
  <c r="I118" i="14"/>
  <c r="I102" i="14"/>
  <c r="I86" i="14"/>
  <c r="I70" i="14"/>
  <c r="I54" i="14"/>
  <c r="I38" i="14"/>
  <c r="I30" i="14"/>
  <c r="I22" i="14"/>
  <c r="I6" i="14"/>
  <c r="I195" i="14"/>
  <c r="I187" i="14"/>
  <c r="I179" i="14"/>
  <c r="I171" i="14"/>
  <c r="I163" i="14"/>
  <c r="I155" i="14"/>
  <c r="I147" i="14"/>
  <c r="I139" i="14"/>
  <c r="I131" i="14"/>
  <c r="I123" i="14"/>
  <c r="I115" i="14"/>
  <c r="I107" i="14"/>
  <c r="I99" i="14"/>
  <c r="I91" i="14"/>
  <c r="I83" i="14"/>
  <c r="I75" i="14"/>
  <c r="I67" i="14"/>
  <c r="I59" i="14"/>
  <c r="I51" i="14"/>
  <c r="I43" i="14"/>
  <c r="I35" i="14"/>
  <c r="I27" i="14"/>
  <c r="I19" i="14"/>
  <c r="I11" i="14"/>
  <c r="J82" i="14"/>
  <c r="F193" i="14"/>
  <c r="F177" i="14"/>
  <c r="F161" i="14"/>
  <c r="F145" i="14"/>
  <c r="F129" i="14"/>
  <c r="F113" i="14"/>
  <c r="F97" i="14"/>
  <c r="F81" i="14"/>
  <c r="F65" i="14"/>
  <c r="F49" i="14"/>
  <c r="F9" i="14"/>
  <c r="F192" i="14"/>
  <c r="F176" i="14"/>
  <c r="F160" i="14"/>
  <c r="F144" i="14"/>
  <c r="F128" i="14"/>
  <c r="F112" i="14"/>
  <c r="F96" i="14"/>
  <c r="F80" i="14"/>
  <c r="F64" i="14"/>
  <c r="F48" i="14"/>
  <c r="F40" i="14"/>
  <c r="F32" i="14"/>
  <c r="F199" i="14"/>
  <c r="F191" i="14"/>
  <c r="F183" i="14"/>
  <c r="F175" i="14"/>
  <c r="F167" i="14"/>
  <c r="F159" i="14"/>
  <c r="F151" i="14"/>
  <c r="F143" i="14"/>
  <c r="F135" i="14"/>
  <c r="F127" i="14"/>
  <c r="F119" i="14"/>
  <c r="F111" i="14"/>
  <c r="F103" i="14"/>
  <c r="F95" i="14"/>
  <c r="F87" i="14"/>
  <c r="F79" i="14"/>
  <c r="F71" i="14"/>
  <c r="F63" i="14"/>
  <c r="F55" i="14"/>
  <c r="F47" i="14"/>
  <c r="F39" i="14"/>
  <c r="F31" i="14"/>
  <c r="F23" i="14"/>
  <c r="F15" i="14"/>
  <c r="F7" i="14"/>
  <c r="F198" i="14"/>
  <c r="F190" i="14"/>
  <c r="F182" i="14"/>
  <c r="F174" i="14"/>
  <c r="F166" i="14"/>
  <c r="F158" i="14"/>
  <c r="F150" i="14"/>
  <c r="F142" i="14"/>
  <c r="F134" i="14"/>
  <c r="F126" i="14"/>
  <c r="F118" i="14"/>
  <c r="F110" i="14"/>
  <c r="F102" i="14"/>
  <c r="F94" i="14"/>
  <c r="F86" i="14"/>
  <c r="F78" i="14"/>
  <c r="F70" i="14"/>
  <c r="F62" i="14"/>
  <c r="F54" i="14"/>
  <c r="F46" i="14"/>
  <c r="F38" i="14"/>
  <c r="F30" i="14"/>
  <c r="F22" i="14"/>
  <c r="F14" i="14"/>
  <c r="F6" i="14"/>
  <c r="F25" i="14"/>
  <c r="F16" i="14"/>
  <c r="F197" i="14"/>
  <c r="F189" i="14"/>
  <c r="F181" i="14"/>
  <c r="F173" i="14"/>
  <c r="F165" i="14"/>
  <c r="F157" i="14"/>
  <c r="F149" i="14"/>
  <c r="F141" i="14"/>
  <c r="F133" i="14"/>
  <c r="F125" i="14"/>
  <c r="F117" i="14"/>
  <c r="F109" i="14"/>
  <c r="F101" i="14"/>
  <c r="F93" i="14"/>
  <c r="F85" i="14"/>
  <c r="F77" i="14"/>
  <c r="F69" i="14"/>
  <c r="F61" i="14"/>
  <c r="F53" i="14"/>
  <c r="F45" i="14"/>
  <c r="F37" i="14"/>
  <c r="F29" i="14"/>
  <c r="F21" i="14"/>
  <c r="F13" i="14"/>
  <c r="F5" i="14"/>
  <c r="F33" i="14"/>
  <c r="F24" i="14"/>
  <c r="F196" i="14"/>
  <c r="F188" i="14"/>
  <c r="F180" i="14"/>
  <c r="F172" i="14"/>
  <c r="F164" i="14"/>
  <c r="F156" i="14"/>
  <c r="F148" i="14"/>
  <c r="F140" i="14"/>
  <c r="F132" i="14"/>
  <c r="F124" i="14"/>
  <c r="F116" i="14"/>
  <c r="F108" i="14"/>
  <c r="F100" i="14"/>
  <c r="F92" i="14"/>
  <c r="F84" i="14"/>
  <c r="F76" i="14"/>
  <c r="F68" i="14"/>
  <c r="F60" i="14"/>
  <c r="F52" i="14"/>
  <c r="F44" i="14"/>
  <c r="F36" i="14"/>
  <c r="F28" i="14"/>
  <c r="F20" i="14"/>
  <c r="F12" i="14"/>
  <c r="F4" i="14"/>
  <c r="F201" i="14"/>
  <c r="F185" i="14"/>
  <c r="F169" i="14"/>
  <c r="F153" i="14"/>
  <c r="F137" i="14"/>
  <c r="F121" i="14"/>
  <c r="F105" i="14"/>
  <c r="F89" i="14"/>
  <c r="F73" i="14"/>
  <c r="F57" i="14"/>
  <c r="F41" i="14"/>
  <c r="F17" i="14"/>
  <c r="F200" i="14"/>
  <c r="F184" i="14"/>
  <c r="F168" i="14"/>
  <c r="F152" i="14"/>
  <c r="F136" i="14"/>
  <c r="F120" i="14"/>
  <c r="F104" i="14"/>
  <c r="F88" i="14"/>
  <c r="F72" i="14"/>
  <c r="F56" i="14"/>
  <c r="F8" i="14"/>
  <c r="F195" i="14"/>
  <c r="F187" i="14"/>
  <c r="F179" i="14"/>
  <c r="F171" i="14"/>
  <c r="F163" i="14"/>
  <c r="F155" i="14"/>
  <c r="F147" i="14"/>
  <c r="F139" i="14"/>
  <c r="F131" i="14"/>
  <c r="F123" i="14"/>
  <c r="F115" i="14"/>
  <c r="F107" i="14"/>
  <c r="F99" i="14"/>
  <c r="F91" i="14"/>
  <c r="F83" i="14"/>
  <c r="F75" i="14"/>
  <c r="F67" i="14"/>
  <c r="F59" i="14"/>
  <c r="F51" i="14"/>
  <c r="F43" i="14"/>
  <c r="F35" i="14"/>
  <c r="F27" i="14"/>
  <c r="F19" i="14"/>
  <c r="F11" i="14"/>
  <c r="F3" i="14"/>
  <c r="F194" i="14"/>
  <c r="F186" i="14"/>
  <c r="F178" i="14"/>
  <c r="F170" i="14"/>
  <c r="F162" i="14"/>
  <c r="F154" i="14"/>
  <c r="F146" i="14"/>
  <c r="F138" i="14"/>
  <c r="F130" i="14"/>
  <c r="F122" i="14"/>
  <c r="F114" i="14"/>
  <c r="F106" i="14"/>
  <c r="F98" i="14"/>
  <c r="F90" i="14"/>
  <c r="F82" i="14"/>
  <c r="F74" i="14"/>
  <c r="F66" i="14"/>
  <c r="F58" i="14"/>
  <c r="F50" i="14"/>
  <c r="F42" i="14"/>
  <c r="F34" i="14"/>
  <c r="F26" i="14"/>
  <c r="F18" i="14"/>
  <c r="F10" i="14"/>
  <c r="F2" i="14"/>
  <c r="K194" i="14"/>
  <c r="K178" i="14"/>
  <c r="K162" i="14"/>
  <c r="K146" i="14"/>
  <c r="K130" i="14"/>
  <c r="K114" i="14"/>
  <c r="K98" i="14"/>
  <c r="K82" i="14"/>
  <c r="K66" i="14"/>
  <c r="K50" i="14"/>
  <c r="K34" i="14"/>
  <c r="K10" i="14"/>
  <c r="K201" i="14"/>
  <c r="K193" i="14"/>
  <c r="K185" i="14"/>
  <c r="K177" i="14"/>
  <c r="K169" i="14"/>
  <c r="K161" i="14"/>
  <c r="K153" i="14"/>
  <c r="K145" i="14"/>
  <c r="K137" i="14"/>
  <c r="K129" i="14"/>
  <c r="K121" i="14"/>
  <c r="K113" i="14"/>
  <c r="K105" i="14"/>
  <c r="K97" i="14"/>
  <c r="K89" i="14"/>
  <c r="K81" i="14"/>
  <c r="K73" i="14"/>
  <c r="K65" i="14"/>
  <c r="K57" i="14"/>
  <c r="K49" i="14"/>
  <c r="K41" i="14"/>
  <c r="K33" i="14"/>
  <c r="K17" i="14"/>
  <c r="K9" i="14"/>
  <c r="K186" i="14"/>
  <c r="K170" i="14"/>
  <c r="K154" i="14"/>
  <c r="K138" i="14"/>
  <c r="K122" i="14"/>
  <c r="K106" i="14"/>
  <c r="K90" i="14"/>
  <c r="K74" i="14"/>
  <c r="K58" i="14"/>
  <c r="K42" i="14"/>
  <c r="K18" i="14"/>
  <c r="K200" i="14"/>
  <c r="K192" i="14"/>
  <c r="K184" i="14"/>
  <c r="K176" i="14"/>
  <c r="K168" i="14"/>
  <c r="K160" i="14"/>
  <c r="K152" i="14"/>
  <c r="K144" i="14"/>
  <c r="K136" i="14"/>
  <c r="K128" i="14"/>
  <c r="K120" i="14"/>
  <c r="K112" i="14"/>
  <c r="K104" i="14"/>
  <c r="K96" i="14"/>
  <c r="K88" i="14"/>
  <c r="K80" i="14"/>
  <c r="K72" i="14"/>
  <c r="K64" i="14"/>
  <c r="K56" i="14"/>
  <c r="K48" i="14"/>
  <c r="K40" i="14"/>
  <c r="K32" i="14"/>
  <c r="K16" i="14"/>
  <c r="K8" i="14"/>
  <c r="K199" i="14"/>
  <c r="K191" i="14"/>
  <c r="K183" i="14"/>
  <c r="K175" i="14"/>
  <c r="K167" i="14"/>
  <c r="K159" i="14"/>
  <c r="K151" i="14"/>
  <c r="K143" i="14"/>
  <c r="K135" i="14"/>
  <c r="K127" i="14"/>
  <c r="K119" i="14"/>
  <c r="K111" i="14"/>
  <c r="K103" i="14"/>
  <c r="K95" i="14"/>
  <c r="K87" i="14"/>
  <c r="K79" i="14"/>
  <c r="K71" i="14"/>
  <c r="K63" i="14"/>
  <c r="K55" i="14"/>
  <c r="K47" i="14"/>
  <c r="K39" i="14"/>
  <c r="K31" i="14"/>
  <c r="K15" i="14"/>
  <c r="K198" i="14"/>
  <c r="K190" i="14"/>
  <c r="K182" i="14"/>
  <c r="K174" i="14"/>
  <c r="K166" i="14"/>
  <c r="K158" i="14"/>
  <c r="K150" i="14"/>
  <c r="K142" i="14"/>
  <c r="K134" i="14"/>
  <c r="K126" i="14"/>
  <c r="K118" i="14"/>
  <c r="K110" i="14"/>
  <c r="K102" i="14"/>
  <c r="K94" i="14"/>
  <c r="K86" i="14"/>
  <c r="K78" i="14"/>
  <c r="K70" i="14"/>
  <c r="K62" i="14"/>
  <c r="K54" i="14"/>
  <c r="K46" i="14"/>
  <c r="K38" i="14"/>
  <c r="K30" i="14"/>
  <c r="K14" i="14"/>
  <c r="K197" i="14"/>
  <c r="K189" i="14"/>
  <c r="K181" i="14"/>
  <c r="K173" i="14"/>
  <c r="K165" i="14"/>
  <c r="K157" i="14"/>
  <c r="K149" i="14"/>
  <c r="K141" i="14"/>
  <c r="K133" i="14"/>
  <c r="K125" i="14"/>
  <c r="K117" i="14"/>
  <c r="K109" i="14"/>
  <c r="K101" i="14"/>
  <c r="K93" i="14"/>
  <c r="K85" i="14"/>
  <c r="K77" i="14"/>
  <c r="K69" i="14"/>
  <c r="K61" i="14"/>
  <c r="K53" i="14"/>
  <c r="K45" i="14"/>
  <c r="K37" i="14"/>
  <c r="K29" i="14"/>
  <c r="K13" i="14"/>
  <c r="K5" i="14"/>
  <c r="K196" i="14"/>
  <c r="K188" i="14"/>
  <c r="K180" i="14"/>
  <c r="K172" i="14"/>
  <c r="K164" i="14"/>
  <c r="K156" i="14"/>
  <c r="K148" i="14"/>
  <c r="K140" i="14"/>
  <c r="K132" i="14"/>
  <c r="K124" i="14"/>
  <c r="K116" i="14"/>
  <c r="K108" i="14"/>
  <c r="K100" i="14"/>
  <c r="K92" i="14"/>
  <c r="K84" i="14"/>
  <c r="K76" i="14"/>
  <c r="K68" i="14"/>
  <c r="K60" i="14"/>
  <c r="K52" i="14"/>
  <c r="K44" i="14"/>
  <c r="K36" i="14"/>
  <c r="K28" i="14"/>
  <c r="K12" i="14"/>
  <c r="K4" i="14"/>
  <c r="K195" i="14"/>
  <c r="K187" i="14"/>
  <c r="K179" i="14"/>
  <c r="K171" i="14"/>
  <c r="K163" i="14"/>
  <c r="K155" i="14"/>
  <c r="K147" i="14"/>
  <c r="K139" i="14"/>
  <c r="K131" i="14"/>
  <c r="K123" i="14"/>
  <c r="K115" i="14"/>
  <c r="K107" i="14"/>
  <c r="K99" i="14"/>
  <c r="K91" i="14"/>
  <c r="K83" i="14"/>
  <c r="K75" i="14"/>
  <c r="K67" i="14"/>
  <c r="K59" i="14"/>
  <c r="K51" i="14"/>
  <c r="K43" i="14"/>
  <c r="K35" i="14"/>
  <c r="K27" i="14"/>
  <c r="K11" i="14"/>
  <c r="U2" i="22"/>
  <c r="A36" i="22"/>
  <c r="B36" i="22"/>
  <c r="D36" i="22"/>
  <c r="E36" i="22"/>
  <c r="U36" i="22"/>
  <c r="A37" i="22"/>
  <c r="B37" i="22"/>
  <c r="D37" i="22"/>
  <c r="E37" i="22"/>
  <c r="U37" i="22"/>
  <c r="A38" i="22"/>
  <c r="B38" i="22"/>
  <c r="D38" i="22"/>
  <c r="E38" i="22"/>
  <c r="U38" i="22"/>
  <c r="A39" i="22"/>
  <c r="B39" i="22"/>
  <c r="D39" i="22"/>
  <c r="E39" i="22"/>
  <c r="U39" i="22"/>
  <c r="A40" i="22"/>
  <c r="B40" i="22"/>
  <c r="D40" i="22"/>
  <c r="E40" i="22"/>
  <c r="U40" i="22"/>
  <c r="A41" i="22"/>
  <c r="B41" i="22"/>
  <c r="D41" i="22"/>
  <c r="E41" i="22"/>
  <c r="U41" i="22"/>
  <c r="A42" i="22"/>
  <c r="B42" i="22"/>
  <c r="D42" i="22"/>
  <c r="E42" i="22"/>
  <c r="U42" i="22"/>
  <c r="A43" i="22"/>
  <c r="B43" i="22"/>
  <c r="D43" i="22"/>
  <c r="E43" i="22"/>
  <c r="U43" i="22"/>
  <c r="A44" i="22"/>
  <c r="B44" i="22"/>
  <c r="D44" i="22"/>
  <c r="E44" i="22"/>
  <c r="U44" i="22"/>
  <c r="A45" i="22"/>
  <c r="B45" i="22"/>
  <c r="D45" i="22"/>
  <c r="E45" i="22"/>
  <c r="U45" i="22"/>
  <c r="A46" i="22"/>
  <c r="B46" i="22"/>
  <c r="D46" i="22"/>
  <c r="E46" i="22"/>
  <c r="U46" i="22"/>
  <c r="A47" i="22"/>
  <c r="B47" i="22"/>
  <c r="D47" i="22"/>
  <c r="E47" i="22"/>
  <c r="U47" i="22"/>
  <c r="A48" i="22"/>
  <c r="B48" i="22"/>
  <c r="D48" i="22"/>
  <c r="E48" i="22"/>
  <c r="U48" i="22"/>
  <c r="A49" i="22"/>
  <c r="B49" i="22"/>
  <c r="D49" i="22"/>
  <c r="E49" i="22"/>
  <c r="U49" i="22"/>
  <c r="A50" i="22"/>
  <c r="B50" i="22"/>
  <c r="D50" i="22"/>
  <c r="E50" i="22"/>
  <c r="U50" i="22"/>
  <c r="A51" i="22"/>
  <c r="B51" i="22"/>
  <c r="D51" i="22"/>
  <c r="E51" i="22"/>
  <c r="U51" i="22"/>
  <c r="A52" i="22"/>
  <c r="B52" i="22"/>
  <c r="D52" i="22"/>
  <c r="E52" i="22"/>
  <c r="U52" i="22"/>
  <c r="A53" i="22"/>
  <c r="B53" i="22"/>
  <c r="D53" i="22"/>
  <c r="E53" i="22"/>
  <c r="U53" i="22"/>
  <c r="A54" i="22"/>
  <c r="B54" i="22"/>
  <c r="D54" i="22"/>
  <c r="E54" i="22"/>
  <c r="U54" i="22"/>
  <c r="A55" i="22"/>
  <c r="B55" i="22"/>
  <c r="D55" i="22"/>
  <c r="E55" i="22"/>
  <c r="U55" i="22"/>
  <c r="A56" i="22"/>
  <c r="B56" i="22"/>
  <c r="D56" i="22"/>
  <c r="E56" i="22"/>
  <c r="U56" i="22"/>
  <c r="A57" i="22"/>
  <c r="B57" i="22"/>
  <c r="D57" i="22"/>
  <c r="E57" i="22"/>
  <c r="U57" i="22"/>
  <c r="A58" i="22"/>
  <c r="B58" i="22"/>
  <c r="D58" i="22"/>
  <c r="E58" i="22"/>
  <c r="U58" i="22"/>
  <c r="A59" i="22"/>
  <c r="B59" i="22"/>
  <c r="D59" i="22"/>
  <c r="E59" i="22"/>
  <c r="U59" i="22"/>
  <c r="A60" i="22"/>
  <c r="B60" i="22"/>
  <c r="D60" i="22"/>
  <c r="E60" i="22"/>
  <c r="U60" i="22"/>
  <c r="A61" i="22"/>
  <c r="B61" i="22"/>
  <c r="D61" i="22"/>
  <c r="E61" i="22"/>
  <c r="U61" i="22"/>
  <c r="A62" i="22"/>
  <c r="B62" i="22"/>
  <c r="D62" i="22"/>
  <c r="E62" i="22"/>
  <c r="U62" i="22"/>
  <c r="A63" i="22"/>
  <c r="B63" i="22"/>
  <c r="D63" i="22"/>
  <c r="E63" i="22"/>
  <c r="U63" i="22"/>
  <c r="A64" i="22"/>
  <c r="B64" i="22"/>
  <c r="D64" i="22"/>
  <c r="E64" i="22"/>
  <c r="U64" i="22"/>
  <c r="A65" i="22"/>
  <c r="B65" i="22"/>
  <c r="D65" i="22"/>
  <c r="E65" i="22"/>
  <c r="U65" i="22"/>
  <c r="A66" i="22"/>
  <c r="B66" i="22"/>
  <c r="D66" i="22"/>
  <c r="E66" i="22"/>
  <c r="U66" i="22"/>
  <c r="A67" i="22"/>
  <c r="B67" i="22"/>
  <c r="D67" i="22"/>
  <c r="E67" i="22"/>
  <c r="U67" i="22"/>
  <c r="A68" i="22"/>
  <c r="B68" i="22"/>
  <c r="D68" i="22"/>
  <c r="E68" i="22"/>
  <c r="U68" i="22"/>
  <c r="A69" i="22"/>
  <c r="B69" i="22"/>
  <c r="D69" i="22"/>
  <c r="E69" i="22"/>
  <c r="U69" i="22"/>
  <c r="A70" i="22"/>
  <c r="B70" i="22"/>
  <c r="D70" i="22"/>
  <c r="E70" i="22"/>
  <c r="U70" i="22"/>
  <c r="A71" i="22"/>
  <c r="B71" i="22"/>
  <c r="D71" i="22"/>
  <c r="E71" i="22"/>
  <c r="U71" i="22"/>
  <c r="A72" i="22"/>
  <c r="B72" i="22"/>
  <c r="D72" i="22"/>
  <c r="E72" i="22"/>
  <c r="U72" i="22"/>
  <c r="A73" i="22"/>
  <c r="B73" i="22"/>
  <c r="D73" i="22"/>
  <c r="E73" i="22"/>
  <c r="U73" i="22"/>
  <c r="A74" i="22"/>
  <c r="B74" i="22"/>
  <c r="D74" i="22"/>
  <c r="E74" i="22"/>
  <c r="U74" i="22"/>
  <c r="A75" i="22"/>
  <c r="B75" i="22"/>
  <c r="D75" i="22"/>
  <c r="E75" i="22"/>
  <c r="U75" i="22"/>
  <c r="A76" i="22"/>
  <c r="B76" i="22"/>
  <c r="D76" i="22"/>
  <c r="E76" i="22"/>
  <c r="U76" i="22"/>
  <c r="A77" i="22"/>
  <c r="B77" i="22"/>
  <c r="D77" i="22"/>
  <c r="E77" i="22"/>
  <c r="U77" i="22"/>
  <c r="A78" i="22"/>
  <c r="B78" i="22"/>
  <c r="D78" i="22"/>
  <c r="E78" i="22"/>
  <c r="U78" i="22"/>
  <c r="A79" i="22"/>
  <c r="B79" i="22"/>
  <c r="D79" i="22"/>
  <c r="E79" i="22"/>
  <c r="U79" i="22"/>
  <c r="A80" i="22"/>
  <c r="B80" i="22"/>
  <c r="D80" i="22"/>
  <c r="E80" i="22"/>
  <c r="U80" i="22"/>
  <c r="A81" i="22"/>
  <c r="B81" i="22"/>
  <c r="D81" i="22"/>
  <c r="E81" i="22"/>
  <c r="U81" i="22"/>
  <c r="A82" i="22"/>
  <c r="B82" i="22"/>
  <c r="D82" i="22"/>
  <c r="E82" i="22"/>
  <c r="U82" i="22"/>
  <c r="A83" i="22"/>
  <c r="B83" i="22"/>
  <c r="D83" i="22"/>
  <c r="E83" i="22"/>
  <c r="U83" i="22"/>
  <c r="A84" i="22"/>
  <c r="B84" i="22"/>
  <c r="D84" i="22"/>
  <c r="E84" i="22"/>
  <c r="U84" i="22"/>
  <c r="A85" i="22"/>
  <c r="B85" i="22"/>
  <c r="D85" i="22"/>
  <c r="E85" i="22"/>
  <c r="U85" i="22"/>
  <c r="A86" i="22"/>
  <c r="B86" i="22"/>
  <c r="D86" i="22"/>
  <c r="E86" i="22"/>
  <c r="U86" i="22"/>
  <c r="A87" i="22"/>
  <c r="B87" i="22"/>
  <c r="D87" i="22"/>
  <c r="E87" i="22"/>
  <c r="U87" i="22"/>
  <c r="A88" i="22"/>
  <c r="B88" i="22"/>
  <c r="D88" i="22"/>
  <c r="E88" i="22"/>
  <c r="U88" i="22"/>
  <c r="A89" i="22"/>
  <c r="B89" i="22"/>
  <c r="D89" i="22"/>
  <c r="E89" i="22"/>
  <c r="U89" i="22"/>
  <c r="A90" i="22"/>
  <c r="B90" i="22"/>
  <c r="D90" i="22"/>
  <c r="E90" i="22"/>
  <c r="U90" i="22"/>
  <c r="A91" i="22"/>
  <c r="B91" i="22"/>
  <c r="D91" i="22"/>
  <c r="E91" i="22"/>
  <c r="U91" i="22"/>
  <c r="A92" i="22"/>
  <c r="B92" i="22"/>
  <c r="D92" i="22"/>
  <c r="E92" i="22"/>
  <c r="U92" i="22"/>
  <c r="A93" i="22"/>
  <c r="B93" i="22"/>
  <c r="D93" i="22"/>
  <c r="E93" i="22"/>
  <c r="U93" i="22"/>
  <c r="A94" i="22"/>
  <c r="B94" i="22"/>
  <c r="D94" i="22"/>
  <c r="E94" i="22"/>
  <c r="U94" i="22"/>
  <c r="A95" i="22"/>
  <c r="B95" i="22"/>
  <c r="D95" i="22"/>
  <c r="E95" i="22"/>
  <c r="U95" i="22"/>
  <c r="A96" i="22"/>
  <c r="B96" i="22"/>
  <c r="D96" i="22"/>
  <c r="E96" i="22"/>
  <c r="U96" i="22"/>
  <c r="A97" i="22"/>
  <c r="B97" i="22"/>
  <c r="D97" i="22"/>
  <c r="E97" i="22"/>
  <c r="U97" i="22"/>
  <c r="A98" i="22"/>
  <c r="B98" i="22"/>
  <c r="D98" i="22"/>
  <c r="E98" i="22"/>
  <c r="U98" i="22"/>
  <c r="A99" i="22"/>
  <c r="B99" i="22"/>
  <c r="D99" i="22"/>
  <c r="E99" i="22"/>
  <c r="U99" i="22"/>
  <c r="A100" i="22"/>
  <c r="B100" i="22"/>
  <c r="D100" i="22"/>
  <c r="E100" i="22"/>
  <c r="U100" i="22"/>
  <c r="A101" i="22"/>
  <c r="B101" i="22"/>
  <c r="D101" i="22"/>
  <c r="E101" i="22"/>
  <c r="U101" i="22"/>
  <c r="A102" i="22"/>
  <c r="B102" i="22"/>
  <c r="D102" i="22"/>
  <c r="E102" i="22"/>
  <c r="U102" i="22"/>
  <c r="A103" i="22"/>
  <c r="B103" i="22"/>
  <c r="D103" i="22"/>
  <c r="E103" i="22"/>
  <c r="U103" i="22"/>
  <c r="A104" i="22"/>
  <c r="B104" i="22"/>
  <c r="D104" i="22"/>
  <c r="E104" i="22"/>
  <c r="U104" i="22"/>
  <c r="A105" i="22"/>
  <c r="B105" i="22"/>
  <c r="D105" i="22"/>
  <c r="E105" i="22"/>
  <c r="U105" i="22"/>
  <c r="A106" i="22"/>
  <c r="B106" i="22"/>
  <c r="D106" i="22"/>
  <c r="E106" i="22"/>
  <c r="U106" i="22"/>
  <c r="A107" i="22"/>
  <c r="B107" i="22"/>
  <c r="D107" i="22"/>
  <c r="E107" i="22"/>
  <c r="U107" i="22"/>
  <c r="A108" i="22"/>
  <c r="B108" i="22"/>
  <c r="D108" i="22"/>
  <c r="E108" i="22"/>
  <c r="U108" i="22"/>
  <c r="A109" i="22"/>
  <c r="B109" i="22"/>
  <c r="D109" i="22"/>
  <c r="E109" i="22"/>
  <c r="U109" i="22"/>
  <c r="A110" i="22"/>
  <c r="B110" i="22"/>
  <c r="D110" i="22"/>
  <c r="E110" i="22"/>
  <c r="U110" i="22"/>
  <c r="A111" i="22"/>
  <c r="B111" i="22"/>
  <c r="D111" i="22"/>
  <c r="E111" i="22"/>
  <c r="U111" i="22"/>
  <c r="A112" i="22"/>
  <c r="B112" i="22"/>
  <c r="D112" i="22"/>
  <c r="E112" i="22"/>
  <c r="U112" i="22"/>
  <c r="A113" i="22"/>
  <c r="B113" i="22"/>
  <c r="D113" i="22"/>
  <c r="E113" i="22"/>
  <c r="U113" i="22"/>
  <c r="A114" i="22"/>
  <c r="B114" i="22"/>
  <c r="D114" i="22"/>
  <c r="E114" i="22"/>
  <c r="U114" i="22"/>
  <c r="A115" i="22"/>
  <c r="B115" i="22"/>
  <c r="D115" i="22"/>
  <c r="E115" i="22"/>
  <c r="U115" i="22"/>
  <c r="A116" i="22"/>
  <c r="B116" i="22"/>
  <c r="D116" i="22"/>
  <c r="E116" i="22"/>
  <c r="U116" i="22"/>
  <c r="A117" i="22"/>
  <c r="B117" i="22"/>
  <c r="D117" i="22"/>
  <c r="E117" i="22"/>
  <c r="U117" i="22"/>
  <c r="A118" i="22"/>
  <c r="B118" i="22"/>
  <c r="D118" i="22"/>
  <c r="E118" i="22"/>
  <c r="U118" i="22"/>
  <c r="A119" i="22"/>
  <c r="B119" i="22"/>
  <c r="D119" i="22"/>
  <c r="E119" i="22"/>
  <c r="U119" i="22"/>
  <c r="A120" i="22"/>
  <c r="B120" i="22"/>
  <c r="D120" i="22"/>
  <c r="E120" i="22"/>
  <c r="U120" i="22"/>
  <c r="A121" i="22"/>
  <c r="B121" i="22"/>
  <c r="D121" i="22"/>
  <c r="E121" i="22"/>
  <c r="U121" i="22"/>
  <c r="A122" i="22"/>
  <c r="B122" i="22"/>
  <c r="D122" i="22"/>
  <c r="E122" i="22"/>
  <c r="U122" i="22"/>
  <c r="A123" i="22"/>
  <c r="B123" i="22"/>
  <c r="D123" i="22"/>
  <c r="E123" i="22"/>
  <c r="U123" i="22"/>
  <c r="A124" i="22"/>
  <c r="B124" i="22"/>
  <c r="D124" i="22"/>
  <c r="E124" i="22"/>
  <c r="U124" i="22"/>
  <c r="A125" i="22"/>
  <c r="B125" i="22"/>
  <c r="D125" i="22"/>
  <c r="E125" i="22"/>
  <c r="U125" i="22"/>
  <c r="A126" i="22"/>
  <c r="B126" i="22"/>
  <c r="D126" i="22"/>
  <c r="E126" i="22"/>
  <c r="U126" i="22"/>
  <c r="A127" i="22"/>
  <c r="B127" i="22"/>
  <c r="D127" i="22"/>
  <c r="E127" i="22"/>
  <c r="U127" i="22"/>
  <c r="A128" i="22"/>
  <c r="B128" i="22"/>
  <c r="D128" i="22"/>
  <c r="E128" i="22"/>
  <c r="U128" i="22"/>
  <c r="A129" i="22"/>
  <c r="B129" i="22"/>
  <c r="D129" i="22"/>
  <c r="E129" i="22"/>
  <c r="U129" i="22"/>
  <c r="A130" i="22"/>
  <c r="B130" i="22"/>
  <c r="D130" i="22"/>
  <c r="E130" i="22"/>
  <c r="U130" i="22"/>
  <c r="A131" i="22"/>
  <c r="B131" i="22"/>
  <c r="D131" i="22"/>
  <c r="E131" i="22"/>
  <c r="U131" i="22"/>
  <c r="A132" i="22"/>
  <c r="B132" i="22"/>
  <c r="D132" i="22"/>
  <c r="E132" i="22"/>
  <c r="U132" i="22"/>
  <c r="A133" i="22"/>
  <c r="B133" i="22"/>
  <c r="D133" i="22"/>
  <c r="E133" i="22"/>
  <c r="U133" i="22"/>
  <c r="A134" i="22"/>
  <c r="B134" i="22"/>
  <c r="D134" i="22"/>
  <c r="E134" i="22"/>
  <c r="U134" i="22"/>
  <c r="A135" i="22"/>
  <c r="B135" i="22"/>
  <c r="D135" i="22"/>
  <c r="E135" i="22"/>
  <c r="U135" i="22"/>
  <c r="A136" i="22"/>
  <c r="B136" i="22"/>
  <c r="D136" i="22"/>
  <c r="E136" i="22"/>
  <c r="U136" i="22"/>
  <c r="A137" i="22"/>
  <c r="B137" i="22"/>
  <c r="D137" i="22"/>
  <c r="E137" i="22"/>
  <c r="U137" i="22"/>
  <c r="A138" i="22"/>
  <c r="B138" i="22"/>
  <c r="D138" i="22"/>
  <c r="E138" i="22"/>
  <c r="U138" i="22"/>
  <c r="A139" i="22"/>
  <c r="B139" i="22"/>
  <c r="D139" i="22"/>
  <c r="E139" i="22"/>
  <c r="U139" i="22"/>
  <c r="A140" i="22"/>
  <c r="B140" i="22"/>
  <c r="D140" i="22"/>
  <c r="E140" i="22"/>
  <c r="U140" i="22"/>
  <c r="A141" i="22"/>
  <c r="B141" i="22"/>
  <c r="D141" i="22"/>
  <c r="E141" i="22"/>
  <c r="U141" i="22"/>
  <c r="A142" i="22"/>
  <c r="B142" i="22"/>
  <c r="D142" i="22"/>
  <c r="E142" i="22"/>
  <c r="U142" i="22"/>
  <c r="A143" i="22"/>
  <c r="B143" i="22"/>
  <c r="D143" i="22"/>
  <c r="E143" i="22"/>
  <c r="U143" i="22"/>
  <c r="A144" i="22"/>
  <c r="B144" i="22"/>
  <c r="D144" i="22"/>
  <c r="E144" i="22"/>
  <c r="U144" i="22"/>
  <c r="A145" i="22"/>
  <c r="B145" i="22"/>
  <c r="D145" i="22"/>
  <c r="E145" i="22"/>
  <c r="U145" i="22"/>
  <c r="A146" i="22"/>
  <c r="B146" i="22"/>
  <c r="D146" i="22"/>
  <c r="E146" i="22"/>
  <c r="U146" i="22"/>
  <c r="A147" i="22"/>
  <c r="B147" i="22"/>
  <c r="D147" i="22"/>
  <c r="E147" i="22"/>
  <c r="U147" i="22"/>
  <c r="A148" i="22"/>
  <c r="B148" i="22"/>
  <c r="D148" i="22"/>
  <c r="E148" i="22"/>
  <c r="U148" i="22"/>
  <c r="A149" i="22"/>
  <c r="B149" i="22"/>
  <c r="D149" i="22"/>
  <c r="E149" i="22"/>
  <c r="U149" i="22"/>
  <c r="A150" i="22"/>
  <c r="B150" i="22"/>
  <c r="D150" i="22"/>
  <c r="E150" i="22"/>
  <c r="U150" i="22"/>
  <c r="A151" i="22"/>
  <c r="B151" i="22"/>
  <c r="D151" i="22"/>
  <c r="E151" i="22"/>
  <c r="U151" i="22"/>
  <c r="A152" i="22"/>
  <c r="B152" i="22"/>
  <c r="D152" i="22"/>
  <c r="E152" i="22"/>
  <c r="U152" i="22"/>
  <c r="A153" i="22"/>
  <c r="B153" i="22"/>
  <c r="D153" i="22"/>
  <c r="E153" i="22"/>
  <c r="U153" i="22"/>
  <c r="A154" i="22"/>
  <c r="B154" i="22"/>
  <c r="D154" i="22"/>
  <c r="E154" i="22"/>
  <c r="U154" i="22"/>
  <c r="A155" i="22"/>
  <c r="B155" i="22"/>
  <c r="D155" i="22"/>
  <c r="E155" i="22"/>
  <c r="U155" i="22"/>
  <c r="A156" i="22"/>
  <c r="B156" i="22"/>
  <c r="D156" i="22"/>
  <c r="E156" i="22"/>
  <c r="U156" i="22"/>
  <c r="A157" i="22"/>
  <c r="B157" i="22"/>
  <c r="D157" i="22"/>
  <c r="E157" i="22"/>
  <c r="U157" i="22"/>
  <c r="A158" i="22"/>
  <c r="B158" i="22"/>
  <c r="D158" i="22"/>
  <c r="E158" i="22"/>
  <c r="U158" i="22"/>
  <c r="A159" i="22"/>
  <c r="B159" i="22"/>
  <c r="D159" i="22"/>
  <c r="E159" i="22"/>
  <c r="U159" i="22"/>
  <c r="A160" i="22"/>
  <c r="B160" i="22"/>
  <c r="D160" i="22"/>
  <c r="E160" i="22"/>
  <c r="U160" i="22"/>
  <c r="A161" i="22"/>
  <c r="B161" i="22"/>
  <c r="D161" i="22"/>
  <c r="E161" i="22"/>
  <c r="U161" i="22"/>
  <c r="A162" i="22"/>
  <c r="B162" i="22"/>
  <c r="D162" i="22"/>
  <c r="E162" i="22"/>
  <c r="U162" i="22"/>
  <c r="A163" i="22"/>
  <c r="B163" i="22"/>
  <c r="D163" i="22"/>
  <c r="E163" i="22"/>
  <c r="U163" i="22"/>
  <c r="A164" i="22"/>
  <c r="B164" i="22"/>
  <c r="D164" i="22"/>
  <c r="E164" i="22"/>
  <c r="U164" i="22"/>
  <c r="A165" i="22"/>
  <c r="B165" i="22"/>
  <c r="D165" i="22"/>
  <c r="E165" i="22"/>
  <c r="U165" i="22"/>
  <c r="A166" i="22"/>
  <c r="B166" i="22"/>
  <c r="D166" i="22"/>
  <c r="E166" i="22"/>
  <c r="U166" i="22"/>
  <c r="A167" i="22"/>
  <c r="B167" i="22"/>
  <c r="D167" i="22"/>
  <c r="E167" i="22"/>
  <c r="U167" i="22"/>
  <c r="A168" i="22"/>
  <c r="B168" i="22"/>
  <c r="D168" i="22"/>
  <c r="O168" i="22" s="1"/>
  <c r="E168" i="22"/>
  <c r="U168" i="22"/>
  <c r="A169" i="22"/>
  <c r="B169" i="22"/>
  <c r="D169" i="22"/>
  <c r="E169" i="22"/>
  <c r="U169" i="22"/>
  <c r="A170" i="22"/>
  <c r="B170" i="22"/>
  <c r="D170" i="22"/>
  <c r="E170" i="22"/>
  <c r="U170" i="22"/>
  <c r="A171" i="22"/>
  <c r="B171" i="22"/>
  <c r="D171" i="22"/>
  <c r="O171" i="22" s="1"/>
  <c r="E171" i="22"/>
  <c r="U171" i="22"/>
  <c r="A172" i="22"/>
  <c r="B172" i="22"/>
  <c r="D172" i="22"/>
  <c r="E172" i="22"/>
  <c r="U172" i="22"/>
  <c r="A173" i="22"/>
  <c r="B173" i="22"/>
  <c r="D173" i="22"/>
  <c r="O173" i="22" s="1"/>
  <c r="E173" i="22"/>
  <c r="U173" i="22"/>
  <c r="A174" i="22"/>
  <c r="B174" i="22"/>
  <c r="D174" i="22"/>
  <c r="O174" i="22" s="1"/>
  <c r="E174" i="22"/>
  <c r="U174" i="22"/>
  <c r="A175" i="22"/>
  <c r="B175" i="22"/>
  <c r="D175" i="22"/>
  <c r="O175" i="22" s="1"/>
  <c r="E175" i="22"/>
  <c r="U175" i="22"/>
  <c r="A176" i="22"/>
  <c r="B176" i="22"/>
  <c r="D176" i="22"/>
  <c r="O176" i="22" s="1"/>
  <c r="E176" i="22"/>
  <c r="U176" i="22"/>
  <c r="A177" i="22"/>
  <c r="B177" i="22"/>
  <c r="D177" i="22"/>
  <c r="E177" i="22"/>
  <c r="U177" i="22"/>
  <c r="A178" i="22"/>
  <c r="B178" i="22"/>
  <c r="D178" i="22"/>
  <c r="O178" i="22" s="1"/>
  <c r="E178" i="22"/>
  <c r="U178" i="22"/>
  <c r="A179" i="22"/>
  <c r="B179" i="22"/>
  <c r="D179" i="22"/>
  <c r="O179" i="22" s="1"/>
  <c r="E179" i="22"/>
  <c r="U179" i="22"/>
  <c r="A180" i="22"/>
  <c r="B180" i="22"/>
  <c r="D180" i="22"/>
  <c r="E180" i="22"/>
  <c r="U180" i="22"/>
  <c r="A181" i="22"/>
  <c r="B181" i="22"/>
  <c r="D181" i="22"/>
  <c r="O181" i="22" s="1"/>
  <c r="E181" i="22"/>
  <c r="U181" i="22"/>
  <c r="A182" i="22"/>
  <c r="B182" i="22"/>
  <c r="D182" i="22"/>
  <c r="O182" i="22" s="1"/>
  <c r="E182" i="22"/>
  <c r="U182" i="22"/>
  <c r="A183" i="22"/>
  <c r="B183" i="22"/>
  <c r="D183" i="22"/>
  <c r="O183" i="22" s="1"/>
  <c r="E183" i="22"/>
  <c r="U183" i="22"/>
  <c r="A184" i="22"/>
  <c r="B184" i="22"/>
  <c r="D184" i="22"/>
  <c r="O184" i="22" s="1"/>
  <c r="E184" i="22"/>
  <c r="U184" i="22"/>
  <c r="A185" i="22"/>
  <c r="B185" i="22"/>
  <c r="D185" i="22"/>
  <c r="E185" i="22"/>
  <c r="U185" i="22"/>
  <c r="A186" i="22"/>
  <c r="B186" i="22"/>
  <c r="D186" i="22"/>
  <c r="O186" i="22" s="1"/>
  <c r="E186" i="22"/>
  <c r="U186" i="22"/>
  <c r="A187" i="22"/>
  <c r="B187" i="22"/>
  <c r="D187" i="22"/>
  <c r="O187" i="22" s="1"/>
  <c r="E187" i="22"/>
  <c r="U187" i="22"/>
  <c r="A188" i="22"/>
  <c r="B188" i="22"/>
  <c r="D188" i="22"/>
  <c r="E188" i="22"/>
  <c r="U188" i="22"/>
  <c r="A189" i="22"/>
  <c r="B189" i="22"/>
  <c r="D189" i="22"/>
  <c r="O189" i="22" s="1"/>
  <c r="E189" i="22"/>
  <c r="U189" i="22"/>
  <c r="A190" i="22"/>
  <c r="B190" i="22"/>
  <c r="D190" i="22"/>
  <c r="E190" i="22"/>
  <c r="U190" i="22"/>
  <c r="A191" i="22"/>
  <c r="B191" i="22"/>
  <c r="D191" i="22"/>
  <c r="O191" i="22" s="1"/>
  <c r="E191" i="22"/>
  <c r="U191" i="22"/>
  <c r="A192" i="22"/>
  <c r="B192" i="22"/>
  <c r="D192" i="22"/>
  <c r="E192" i="22"/>
  <c r="U192" i="22"/>
  <c r="A193" i="22"/>
  <c r="B193" i="22"/>
  <c r="D193" i="22"/>
  <c r="E193" i="22"/>
  <c r="U193" i="22"/>
  <c r="A194" i="22"/>
  <c r="B194" i="22"/>
  <c r="D194" i="22"/>
  <c r="E194" i="22"/>
  <c r="U194" i="22"/>
  <c r="A195" i="22"/>
  <c r="B195" i="22"/>
  <c r="D195" i="22"/>
  <c r="O195" i="22" s="1"/>
  <c r="E195" i="22"/>
  <c r="U195" i="22"/>
  <c r="A196" i="22"/>
  <c r="B196" i="22"/>
  <c r="D196" i="22"/>
  <c r="O196" i="22" s="1"/>
  <c r="E196" i="22"/>
  <c r="U196" i="22"/>
  <c r="A197" i="22"/>
  <c r="B197" i="22"/>
  <c r="D197" i="22"/>
  <c r="O197" i="22" s="1"/>
  <c r="E197" i="22"/>
  <c r="U197" i="22"/>
  <c r="A198" i="22"/>
  <c r="B198" i="22"/>
  <c r="D198" i="22"/>
  <c r="E198" i="22"/>
  <c r="U198" i="22"/>
  <c r="A199" i="22"/>
  <c r="B199" i="22"/>
  <c r="D199" i="22"/>
  <c r="O199" i="22" s="1"/>
  <c r="E199" i="22"/>
  <c r="U199" i="22"/>
  <c r="A200" i="22"/>
  <c r="B200" i="22"/>
  <c r="D200" i="22"/>
  <c r="Q200" i="22" s="1"/>
  <c r="E200" i="22"/>
  <c r="U200" i="22"/>
  <c r="A201" i="22"/>
  <c r="B201" i="22"/>
  <c r="D201" i="22"/>
  <c r="O201" i="22" s="1"/>
  <c r="E201" i="22"/>
  <c r="U201" i="22"/>
  <c r="A202" i="22"/>
  <c r="B202" i="22"/>
  <c r="D202" i="22"/>
  <c r="O202" i="22" s="1"/>
  <c r="E202" i="22"/>
  <c r="U202" i="22"/>
  <c r="A203" i="22"/>
  <c r="B203" i="22"/>
  <c r="D203" i="22"/>
  <c r="E203" i="22"/>
  <c r="U203" i="22"/>
  <c r="A204" i="22"/>
  <c r="B204" i="22"/>
  <c r="D204" i="22"/>
  <c r="E204" i="22"/>
  <c r="U204" i="22"/>
  <c r="A205" i="22"/>
  <c r="B205" i="22"/>
  <c r="D205" i="22"/>
  <c r="O205" i="22" s="1"/>
  <c r="E205" i="22"/>
  <c r="U205" i="22"/>
  <c r="A206" i="22"/>
  <c r="B206" i="22"/>
  <c r="D206" i="22"/>
  <c r="O206" i="22" s="1"/>
  <c r="E206" i="22"/>
  <c r="U206" i="22"/>
  <c r="A207" i="22"/>
  <c r="B207" i="22"/>
  <c r="D207" i="22"/>
  <c r="O207" i="22" s="1"/>
  <c r="E207" i="22"/>
  <c r="Q207" i="22"/>
  <c r="U207" i="22"/>
  <c r="A208" i="22"/>
  <c r="B208" i="22"/>
  <c r="D208" i="22"/>
  <c r="E208" i="22"/>
  <c r="U208" i="22"/>
  <c r="A209" i="22"/>
  <c r="B209" i="22"/>
  <c r="D209" i="22"/>
  <c r="O209" i="22" s="1"/>
  <c r="E209" i="22"/>
  <c r="U209" i="22"/>
  <c r="A210" i="22"/>
  <c r="B210" i="22"/>
  <c r="D210" i="22"/>
  <c r="E210" i="22"/>
  <c r="U210" i="22"/>
  <c r="A211" i="22"/>
  <c r="B211" i="22"/>
  <c r="D211" i="22"/>
  <c r="E211" i="22"/>
  <c r="U211" i="22"/>
  <c r="A212" i="22"/>
  <c r="B212" i="22"/>
  <c r="D212" i="22"/>
  <c r="O212" i="22" s="1"/>
  <c r="E212" i="22"/>
  <c r="U212" i="22"/>
  <c r="A213" i="22"/>
  <c r="B213" i="22"/>
  <c r="D213" i="22"/>
  <c r="O213" i="22" s="1"/>
  <c r="E213" i="22"/>
  <c r="U213" i="22"/>
  <c r="A214" i="22"/>
  <c r="B214" i="22"/>
  <c r="D214" i="22"/>
  <c r="E214" i="22"/>
  <c r="U214" i="22"/>
  <c r="A215" i="22"/>
  <c r="B215" i="22"/>
  <c r="D215" i="22"/>
  <c r="O215" i="22" s="1"/>
  <c r="E215" i="22"/>
  <c r="U215" i="22"/>
  <c r="A216" i="22"/>
  <c r="B216" i="22"/>
  <c r="D216" i="22"/>
  <c r="O216" i="22" s="1"/>
  <c r="E216" i="22"/>
  <c r="U216" i="22"/>
  <c r="A217" i="22"/>
  <c r="B217" i="22"/>
  <c r="D217" i="22"/>
  <c r="O217" i="22" s="1"/>
  <c r="E217" i="22"/>
  <c r="U217" i="22"/>
  <c r="A218" i="22"/>
  <c r="B218" i="22"/>
  <c r="D218" i="22"/>
  <c r="O218" i="22" s="1"/>
  <c r="E218" i="22"/>
  <c r="U218" i="22"/>
  <c r="A219" i="22"/>
  <c r="B219" i="22"/>
  <c r="D219" i="22"/>
  <c r="O219" i="22" s="1"/>
  <c r="E219" i="22"/>
  <c r="U219" i="22"/>
  <c r="A220" i="22"/>
  <c r="B220" i="22"/>
  <c r="D220" i="22"/>
  <c r="O220" i="22" s="1"/>
  <c r="E220" i="22"/>
  <c r="U220" i="22"/>
  <c r="A221" i="22"/>
  <c r="B221" i="22"/>
  <c r="D221" i="22"/>
  <c r="O221" i="22" s="1"/>
  <c r="E221" i="22"/>
  <c r="U221" i="22"/>
  <c r="A222" i="22"/>
  <c r="B222" i="22"/>
  <c r="D222" i="22"/>
  <c r="E222" i="22"/>
  <c r="U222" i="22"/>
  <c r="A223" i="22"/>
  <c r="B223" i="22"/>
  <c r="D223" i="22"/>
  <c r="O223" i="22" s="1"/>
  <c r="E223" i="22"/>
  <c r="U223" i="22"/>
  <c r="A224" i="22"/>
  <c r="B224" i="22"/>
  <c r="D224" i="22"/>
  <c r="O224" i="22" s="1"/>
  <c r="E224" i="22"/>
  <c r="U224" i="22"/>
  <c r="A225" i="22"/>
  <c r="B225" i="22"/>
  <c r="D225" i="22"/>
  <c r="O225" i="22" s="1"/>
  <c r="E225" i="22"/>
  <c r="U225" i="22"/>
  <c r="A226" i="22"/>
  <c r="B226" i="22"/>
  <c r="D226" i="22"/>
  <c r="O226" i="22" s="1"/>
  <c r="E226" i="22"/>
  <c r="U226" i="22"/>
  <c r="A227" i="22"/>
  <c r="B227" i="22"/>
  <c r="D227" i="22"/>
  <c r="O227" i="22" s="1"/>
  <c r="E227" i="22"/>
  <c r="U227" i="22"/>
  <c r="A228" i="22"/>
  <c r="B228" i="22"/>
  <c r="D228" i="22"/>
  <c r="O228" i="22" s="1"/>
  <c r="E228" i="22"/>
  <c r="U228" i="22"/>
  <c r="A229" i="22"/>
  <c r="B229" i="22"/>
  <c r="D229" i="22"/>
  <c r="O229" i="22" s="1"/>
  <c r="E229" i="22"/>
  <c r="U229" i="22"/>
  <c r="A230" i="22"/>
  <c r="B230" i="22"/>
  <c r="D230" i="22"/>
  <c r="O230" i="22" s="1"/>
  <c r="E230" i="22"/>
  <c r="U230" i="22"/>
  <c r="A231" i="22"/>
  <c r="B231" i="22"/>
  <c r="D231" i="22"/>
  <c r="O231" i="22" s="1"/>
  <c r="E231" i="22"/>
  <c r="U231" i="22"/>
  <c r="A232" i="22"/>
  <c r="B232" i="22"/>
  <c r="D232" i="22"/>
  <c r="O232" i="22" s="1"/>
  <c r="E232" i="22"/>
  <c r="U232" i="22"/>
  <c r="A233" i="22"/>
  <c r="B233" i="22"/>
  <c r="D233" i="22"/>
  <c r="O233" i="22" s="1"/>
  <c r="E233" i="22"/>
  <c r="U233" i="22"/>
  <c r="A234" i="22"/>
  <c r="B234" i="22"/>
  <c r="D234" i="22"/>
  <c r="O234" i="22" s="1"/>
  <c r="E234" i="22"/>
  <c r="U234" i="22"/>
  <c r="A235" i="22"/>
  <c r="B235" i="22"/>
  <c r="D235" i="22"/>
  <c r="O235" i="22" s="1"/>
  <c r="E235" i="22"/>
  <c r="U235" i="22"/>
  <c r="A236" i="22"/>
  <c r="B236" i="22"/>
  <c r="D236" i="22"/>
  <c r="O236" i="22" s="1"/>
  <c r="E236" i="22"/>
  <c r="U236" i="22"/>
  <c r="A237" i="22"/>
  <c r="B237" i="22"/>
  <c r="D237" i="22"/>
  <c r="O237" i="22" s="1"/>
  <c r="E237" i="22"/>
  <c r="U237" i="22"/>
  <c r="A238" i="22"/>
  <c r="B238" i="22"/>
  <c r="D238" i="22"/>
  <c r="O238" i="22" s="1"/>
  <c r="E238" i="22"/>
  <c r="U238" i="22"/>
  <c r="A239" i="22"/>
  <c r="B239" i="22"/>
  <c r="D239" i="22"/>
  <c r="E239" i="22"/>
  <c r="U239" i="22"/>
  <c r="A240" i="22"/>
  <c r="B240" i="22"/>
  <c r="D240" i="22"/>
  <c r="O240" i="22" s="1"/>
  <c r="E240" i="22"/>
  <c r="U240" i="22"/>
  <c r="A241" i="22"/>
  <c r="B241" i="22"/>
  <c r="D241" i="22"/>
  <c r="O241" i="22" s="1"/>
  <c r="E241" i="22"/>
  <c r="U241" i="22"/>
  <c r="A242" i="22"/>
  <c r="B242" i="22"/>
  <c r="D242" i="22"/>
  <c r="O242" i="22" s="1"/>
  <c r="E242" i="22"/>
  <c r="U242" i="22"/>
  <c r="A243" i="22"/>
  <c r="B243" i="22"/>
  <c r="D243" i="22"/>
  <c r="E243" i="22"/>
  <c r="U243" i="22"/>
  <c r="A244" i="22"/>
  <c r="B244" i="22"/>
  <c r="D244" i="22"/>
  <c r="E244" i="22"/>
  <c r="U244" i="22"/>
  <c r="A245" i="22"/>
  <c r="B245" i="22"/>
  <c r="D245" i="22"/>
  <c r="O245" i="22" s="1"/>
  <c r="E245" i="22"/>
  <c r="U245" i="22"/>
  <c r="A246" i="22"/>
  <c r="B246" i="22"/>
  <c r="D246" i="22"/>
  <c r="O246" i="22" s="1"/>
  <c r="E246" i="22"/>
  <c r="U246" i="22"/>
  <c r="A247" i="22"/>
  <c r="B247" i="22"/>
  <c r="D247" i="22"/>
  <c r="O247" i="22" s="1"/>
  <c r="E247" i="22"/>
  <c r="U247" i="22"/>
  <c r="A248" i="22"/>
  <c r="B248" i="22"/>
  <c r="D248" i="22"/>
  <c r="O248" i="22" s="1"/>
  <c r="E248" i="22"/>
  <c r="U248" i="22"/>
  <c r="A249" i="22"/>
  <c r="B249" i="22"/>
  <c r="D249" i="22"/>
  <c r="O249" i="22" s="1"/>
  <c r="E249" i="22"/>
  <c r="U249" i="22"/>
  <c r="A250" i="22"/>
  <c r="B250" i="22"/>
  <c r="D250" i="22"/>
  <c r="O250" i="22" s="1"/>
  <c r="E250" i="22"/>
  <c r="U250" i="22"/>
  <c r="A251" i="22"/>
  <c r="B251" i="22"/>
  <c r="D251" i="22"/>
  <c r="O251" i="22" s="1"/>
  <c r="E251" i="22"/>
  <c r="U251" i="22"/>
  <c r="A252" i="22"/>
  <c r="B252" i="22"/>
  <c r="D252" i="22"/>
  <c r="O252" i="22" s="1"/>
  <c r="E252" i="22"/>
  <c r="U252" i="22"/>
  <c r="A253" i="22"/>
  <c r="B253" i="22"/>
  <c r="D253" i="22"/>
  <c r="O253" i="22" s="1"/>
  <c r="E253" i="22"/>
  <c r="U253" i="22"/>
  <c r="A254" i="22"/>
  <c r="B254" i="22"/>
  <c r="D254" i="22"/>
  <c r="O254" i="22" s="1"/>
  <c r="E254" i="22"/>
  <c r="U254" i="22"/>
  <c r="A255" i="22"/>
  <c r="B255" i="22"/>
  <c r="D255" i="22"/>
  <c r="O255" i="22" s="1"/>
  <c r="E255" i="22"/>
  <c r="U255" i="22"/>
  <c r="A256" i="22"/>
  <c r="B256" i="22"/>
  <c r="D256" i="22"/>
  <c r="O256" i="22" s="1"/>
  <c r="E256" i="22"/>
  <c r="U256" i="22"/>
  <c r="A257" i="22"/>
  <c r="B257" i="22"/>
  <c r="D257" i="22"/>
  <c r="O257" i="22" s="1"/>
  <c r="E257" i="22"/>
  <c r="U257" i="22"/>
  <c r="A258" i="22"/>
  <c r="B258" i="22"/>
  <c r="D258" i="22"/>
  <c r="O258" i="22" s="1"/>
  <c r="E258" i="22"/>
  <c r="U258" i="22"/>
  <c r="A259" i="22"/>
  <c r="B259" i="22"/>
  <c r="D259" i="22"/>
  <c r="O259" i="22" s="1"/>
  <c r="E259" i="22"/>
  <c r="U259" i="22"/>
  <c r="A260" i="22"/>
  <c r="B260" i="22"/>
  <c r="D260" i="22"/>
  <c r="O260" i="22" s="1"/>
  <c r="E260" i="22"/>
  <c r="U260" i="22"/>
  <c r="A261" i="22"/>
  <c r="B261" i="22"/>
  <c r="D261" i="22"/>
  <c r="O261" i="22" s="1"/>
  <c r="E261" i="22"/>
  <c r="U261" i="22"/>
  <c r="A262" i="22"/>
  <c r="B262" i="22"/>
  <c r="D262" i="22"/>
  <c r="E262" i="22"/>
  <c r="U262" i="22"/>
  <c r="A263" i="22"/>
  <c r="B263" i="22"/>
  <c r="D263" i="22"/>
  <c r="O263" i="22" s="1"/>
  <c r="E263" i="22"/>
  <c r="U263" i="22"/>
  <c r="A264" i="22"/>
  <c r="B264" i="22"/>
  <c r="D264" i="22"/>
  <c r="O264" i="22" s="1"/>
  <c r="E264" i="22"/>
  <c r="U264" i="22"/>
  <c r="A265" i="22"/>
  <c r="B265" i="22"/>
  <c r="D265" i="22"/>
  <c r="O265" i="22" s="1"/>
  <c r="E265" i="22"/>
  <c r="U265" i="22"/>
  <c r="A266" i="22"/>
  <c r="B266" i="22"/>
  <c r="D266" i="22"/>
  <c r="O266" i="22" s="1"/>
  <c r="E266" i="22"/>
  <c r="U266" i="22"/>
  <c r="A267" i="22"/>
  <c r="B267" i="22"/>
  <c r="D267" i="22"/>
  <c r="O267" i="22" s="1"/>
  <c r="E267" i="22"/>
  <c r="U267" i="22"/>
  <c r="A268" i="22"/>
  <c r="B268" i="22"/>
  <c r="D268" i="22"/>
  <c r="O268" i="22" s="1"/>
  <c r="E268" i="22"/>
  <c r="U268" i="22"/>
  <c r="A269" i="22"/>
  <c r="B269" i="22"/>
  <c r="D269" i="22"/>
  <c r="O269" i="22" s="1"/>
  <c r="E269" i="22"/>
  <c r="U269" i="22"/>
  <c r="A270" i="22"/>
  <c r="B270" i="22"/>
  <c r="D270" i="22"/>
  <c r="E270" i="22"/>
  <c r="U270" i="22"/>
  <c r="A271" i="22"/>
  <c r="B271" i="22"/>
  <c r="D271" i="22"/>
  <c r="O271" i="22" s="1"/>
  <c r="E271" i="22"/>
  <c r="U271" i="22"/>
  <c r="A272" i="22"/>
  <c r="B272" i="22"/>
  <c r="D272" i="22"/>
  <c r="O272" i="22" s="1"/>
  <c r="E272" i="22"/>
  <c r="U272" i="22"/>
  <c r="A273" i="22"/>
  <c r="B273" i="22"/>
  <c r="D273" i="22"/>
  <c r="E273" i="22"/>
  <c r="U273" i="22"/>
  <c r="A274" i="22"/>
  <c r="B274" i="22"/>
  <c r="D274" i="22"/>
  <c r="O274" i="22" s="1"/>
  <c r="E274" i="22"/>
  <c r="U274" i="22"/>
  <c r="A275" i="22"/>
  <c r="B275" i="22"/>
  <c r="D275" i="22"/>
  <c r="O275" i="22" s="1"/>
  <c r="E275" i="22"/>
  <c r="U275" i="22"/>
  <c r="A276" i="22"/>
  <c r="B276" i="22"/>
  <c r="D276" i="22"/>
  <c r="E276" i="22"/>
  <c r="U276" i="22"/>
  <c r="A277" i="22"/>
  <c r="B277" i="22"/>
  <c r="D277" i="22"/>
  <c r="E277" i="22"/>
  <c r="U277" i="22"/>
  <c r="A278" i="22"/>
  <c r="B278" i="22"/>
  <c r="D278" i="22"/>
  <c r="O278" i="22" s="1"/>
  <c r="E278" i="22"/>
  <c r="U278" i="22"/>
  <c r="A279" i="22"/>
  <c r="B279" i="22"/>
  <c r="D279" i="22"/>
  <c r="O279" i="22" s="1"/>
  <c r="E279" i="22"/>
  <c r="U279" i="22"/>
  <c r="A280" i="22"/>
  <c r="B280" i="22"/>
  <c r="D280" i="22"/>
  <c r="O280" i="22" s="1"/>
  <c r="E280" i="22"/>
  <c r="U280" i="22"/>
  <c r="A281" i="22"/>
  <c r="B281" i="22"/>
  <c r="D281" i="22"/>
  <c r="E281" i="22"/>
  <c r="U281" i="22"/>
  <c r="A282" i="22"/>
  <c r="B282" i="22"/>
  <c r="D282" i="22"/>
  <c r="E282" i="22"/>
  <c r="U282" i="22"/>
  <c r="A283" i="22"/>
  <c r="B283" i="22"/>
  <c r="D283" i="22"/>
  <c r="O283" i="22" s="1"/>
  <c r="E283" i="22"/>
  <c r="U283" i="22"/>
  <c r="A284" i="22"/>
  <c r="B284" i="22"/>
  <c r="D284" i="22"/>
  <c r="O284" i="22" s="1"/>
  <c r="E284" i="22"/>
  <c r="U284" i="22"/>
  <c r="A285" i="22"/>
  <c r="B285" i="22"/>
  <c r="D285" i="22"/>
  <c r="E285" i="22"/>
  <c r="U285" i="22"/>
  <c r="A286" i="22"/>
  <c r="B286" i="22"/>
  <c r="D286" i="22"/>
  <c r="E286" i="22"/>
  <c r="U286" i="22"/>
  <c r="A287" i="22"/>
  <c r="B287" i="22"/>
  <c r="D287" i="22"/>
  <c r="O287" i="22" s="1"/>
  <c r="E287" i="22"/>
  <c r="U287" i="22"/>
  <c r="A288" i="22"/>
  <c r="B288" i="22"/>
  <c r="D288" i="22"/>
  <c r="O288" i="22" s="1"/>
  <c r="E288" i="22"/>
  <c r="U288" i="22"/>
  <c r="A289" i="22"/>
  <c r="B289" i="22"/>
  <c r="D289" i="22"/>
  <c r="E289" i="22"/>
  <c r="U289" i="22"/>
  <c r="A290" i="22"/>
  <c r="B290" i="22"/>
  <c r="D290" i="22"/>
  <c r="O290" i="22" s="1"/>
  <c r="E290" i="22"/>
  <c r="U290" i="22"/>
  <c r="A291" i="22"/>
  <c r="B291" i="22"/>
  <c r="D291" i="22"/>
  <c r="O291" i="22" s="1"/>
  <c r="E291" i="22"/>
  <c r="U291" i="22"/>
  <c r="A292" i="22"/>
  <c r="B292" i="22"/>
  <c r="D292" i="22"/>
  <c r="O292" i="22" s="1"/>
  <c r="E292" i="22"/>
  <c r="U292" i="22"/>
  <c r="A293" i="22"/>
  <c r="B293" i="22"/>
  <c r="D293" i="22"/>
  <c r="E293" i="22"/>
  <c r="U293" i="22"/>
  <c r="A294" i="22"/>
  <c r="B294" i="22"/>
  <c r="D294" i="22"/>
  <c r="E294" i="22"/>
  <c r="P294" i="22"/>
  <c r="U294" i="22"/>
  <c r="A295" i="22"/>
  <c r="B295" i="22"/>
  <c r="D295" i="22"/>
  <c r="E295" i="22"/>
  <c r="U295" i="22"/>
  <c r="A296" i="22"/>
  <c r="B296" i="22"/>
  <c r="D296" i="22"/>
  <c r="O296" i="22" s="1"/>
  <c r="E296" i="22"/>
  <c r="P296" i="22"/>
  <c r="U296" i="22"/>
  <c r="A297" i="22"/>
  <c r="B297" i="22"/>
  <c r="D297" i="22"/>
  <c r="O297" i="22" s="1"/>
  <c r="E297" i="22"/>
  <c r="U297" i="22"/>
  <c r="A298" i="22"/>
  <c r="B298" i="22"/>
  <c r="D298" i="22"/>
  <c r="O298" i="22" s="1"/>
  <c r="E298" i="22"/>
  <c r="U298" i="22"/>
  <c r="A299" i="22"/>
  <c r="B299" i="22"/>
  <c r="D299" i="22"/>
  <c r="O299" i="22" s="1"/>
  <c r="E299" i="22"/>
  <c r="U299" i="22"/>
  <c r="A300" i="22"/>
  <c r="B300" i="22"/>
  <c r="D300" i="22"/>
  <c r="E300" i="22"/>
  <c r="U300" i="22"/>
  <c r="A301" i="22"/>
  <c r="B301" i="22"/>
  <c r="D301" i="22"/>
  <c r="E301" i="22"/>
  <c r="U301" i="22"/>
  <c r="A302" i="22"/>
  <c r="B302" i="22"/>
  <c r="D302" i="22"/>
  <c r="O302" i="22" s="1"/>
  <c r="E302" i="22"/>
  <c r="U302" i="22"/>
  <c r="A303" i="22"/>
  <c r="B303" i="22"/>
  <c r="D303" i="22"/>
  <c r="O303" i="22" s="1"/>
  <c r="E303" i="22"/>
  <c r="U303" i="22"/>
  <c r="A304" i="22"/>
  <c r="B304" i="22"/>
  <c r="D304" i="22"/>
  <c r="O304" i="22" s="1"/>
  <c r="E304" i="22"/>
  <c r="U304" i="22"/>
  <c r="A305" i="22"/>
  <c r="B305" i="22"/>
  <c r="D305" i="22"/>
  <c r="E305" i="22"/>
  <c r="U305" i="22"/>
  <c r="A306" i="22"/>
  <c r="B306" i="22"/>
  <c r="D306" i="22"/>
  <c r="O306" i="22" s="1"/>
  <c r="E306" i="22"/>
  <c r="U306" i="22"/>
  <c r="A307" i="22"/>
  <c r="B307" i="22"/>
  <c r="D307" i="22"/>
  <c r="O307" i="22" s="1"/>
  <c r="E307" i="22"/>
  <c r="U307" i="22"/>
  <c r="A308" i="22"/>
  <c r="B308" i="22"/>
  <c r="D308" i="22"/>
  <c r="E308" i="22"/>
  <c r="U308" i="22"/>
  <c r="A309" i="22"/>
  <c r="B309" i="22"/>
  <c r="D309" i="22"/>
  <c r="O309" i="22" s="1"/>
  <c r="E309" i="22"/>
  <c r="U309" i="22"/>
  <c r="A310" i="22"/>
  <c r="B310" i="22"/>
  <c r="D310" i="22"/>
  <c r="E310" i="22"/>
  <c r="U310" i="22"/>
  <c r="A311" i="22"/>
  <c r="B311" i="22"/>
  <c r="D311" i="22"/>
  <c r="E311" i="22"/>
  <c r="U311" i="22"/>
  <c r="A312" i="22"/>
  <c r="B312" i="22"/>
  <c r="D312" i="22"/>
  <c r="E312" i="22"/>
  <c r="U312" i="22"/>
  <c r="A313" i="22"/>
  <c r="B313" i="22"/>
  <c r="D313" i="22"/>
  <c r="E313" i="22"/>
  <c r="U313" i="22"/>
  <c r="A314" i="22"/>
  <c r="B314" i="22"/>
  <c r="D314" i="22"/>
  <c r="O314" i="22" s="1"/>
  <c r="E314" i="22"/>
  <c r="U314" i="22"/>
  <c r="A315" i="22"/>
  <c r="B315" i="22"/>
  <c r="D315" i="22"/>
  <c r="O315" i="22" s="1"/>
  <c r="E315" i="22"/>
  <c r="U315" i="22"/>
  <c r="A316" i="22"/>
  <c r="B316" i="22"/>
  <c r="D316" i="22"/>
  <c r="O316" i="22" s="1"/>
  <c r="E316" i="22"/>
  <c r="U316" i="22"/>
  <c r="A317" i="22"/>
  <c r="B317" i="22"/>
  <c r="D317" i="22"/>
  <c r="O317" i="22" s="1"/>
  <c r="E317" i="22"/>
  <c r="U317" i="22"/>
  <c r="A318" i="22"/>
  <c r="B318" i="22"/>
  <c r="D318" i="22"/>
  <c r="E318" i="22"/>
  <c r="U318" i="22"/>
  <c r="A319" i="22"/>
  <c r="B319" i="22"/>
  <c r="D319" i="22"/>
  <c r="E319" i="22"/>
  <c r="U319" i="22"/>
  <c r="A320" i="22"/>
  <c r="B320" i="22"/>
  <c r="D320" i="22"/>
  <c r="E320" i="22"/>
  <c r="U320" i="22"/>
  <c r="A321" i="22"/>
  <c r="B321" i="22"/>
  <c r="D321" i="22"/>
  <c r="E321" i="22"/>
  <c r="U321" i="22"/>
  <c r="A322" i="22"/>
  <c r="B322" i="22"/>
  <c r="D322" i="22"/>
  <c r="O322" i="22" s="1"/>
  <c r="E322" i="22"/>
  <c r="U322" i="22"/>
  <c r="A323" i="22"/>
  <c r="B323" i="22"/>
  <c r="D323" i="22"/>
  <c r="O323" i="22" s="1"/>
  <c r="E323" i="22"/>
  <c r="U323" i="22"/>
  <c r="A324" i="22"/>
  <c r="B324" i="22"/>
  <c r="D324" i="22"/>
  <c r="E324" i="22"/>
  <c r="U324" i="22"/>
  <c r="A325" i="22"/>
  <c r="B325" i="22"/>
  <c r="D325" i="22"/>
  <c r="E325" i="22"/>
  <c r="U325" i="22"/>
  <c r="A326" i="22"/>
  <c r="B326" i="22"/>
  <c r="D326" i="22"/>
  <c r="E326" i="22"/>
  <c r="U326" i="22"/>
  <c r="A327" i="22"/>
  <c r="B327" i="22"/>
  <c r="D327" i="22"/>
  <c r="O327" i="22" s="1"/>
  <c r="E327" i="22"/>
  <c r="U327" i="22"/>
  <c r="A328" i="22"/>
  <c r="B328" i="22"/>
  <c r="D328" i="22"/>
  <c r="O328" i="22" s="1"/>
  <c r="E328" i="22"/>
  <c r="U328" i="22"/>
  <c r="A329" i="22"/>
  <c r="B329" i="22"/>
  <c r="D329" i="22"/>
  <c r="E329" i="22"/>
  <c r="U329" i="22"/>
  <c r="A330" i="22"/>
  <c r="B330" i="22"/>
  <c r="D330" i="22"/>
  <c r="O330" i="22" s="1"/>
  <c r="E330" i="22"/>
  <c r="U330" i="22"/>
  <c r="A331" i="22"/>
  <c r="B331" i="22"/>
  <c r="D331" i="22"/>
  <c r="O331" i="22" s="1"/>
  <c r="E331" i="22"/>
  <c r="U331" i="22"/>
  <c r="A332" i="22"/>
  <c r="B332" i="22"/>
  <c r="D332" i="22"/>
  <c r="E332" i="22"/>
  <c r="U332" i="22"/>
  <c r="A333" i="22"/>
  <c r="B333" i="22"/>
  <c r="D333" i="22"/>
  <c r="E333" i="22"/>
  <c r="U333" i="22"/>
  <c r="A334" i="22"/>
  <c r="B334" i="22"/>
  <c r="D334" i="22"/>
  <c r="O334" i="22" s="1"/>
  <c r="E334" i="22"/>
  <c r="U334" i="22"/>
  <c r="A335" i="22"/>
  <c r="B335" i="22"/>
  <c r="D335" i="22"/>
  <c r="E335" i="22"/>
  <c r="U335" i="22"/>
  <c r="A336" i="22"/>
  <c r="B336" i="22"/>
  <c r="D336" i="22"/>
  <c r="E336" i="22"/>
  <c r="U336" i="22"/>
  <c r="A337" i="22"/>
  <c r="B337" i="22"/>
  <c r="D337" i="22"/>
  <c r="E337" i="22"/>
  <c r="U337" i="22"/>
  <c r="A338" i="22"/>
  <c r="B338" i="22"/>
  <c r="D338" i="22"/>
  <c r="O338" i="22" s="1"/>
  <c r="E338" i="22"/>
  <c r="U338" i="22"/>
  <c r="A339" i="22"/>
  <c r="B339" i="22"/>
  <c r="D339" i="22"/>
  <c r="O339" i="22" s="1"/>
  <c r="E339" i="22"/>
  <c r="U339" i="22"/>
  <c r="A340" i="22"/>
  <c r="B340" i="22"/>
  <c r="D340" i="22"/>
  <c r="E340" i="22"/>
  <c r="U340" i="22"/>
  <c r="A341" i="22"/>
  <c r="B341" i="22"/>
  <c r="D341" i="22"/>
  <c r="O341" i="22" s="1"/>
  <c r="E341" i="22"/>
  <c r="U341" i="22"/>
  <c r="A342" i="22"/>
  <c r="B342" i="22"/>
  <c r="D342" i="22"/>
  <c r="E342" i="22"/>
  <c r="U342" i="22"/>
  <c r="A343" i="22"/>
  <c r="B343" i="22"/>
  <c r="D343" i="22"/>
  <c r="E343" i="22"/>
  <c r="U343" i="22"/>
  <c r="A344" i="22"/>
  <c r="B344" i="22"/>
  <c r="D344" i="22"/>
  <c r="E344" i="22"/>
  <c r="U344" i="22"/>
  <c r="A345" i="22"/>
  <c r="B345" i="22"/>
  <c r="D345" i="22"/>
  <c r="E345" i="22"/>
  <c r="U345" i="22"/>
  <c r="A346" i="22"/>
  <c r="B346" i="22"/>
  <c r="D346" i="22"/>
  <c r="O346" i="22" s="1"/>
  <c r="E346" i="22"/>
  <c r="U346" i="22"/>
  <c r="A347" i="22"/>
  <c r="B347" i="22"/>
  <c r="D347" i="22"/>
  <c r="O347" i="22" s="1"/>
  <c r="E347" i="22"/>
  <c r="U347" i="22"/>
  <c r="A348" i="22"/>
  <c r="B348" i="22"/>
  <c r="D348" i="22"/>
  <c r="O348" i="22" s="1"/>
  <c r="E348" i="22"/>
  <c r="U348" i="22"/>
  <c r="A349" i="22"/>
  <c r="B349" i="22"/>
  <c r="D349" i="22"/>
  <c r="O349" i="22" s="1"/>
  <c r="E349" i="22"/>
  <c r="U349" i="22"/>
  <c r="A350" i="22"/>
  <c r="B350" i="22"/>
  <c r="D350" i="22"/>
  <c r="E350" i="22"/>
  <c r="U350" i="22"/>
  <c r="A351" i="22"/>
  <c r="B351" i="22"/>
  <c r="D351" i="22"/>
  <c r="E351" i="22"/>
  <c r="U351" i="22"/>
  <c r="A352" i="22"/>
  <c r="B352" i="22"/>
  <c r="D352" i="22"/>
  <c r="E352" i="22"/>
  <c r="U352" i="22"/>
  <c r="A353" i="22"/>
  <c r="B353" i="22"/>
  <c r="D353" i="22"/>
  <c r="E353" i="22"/>
  <c r="U353" i="22"/>
  <c r="A354" i="22"/>
  <c r="B354" i="22"/>
  <c r="D354" i="22"/>
  <c r="O354" i="22" s="1"/>
  <c r="E354" i="22"/>
  <c r="U354" i="22"/>
  <c r="A355" i="22"/>
  <c r="B355" i="22"/>
  <c r="D355" i="22"/>
  <c r="O355" i="22" s="1"/>
  <c r="E355" i="22"/>
  <c r="U355" i="22"/>
  <c r="A356" i="22"/>
  <c r="B356" i="22"/>
  <c r="D356" i="22"/>
  <c r="E356" i="22"/>
  <c r="U356" i="22"/>
  <c r="A357" i="22"/>
  <c r="B357" i="22"/>
  <c r="D357" i="22"/>
  <c r="E357" i="22"/>
  <c r="U357" i="22"/>
  <c r="A358" i="22"/>
  <c r="B358" i="22"/>
  <c r="D358" i="22"/>
  <c r="E358" i="22"/>
  <c r="U358" i="22"/>
  <c r="A359" i="22"/>
  <c r="B359" i="22"/>
  <c r="D359" i="22"/>
  <c r="O359" i="22" s="1"/>
  <c r="E359" i="22"/>
  <c r="P359" i="22"/>
  <c r="U359" i="22"/>
  <c r="A360" i="22"/>
  <c r="B360" i="22"/>
  <c r="D360" i="22"/>
  <c r="E360" i="22"/>
  <c r="U360" i="22"/>
  <c r="A361" i="22"/>
  <c r="B361" i="22"/>
  <c r="D361" i="22"/>
  <c r="O361" i="22" s="1"/>
  <c r="E361" i="22"/>
  <c r="U361" i="22"/>
  <c r="A362" i="22"/>
  <c r="B362" i="22"/>
  <c r="D362" i="22"/>
  <c r="O362" i="22" s="1"/>
  <c r="E362" i="22"/>
  <c r="U362" i="22"/>
  <c r="A363" i="22"/>
  <c r="B363" i="22"/>
  <c r="D363" i="22"/>
  <c r="O363" i="22" s="1"/>
  <c r="E363" i="22"/>
  <c r="U363" i="22"/>
  <c r="A364" i="22"/>
  <c r="B364" i="22"/>
  <c r="D364" i="22"/>
  <c r="O364" i="22" s="1"/>
  <c r="E364" i="22"/>
  <c r="U364" i="22"/>
  <c r="A365" i="22"/>
  <c r="B365" i="22"/>
  <c r="D365" i="22"/>
  <c r="E365" i="22"/>
  <c r="U365" i="22"/>
  <c r="A366" i="22"/>
  <c r="B366" i="22"/>
  <c r="D366" i="22"/>
  <c r="E366" i="22"/>
  <c r="U366" i="22"/>
  <c r="A367" i="22"/>
  <c r="B367" i="22"/>
  <c r="D367" i="22"/>
  <c r="O367" i="22" s="1"/>
  <c r="E367" i="22"/>
  <c r="U367" i="22"/>
  <c r="A368" i="22"/>
  <c r="B368" i="22"/>
  <c r="D368" i="22"/>
  <c r="E368" i="22"/>
  <c r="U368" i="22"/>
  <c r="A369" i="22"/>
  <c r="B369" i="22"/>
  <c r="D369" i="22"/>
  <c r="O369" i="22" s="1"/>
  <c r="E369" i="22"/>
  <c r="U369" i="22"/>
  <c r="A370" i="22"/>
  <c r="B370" i="22"/>
  <c r="D370" i="22"/>
  <c r="O370" i="22" s="1"/>
  <c r="E370" i="22"/>
  <c r="U370" i="22"/>
  <c r="A371" i="22"/>
  <c r="B371" i="22"/>
  <c r="D371" i="22"/>
  <c r="E371" i="22"/>
  <c r="U371" i="22"/>
  <c r="A372" i="22"/>
  <c r="B372" i="22"/>
  <c r="D372" i="22"/>
  <c r="O372" i="22" s="1"/>
  <c r="E372" i="22"/>
  <c r="U372" i="22"/>
  <c r="A373" i="22"/>
  <c r="B373" i="22"/>
  <c r="D373" i="22"/>
  <c r="E373" i="22"/>
  <c r="U373" i="22"/>
  <c r="A374" i="22"/>
  <c r="B374" i="22"/>
  <c r="D374" i="22"/>
  <c r="O374" i="22" s="1"/>
  <c r="E374" i="22"/>
  <c r="U374" i="22"/>
  <c r="A375" i="22"/>
  <c r="B375" i="22"/>
  <c r="D375" i="22"/>
  <c r="O375" i="22" s="1"/>
  <c r="E375" i="22"/>
  <c r="U375" i="22"/>
  <c r="A376" i="22"/>
  <c r="B376" i="22"/>
  <c r="D376" i="22"/>
  <c r="E376" i="22"/>
  <c r="U376" i="22"/>
  <c r="A377" i="22"/>
  <c r="B377" i="22"/>
  <c r="D377" i="22"/>
  <c r="O377" i="22" s="1"/>
  <c r="E377" i="22"/>
  <c r="U377" i="22"/>
  <c r="A378" i="22"/>
  <c r="B378" i="22"/>
  <c r="D378" i="22"/>
  <c r="E378" i="22"/>
  <c r="U378" i="22"/>
  <c r="A379" i="22"/>
  <c r="B379" i="22"/>
  <c r="D379" i="22"/>
  <c r="O379" i="22" s="1"/>
  <c r="E379" i="22"/>
  <c r="U379" i="22"/>
  <c r="A380" i="22"/>
  <c r="B380" i="22"/>
  <c r="D380" i="22"/>
  <c r="O380" i="22" s="1"/>
  <c r="E380" i="22"/>
  <c r="U380" i="22"/>
  <c r="A381" i="22"/>
  <c r="B381" i="22"/>
  <c r="D381" i="22"/>
  <c r="E381" i="22"/>
  <c r="U381" i="22"/>
  <c r="A382" i="22"/>
  <c r="B382" i="22"/>
  <c r="D382" i="22"/>
  <c r="O382" i="22" s="1"/>
  <c r="E382" i="22"/>
  <c r="U382" i="22"/>
  <c r="A383" i="22"/>
  <c r="B383" i="22"/>
  <c r="D383" i="22"/>
  <c r="O383" i="22" s="1"/>
  <c r="E383" i="22"/>
  <c r="U383" i="22"/>
  <c r="A384" i="22"/>
  <c r="B384" i="22"/>
  <c r="D384" i="22"/>
  <c r="O384" i="22" s="1"/>
  <c r="E384" i="22"/>
  <c r="U384" i="22"/>
  <c r="A385" i="22"/>
  <c r="B385" i="22"/>
  <c r="D385" i="22"/>
  <c r="O385" i="22" s="1"/>
  <c r="E385" i="22"/>
  <c r="U385" i="22"/>
  <c r="A386" i="22"/>
  <c r="B386" i="22"/>
  <c r="D386" i="22"/>
  <c r="O386" i="22" s="1"/>
  <c r="E386" i="22"/>
  <c r="U386" i="22"/>
  <c r="A387" i="22"/>
  <c r="B387" i="22"/>
  <c r="D387" i="22"/>
  <c r="E387" i="22"/>
  <c r="U387" i="22"/>
  <c r="A388" i="22"/>
  <c r="B388" i="22"/>
  <c r="D388" i="22"/>
  <c r="O388" i="22" s="1"/>
  <c r="E388" i="22"/>
  <c r="U388" i="22"/>
  <c r="A389" i="22"/>
  <c r="B389" i="22"/>
  <c r="D389" i="22"/>
  <c r="E389" i="22"/>
  <c r="U389" i="22"/>
  <c r="A390" i="22"/>
  <c r="B390" i="22"/>
  <c r="D390" i="22"/>
  <c r="O390" i="22" s="1"/>
  <c r="E390" i="22"/>
  <c r="U390" i="22"/>
  <c r="A391" i="22"/>
  <c r="B391" i="22"/>
  <c r="D391" i="22"/>
  <c r="O391" i="22" s="1"/>
  <c r="E391" i="22"/>
  <c r="U391" i="22"/>
  <c r="A392" i="22"/>
  <c r="B392" i="22"/>
  <c r="D392" i="22"/>
  <c r="O392" i="22" s="1"/>
  <c r="E392" i="22"/>
  <c r="U392" i="22"/>
  <c r="A393" i="22"/>
  <c r="B393" i="22"/>
  <c r="D393" i="22"/>
  <c r="O393" i="22" s="1"/>
  <c r="E393" i="22"/>
  <c r="U393" i="22"/>
  <c r="A394" i="22"/>
  <c r="B394" i="22"/>
  <c r="D394" i="22"/>
  <c r="O394" i="22" s="1"/>
  <c r="E394" i="22"/>
  <c r="U394" i="22"/>
  <c r="A395" i="22"/>
  <c r="B395" i="22"/>
  <c r="D395" i="22"/>
  <c r="O395" i="22" s="1"/>
  <c r="E395" i="22"/>
  <c r="U395" i="22"/>
  <c r="A396" i="22"/>
  <c r="B396" i="22"/>
  <c r="D396" i="22"/>
  <c r="O396" i="22" s="1"/>
  <c r="E396" i="22"/>
  <c r="U396" i="22"/>
  <c r="A397" i="22"/>
  <c r="B397" i="22"/>
  <c r="D397" i="22"/>
  <c r="E397" i="22"/>
  <c r="U397" i="22"/>
  <c r="A398" i="22"/>
  <c r="B398" i="22"/>
  <c r="D398" i="22"/>
  <c r="O398" i="22" s="1"/>
  <c r="E398" i="22"/>
  <c r="U398" i="22"/>
  <c r="A399" i="22"/>
  <c r="B399" i="22"/>
  <c r="D399" i="22"/>
  <c r="O399" i="22" s="1"/>
  <c r="E399" i="22"/>
  <c r="U399" i="22"/>
  <c r="A400" i="22"/>
  <c r="B400" i="22"/>
  <c r="D400" i="22"/>
  <c r="O400" i="22" s="1"/>
  <c r="E400" i="22"/>
  <c r="U400" i="22"/>
  <c r="A401" i="22"/>
  <c r="B401" i="22"/>
  <c r="D401" i="22"/>
  <c r="O401" i="22" s="1"/>
  <c r="E401" i="22"/>
  <c r="U401" i="22"/>
  <c r="A402" i="22"/>
  <c r="B402" i="22"/>
  <c r="D402" i="22"/>
  <c r="E402" i="22"/>
  <c r="U402" i="22"/>
  <c r="A403" i="22"/>
  <c r="B403" i="22"/>
  <c r="D403" i="22"/>
  <c r="E403" i="22"/>
  <c r="U403" i="22"/>
  <c r="A404" i="22"/>
  <c r="B404" i="22"/>
  <c r="D404" i="22"/>
  <c r="O404" i="22" s="1"/>
  <c r="E404" i="22"/>
  <c r="U404" i="22"/>
  <c r="A405" i="22"/>
  <c r="B405" i="22"/>
  <c r="D405" i="22"/>
  <c r="E405" i="22"/>
  <c r="U405" i="22"/>
  <c r="A406" i="22"/>
  <c r="B406" i="22"/>
  <c r="D406" i="22"/>
  <c r="O406" i="22" s="1"/>
  <c r="E406" i="22"/>
  <c r="U406" i="22"/>
  <c r="A407" i="22"/>
  <c r="B407" i="22"/>
  <c r="D407" i="22"/>
  <c r="O407" i="22" s="1"/>
  <c r="E407" i="22"/>
  <c r="U407" i="22"/>
  <c r="A408" i="22"/>
  <c r="B408" i="22"/>
  <c r="D408" i="22"/>
  <c r="O408" i="22" s="1"/>
  <c r="E408" i="22"/>
  <c r="U408" i="22"/>
  <c r="A409" i="22"/>
  <c r="B409" i="22"/>
  <c r="D409" i="22"/>
  <c r="O409" i="22" s="1"/>
  <c r="E409" i="22"/>
  <c r="U409" i="22"/>
  <c r="A410" i="22"/>
  <c r="B410" i="22"/>
  <c r="D410" i="22"/>
  <c r="O410" i="22" s="1"/>
  <c r="E410" i="22"/>
  <c r="Q410" i="22"/>
  <c r="U410" i="22"/>
  <c r="A411" i="22"/>
  <c r="B411" i="22"/>
  <c r="D411" i="22"/>
  <c r="O411" i="22" s="1"/>
  <c r="E411" i="22"/>
  <c r="U411" i="22"/>
  <c r="A412" i="22"/>
  <c r="B412" i="22"/>
  <c r="D412" i="22"/>
  <c r="O412" i="22" s="1"/>
  <c r="E412" i="22"/>
  <c r="U412" i="22"/>
  <c r="A413" i="22"/>
  <c r="B413" i="22"/>
  <c r="D413" i="22"/>
  <c r="E413" i="22"/>
  <c r="U413" i="22"/>
  <c r="A414" i="22"/>
  <c r="B414" i="22"/>
  <c r="D414" i="22"/>
  <c r="E414" i="22"/>
  <c r="U414" i="22"/>
  <c r="A415" i="22"/>
  <c r="B415" i="22"/>
  <c r="D415" i="22"/>
  <c r="O415" i="22" s="1"/>
  <c r="E415" i="22"/>
  <c r="U415" i="22"/>
  <c r="A416" i="22"/>
  <c r="B416" i="22"/>
  <c r="D416" i="22"/>
  <c r="O416" i="22" s="1"/>
  <c r="E416" i="22"/>
  <c r="U416" i="22"/>
  <c r="A417" i="22"/>
  <c r="B417" i="22"/>
  <c r="D417" i="22"/>
  <c r="E417" i="22"/>
  <c r="U417" i="22"/>
  <c r="A418" i="22"/>
  <c r="B418" i="22"/>
  <c r="D418" i="22"/>
  <c r="E418" i="22"/>
  <c r="U418" i="22"/>
  <c r="A419" i="22"/>
  <c r="B419" i="22"/>
  <c r="D419" i="22"/>
  <c r="O419" i="22" s="1"/>
  <c r="E419" i="22"/>
  <c r="U419" i="22"/>
  <c r="A420" i="22"/>
  <c r="B420" i="22"/>
  <c r="D420" i="22"/>
  <c r="Q420" i="22" s="1"/>
  <c r="E420" i="22"/>
  <c r="U420" i="22"/>
  <c r="A421" i="22"/>
  <c r="B421" i="22"/>
  <c r="D421" i="22"/>
  <c r="E421" i="22"/>
  <c r="U421" i="22"/>
  <c r="A422" i="22"/>
  <c r="B422" i="22"/>
  <c r="D422" i="22"/>
  <c r="O422" i="22" s="1"/>
  <c r="E422" i="22"/>
  <c r="U422" i="22"/>
  <c r="A423" i="22"/>
  <c r="B423" i="22"/>
  <c r="D423" i="22"/>
  <c r="O423" i="22" s="1"/>
  <c r="E423" i="22"/>
  <c r="U423" i="22"/>
  <c r="A424" i="22"/>
  <c r="B424" i="22"/>
  <c r="D424" i="22"/>
  <c r="O424" i="22" s="1"/>
  <c r="E424" i="22"/>
  <c r="U424" i="22"/>
  <c r="A425" i="22"/>
  <c r="B425" i="22"/>
  <c r="D425" i="22"/>
  <c r="O425" i="22" s="1"/>
  <c r="E425" i="22"/>
  <c r="U425" i="22"/>
  <c r="A426" i="22"/>
  <c r="B426" i="22"/>
  <c r="D426" i="22"/>
  <c r="E426" i="22"/>
  <c r="U426" i="22"/>
  <c r="A427" i="22"/>
  <c r="B427" i="22"/>
  <c r="D427" i="22"/>
  <c r="O427" i="22" s="1"/>
  <c r="E427" i="22"/>
  <c r="P427" i="22"/>
  <c r="U427" i="22"/>
  <c r="A428" i="22"/>
  <c r="B428" i="22"/>
  <c r="D428" i="22"/>
  <c r="Q428" i="22" s="1"/>
  <c r="E428" i="22"/>
  <c r="U428" i="22"/>
  <c r="A429" i="22"/>
  <c r="B429" i="22"/>
  <c r="D429" i="22"/>
  <c r="E429" i="22"/>
  <c r="U429" i="22"/>
  <c r="A430" i="22"/>
  <c r="B430" i="22"/>
  <c r="D430" i="22"/>
  <c r="O430" i="22" s="1"/>
  <c r="E430" i="22"/>
  <c r="U430" i="22"/>
  <c r="A431" i="22"/>
  <c r="B431" i="22"/>
  <c r="D431" i="22"/>
  <c r="O431" i="22" s="1"/>
  <c r="E431" i="22"/>
  <c r="U431" i="22"/>
  <c r="A432" i="22"/>
  <c r="B432" i="22"/>
  <c r="D432" i="22"/>
  <c r="O432" i="22" s="1"/>
  <c r="E432" i="22"/>
  <c r="U432" i="22"/>
  <c r="A433" i="22"/>
  <c r="B433" i="22"/>
  <c r="D433" i="22"/>
  <c r="O433" i="22" s="1"/>
  <c r="E433" i="22"/>
  <c r="U433" i="22"/>
  <c r="A434" i="22"/>
  <c r="B434" i="22"/>
  <c r="D434" i="22"/>
  <c r="O434" i="22" s="1"/>
  <c r="E434" i="22"/>
  <c r="U434" i="22"/>
  <c r="A435" i="22"/>
  <c r="B435" i="22"/>
  <c r="D435" i="22"/>
  <c r="O435" i="22" s="1"/>
  <c r="E435" i="22"/>
  <c r="P435" i="22"/>
  <c r="U435" i="22"/>
  <c r="A436" i="22"/>
  <c r="B436" i="22"/>
  <c r="D436" i="22"/>
  <c r="E436" i="22"/>
  <c r="U436" i="22"/>
  <c r="A437" i="22"/>
  <c r="B437" i="22"/>
  <c r="D437" i="22"/>
  <c r="E437" i="22"/>
  <c r="U437" i="22"/>
  <c r="A438" i="22"/>
  <c r="B438" i="22"/>
  <c r="D438" i="22"/>
  <c r="O438" i="22" s="1"/>
  <c r="E438" i="22"/>
  <c r="U438" i="22"/>
  <c r="A439" i="22"/>
  <c r="B439" i="22"/>
  <c r="D439" i="22"/>
  <c r="E439" i="22"/>
  <c r="U439" i="22"/>
  <c r="A440" i="22"/>
  <c r="B440" i="22"/>
  <c r="D440" i="22"/>
  <c r="O440" i="22" s="1"/>
  <c r="E440" i="22"/>
  <c r="U440" i="22"/>
  <c r="A441" i="22"/>
  <c r="B441" i="22"/>
  <c r="D441" i="22"/>
  <c r="O441" i="22" s="1"/>
  <c r="E441" i="22"/>
  <c r="Q441" i="22"/>
  <c r="U441" i="22"/>
  <c r="A442" i="22"/>
  <c r="B442" i="22"/>
  <c r="D442" i="22"/>
  <c r="O442" i="22" s="1"/>
  <c r="E442" i="22"/>
  <c r="U442" i="22"/>
  <c r="A443" i="22"/>
  <c r="B443" i="22"/>
  <c r="D443" i="22"/>
  <c r="E443" i="22"/>
  <c r="U443" i="22"/>
  <c r="A444" i="22"/>
  <c r="B444" i="22"/>
  <c r="D444" i="22"/>
  <c r="E444" i="22"/>
  <c r="U444" i="22"/>
  <c r="A445" i="22"/>
  <c r="B445" i="22"/>
  <c r="D445" i="22"/>
  <c r="E445" i="22"/>
  <c r="U445" i="22"/>
  <c r="A446" i="22"/>
  <c r="B446" i="22"/>
  <c r="D446" i="22"/>
  <c r="E446" i="22"/>
  <c r="U446" i="22"/>
  <c r="A447" i="22"/>
  <c r="B447" i="22"/>
  <c r="D447" i="22"/>
  <c r="O447" i="22" s="1"/>
  <c r="E447" i="22"/>
  <c r="P447" i="22"/>
  <c r="U447" i="22"/>
  <c r="A448" i="22"/>
  <c r="B448" i="22"/>
  <c r="D448" i="22"/>
  <c r="O448" i="22" s="1"/>
  <c r="E448" i="22"/>
  <c r="U448" i="22"/>
  <c r="A449" i="22"/>
  <c r="B449" i="22"/>
  <c r="D449" i="22"/>
  <c r="O449" i="22" s="1"/>
  <c r="E449" i="22"/>
  <c r="U449" i="22"/>
  <c r="A450" i="22"/>
  <c r="B450" i="22"/>
  <c r="D450" i="22"/>
  <c r="O450" i="22" s="1"/>
  <c r="E450" i="22"/>
  <c r="U450" i="22"/>
  <c r="A451" i="22"/>
  <c r="B451" i="22"/>
  <c r="D451" i="22"/>
  <c r="O451" i="22" s="1"/>
  <c r="E451" i="22"/>
  <c r="P451" i="22"/>
  <c r="U451" i="22"/>
  <c r="A452" i="22"/>
  <c r="B452" i="22"/>
  <c r="D452" i="22"/>
  <c r="O452" i="22" s="1"/>
  <c r="E452" i="22"/>
  <c r="U452" i="22"/>
  <c r="A453" i="22"/>
  <c r="B453" i="22"/>
  <c r="D453" i="22"/>
  <c r="E453" i="22"/>
  <c r="U453" i="22"/>
  <c r="A454" i="22"/>
  <c r="B454" i="22"/>
  <c r="D454" i="22"/>
  <c r="E454" i="22"/>
  <c r="U454" i="22"/>
  <c r="A455" i="22"/>
  <c r="B455" i="22"/>
  <c r="D455" i="22"/>
  <c r="O455" i="22" s="1"/>
  <c r="E455" i="22"/>
  <c r="U455" i="22"/>
  <c r="A456" i="22"/>
  <c r="B456" i="22"/>
  <c r="D456" i="22"/>
  <c r="E456" i="22"/>
  <c r="U456" i="22"/>
  <c r="A457" i="22"/>
  <c r="B457" i="22"/>
  <c r="D457" i="22"/>
  <c r="O457" i="22" s="1"/>
  <c r="E457" i="22"/>
  <c r="P457" i="22"/>
  <c r="U457" i="22"/>
  <c r="A458" i="22"/>
  <c r="B458" i="22"/>
  <c r="D458" i="22"/>
  <c r="O458" i="22" s="1"/>
  <c r="E458" i="22"/>
  <c r="U458" i="22"/>
  <c r="A459" i="22"/>
  <c r="B459" i="22"/>
  <c r="D459" i="22"/>
  <c r="E459" i="22"/>
  <c r="U459" i="22"/>
  <c r="A460" i="22"/>
  <c r="B460" i="22"/>
  <c r="D460" i="22"/>
  <c r="O460" i="22" s="1"/>
  <c r="E460" i="22"/>
  <c r="U460" i="22"/>
  <c r="A461" i="22"/>
  <c r="B461" i="22"/>
  <c r="D461" i="22"/>
  <c r="E461" i="22"/>
  <c r="U461" i="22"/>
  <c r="A462" i="22"/>
  <c r="B462" i="22"/>
  <c r="D462" i="22"/>
  <c r="O462" i="22" s="1"/>
  <c r="E462" i="22"/>
  <c r="U462" i="22"/>
  <c r="A463" i="22"/>
  <c r="B463" i="22"/>
  <c r="D463" i="22"/>
  <c r="O463" i="22" s="1"/>
  <c r="E463" i="22"/>
  <c r="U463" i="22"/>
  <c r="A464" i="22"/>
  <c r="B464" i="22"/>
  <c r="D464" i="22"/>
  <c r="E464" i="22"/>
  <c r="U464" i="22"/>
  <c r="A465" i="22"/>
  <c r="B465" i="22"/>
  <c r="D465" i="22"/>
  <c r="O465" i="22" s="1"/>
  <c r="E465" i="22"/>
  <c r="U465" i="22"/>
  <c r="A466" i="22"/>
  <c r="B466" i="22"/>
  <c r="D466" i="22"/>
  <c r="O466" i="22" s="1"/>
  <c r="E466" i="22"/>
  <c r="U466" i="22"/>
  <c r="A467" i="22"/>
  <c r="B467" i="22"/>
  <c r="D467" i="22"/>
  <c r="O467" i="22" s="1"/>
  <c r="E467" i="22"/>
  <c r="U467" i="22"/>
  <c r="A468" i="22"/>
  <c r="B468" i="22"/>
  <c r="D468" i="22"/>
  <c r="E468" i="22"/>
  <c r="U468" i="22"/>
  <c r="A469" i="22"/>
  <c r="B469" i="22"/>
  <c r="D469" i="22"/>
  <c r="E469" i="22"/>
  <c r="U469" i="22"/>
  <c r="A470" i="22"/>
  <c r="B470" i="22"/>
  <c r="D470" i="22"/>
  <c r="E470" i="22"/>
  <c r="U470" i="22"/>
  <c r="A471" i="22"/>
  <c r="B471" i="22"/>
  <c r="D471" i="22"/>
  <c r="E471" i="22"/>
  <c r="U471" i="22"/>
  <c r="A472" i="22"/>
  <c r="B472" i="22"/>
  <c r="D472" i="22"/>
  <c r="E472" i="22"/>
  <c r="U472" i="22"/>
  <c r="A473" i="22"/>
  <c r="B473" i="22"/>
  <c r="D473" i="22"/>
  <c r="O473" i="22" s="1"/>
  <c r="E473" i="22"/>
  <c r="U473" i="22"/>
  <c r="A474" i="22"/>
  <c r="B474" i="22"/>
  <c r="D474" i="22"/>
  <c r="E474" i="22"/>
  <c r="U474" i="22"/>
  <c r="A475" i="22"/>
  <c r="B475" i="22"/>
  <c r="D475" i="22"/>
  <c r="O475" i="22" s="1"/>
  <c r="E475" i="22"/>
  <c r="U475" i="22"/>
  <c r="A476" i="22"/>
  <c r="B476" i="22"/>
  <c r="D476" i="22"/>
  <c r="O476" i="22" s="1"/>
  <c r="E476" i="22"/>
  <c r="Q476" i="22"/>
  <c r="U476" i="22"/>
  <c r="A477" i="22"/>
  <c r="B477" i="22"/>
  <c r="D477" i="22"/>
  <c r="E477" i="22"/>
  <c r="U477" i="22"/>
  <c r="A478" i="22"/>
  <c r="B478" i="22"/>
  <c r="D478" i="22"/>
  <c r="E478" i="22"/>
  <c r="U478" i="22"/>
  <c r="A479" i="22"/>
  <c r="B479" i="22"/>
  <c r="D479" i="22"/>
  <c r="E479" i="22"/>
  <c r="U479" i="22"/>
  <c r="A480" i="22"/>
  <c r="B480" i="22"/>
  <c r="D480" i="22"/>
  <c r="E480" i="22"/>
  <c r="U480" i="22"/>
  <c r="A481" i="22"/>
  <c r="B481" i="22"/>
  <c r="D481" i="22"/>
  <c r="O481" i="22" s="1"/>
  <c r="E481" i="22"/>
  <c r="U481" i="22"/>
  <c r="A482" i="22"/>
  <c r="B482" i="22"/>
  <c r="D482" i="22"/>
  <c r="O482" i="22" s="1"/>
  <c r="E482" i="22"/>
  <c r="U482" i="22"/>
  <c r="A483" i="22"/>
  <c r="B483" i="22"/>
  <c r="D483" i="22"/>
  <c r="E483" i="22"/>
  <c r="U483" i="22"/>
  <c r="A484" i="22"/>
  <c r="B484" i="22"/>
  <c r="D484" i="22"/>
  <c r="O484" i="22" s="1"/>
  <c r="E484" i="22"/>
  <c r="U484" i="22"/>
  <c r="A485" i="22"/>
  <c r="B485" i="22"/>
  <c r="D485" i="22"/>
  <c r="O485" i="22" s="1"/>
  <c r="E485" i="22"/>
  <c r="U485" i="22"/>
  <c r="A486" i="22"/>
  <c r="B486" i="22"/>
  <c r="D486" i="22"/>
  <c r="O486" i="22" s="1"/>
  <c r="E486" i="22"/>
  <c r="U486" i="22"/>
  <c r="A487" i="22"/>
  <c r="B487" i="22"/>
  <c r="D487" i="22"/>
  <c r="E487" i="22"/>
  <c r="U487" i="22"/>
  <c r="A488" i="22"/>
  <c r="B488" i="22"/>
  <c r="D488" i="22"/>
  <c r="E488" i="22"/>
  <c r="U488" i="22"/>
  <c r="A489" i="22"/>
  <c r="B489" i="22"/>
  <c r="D489" i="22"/>
  <c r="O489" i="22" s="1"/>
  <c r="E489" i="22"/>
  <c r="U489" i="22"/>
  <c r="A490" i="22"/>
  <c r="B490" i="22"/>
  <c r="D490" i="22"/>
  <c r="O490" i="22" s="1"/>
  <c r="E490" i="22"/>
  <c r="U490" i="22"/>
  <c r="A491" i="22"/>
  <c r="B491" i="22"/>
  <c r="D491" i="22"/>
  <c r="E491" i="22"/>
  <c r="Q491" i="22"/>
  <c r="U491" i="22"/>
  <c r="A492" i="22"/>
  <c r="B492" i="22"/>
  <c r="D492" i="22"/>
  <c r="O492" i="22" s="1"/>
  <c r="E492" i="22"/>
  <c r="U492" i="22"/>
  <c r="A493" i="22"/>
  <c r="B493" i="22"/>
  <c r="D493" i="22"/>
  <c r="O493" i="22" s="1"/>
  <c r="E493" i="22"/>
  <c r="U493" i="22"/>
  <c r="A494" i="22"/>
  <c r="B494" i="22"/>
  <c r="D494" i="22"/>
  <c r="E494" i="22"/>
  <c r="U494" i="22"/>
  <c r="A495" i="22"/>
  <c r="B495" i="22"/>
  <c r="D495" i="22"/>
  <c r="E495" i="22"/>
  <c r="U495" i="22"/>
  <c r="A496" i="22"/>
  <c r="B496" i="22"/>
  <c r="D496" i="22"/>
  <c r="O496" i="22" s="1"/>
  <c r="E496" i="22"/>
  <c r="U496" i="22"/>
  <c r="A497" i="22"/>
  <c r="B497" i="22"/>
  <c r="D497" i="22"/>
  <c r="O497" i="22" s="1"/>
  <c r="E497" i="22"/>
  <c r="P497" i="22"/>
  <c r="U497" i="22"/>
  <c r="A498" i="22"/>
  <c r="B498" i="22"/>
  <c r="D498" i="22"/>
  <c r="O498" i="22" s="1"/>
  <c r="E498" i="22"/>
  <c r="Q498" i="22"/>
  <c r="U498" i="22"/>
  <c r="A499" i="22"/>
  <c r="B499" i="22"/>
  <c r="D499" i="22"/>
  <c r="O499" i="22" s="1"/>
  <c r="E499" i="22"/>
  <c r="U499" i="22"/>
  <c r="A500" i="22"/>
  <c r="B500" i="22"/>
  <c r="D500" i="22"/>
  <c r="O500" i="22" s="1"/>
  <c r="E500" i="22"/>
  <c r="U500" i="22"/>
  <c r="A501" i="22"/>
  <c r="B501" i="22"/>
  <c r="D501" i="22"/>
  <c r="E501" i="22"/>
  <c r="U501" i="22"/>
  <c r="A502" i="22"/>
  <c r="B502" i="22"/>
  <c r="D502" i="22"/>
  <c r="E502" i="22"/>
  <c r="U502" i="22"/>
  <c r="A503" i="22"/>
  <c r="B503" i="22"/>
  <c r="D503" i="22"/>
  <c r="E503" i="22"/>
  <c r="U503" i="22"/>
  <c r="A504" i="22"/>
  <c r="B504" i="22"/>
  <c r="D504" i="22"/>
  <c r="O504" i="22" s="1"/>
  <c r="E504" i="22"/>
  <c r="U504" i="22"/>
  <c r="A505" i="22"/>
  <c r="B505" i="22"/>
  <c r="D505" i="22"/>
  <c r="E505" i="22"/>
  <c r="U505" i="22"/>
  <c r="A506" i="22"/>
  <c r="B506" i="22"/>
  <c r="D506" i="22"/>
  <c r="E506" i="22"/>
  <c r="U506" i="22"/>
  <c r="A507" i="22"/>
  <c r="B507" i="22"/>
  <c r="D507" i="22"/>
  <c r="O507" i="22" s="1"/>
  <c r="E507" i="22"/>
  <c r="U507" i="22"/>
  <c r="A508" i="22"/>
  <c r="B508" i="22"/>
  <c r="D508" i="22"/>
  <c r="O508" i="22" s="1"/>
  <c r="E508" i="22"/>
  <c r="Q508" i="22"/>
  <c r="U508" i="22"/>
  <c r="A509" i="22"/>
  <c r="B509" i="22"/>
  <c r="D509" i="22"/>
  <c r="E509" i="22"/>
  <c r="U509" i="22"/>
  <c r="A510" i="22"/>
  <c r="B510" i="22"/>
  <c r="D510" i="22"/>
  <c r="O510" i="22" s="1"/>
  <c r="E510" i="22"/>
  <c r="U510" i="22"/>
  <c r="A511" i="22"/>
  <c r="B511" i="22"/>
  <c r="D511" i="22"/>
  <c r="E511" i="22"/>
  <c r="U511" i="22"/>
  <c r="A512" i="22"/>
  <c r="B512" i="22"/>
  <c r="D512" i="22"/>
  <c r="E512" i="22"/>
  <c r="U512" i="22"/>
  <c r="A513" i="22"/>
  <c r="B513" i="22"/>
  <c r="D513" i="22"/>
  <c r="O513" i="22" s="1"/>
  <c r="E513" i="22"/>
  <c r="P513" i="22"/>
  <c r="U513" i="22"/>
  <c r="A514" i="22"/>
  <c r="B514" i="22"/>
  <c r="D514" i="22"/>
  <c r="O514" i="22" s="1"/>
  <c r="E514" i="22"/>
  <c r="U514" i="22"/>
  <c r="A515" i="22"/>
  <c r="B515" i="22"/>
  <c r="D515" i="22"/>
  <c r="E515" i="22"/>
  <c r="U515" i="22"/>
  <c r="A516" i="22"/>
  <c r="B516" i="22"/>
  <c r="D516" i="22"/>
  <c r="E516" i="22"/>
  <c r="U516" i="22"/>
  <c r="A517" i="22"/>
  <c r="B517" i="22"/>
  <c r="D517" i="22"/>
  <c r="E517" i="22"/>
  <c r="U517" i="22"/>
  <c r="A518" i="22"/>
  <c r="B518" i="22"/>
  <c r="D518" i="22"/>
  <c r="E518" i="22"/>
  <c r="U518" i="22"/>
  <c r="A519" i="22"/>
  <c r="B519" i="22"/>
  <c r="D519" i="22"/>
  <c r="O519" i="22" s="1"/>
  <c r="E519" i="22"/>
  <c r="P519" i="22"/>
  <c r="U519" i="22"/>
  <c r="A520" i="22"/>
  <c r="B520" i="22"/>
  <c r="D520" i="22"/>
  <c r="O520" i="22" s="1"/>
  <c r="E520" i="22"/>
  <c r="U520" i="22"/>
  <c r="A521" i="22"/>
  <c r="B521" i="22"/>
  <c r="D521" i="22"/>
  <c r="O521" i="22" s="1"/>
  <c r="E521" i="22"/>
  <c r="U521" i="22"/>
  <c r="A522" i="22"/>
  <c r="B522" i="22"/>
  <c r="D522" i="22"/>
  <c r="O522" i="22" s="1"/>
  <c r="E522" i="22"/>
  <c r="U522" i="22"/>
  <c r="A523" i="22"/>
  <c r="B523" i="22"/>
  <c r="D523" i="22"/>
  <c r="O523" i="22" s="1"/>
  <c r="E523" i="22"/>
  <c r="U523" i="22"/>
  <c r="A524" i="22"/>
  <c r="B524" i="22"/>
  <c r="D524" i="22"/>
  <c r="O524" i="22" s="1"/>
  <c r="E524" i="22"/>
  <c r="U524" i="22"/>
  <c r="A525" i="22"/>
  <c r="B525" i="22"/>
  <c r="D525" i="22"/>
  <c r="E525" i="22"/>
  <c r="U525" i="22"/>
  <c r="A526" i="22"/>
  <c r="B526" i="22"/>
  <c r="D526" i="22"/>
  <c r="E526" i="22"/>
  <c r="U526" i="22"/>
  <c r="A527" i="22"/>
  <c r="B527" i="22"/>
  <c r="D527" i="22"/>
  <c r="E527" i="22"/>
  <c r="U527" i="22"/>
  <c r="A528" i="22"/>
  <c r="B528" i="22"/>
  <c r="D528" i="22"/>
  <c r="O528" i="22" s="1"/>
  <c r="E528" i="22"/>
  <c r="U528" i="22"/>
  <c r="A529" i="22"/>
  <c r="B529" i="22"/>
  <c r="D529" i="22"/>
  <c r="O529" i="22" s="1"/>
  <c r="E529" i="22"/>
  <c r="U529" i="22"/>
  <c r="A530" i="22"/>
  <c r="B530" i="22"/>
  <c r="D530" i="22"/>
  <c r="E530" i="22"/>
  <c r="U530" i="22"/>
  <c r="A531" i="22"/>
  <c r="B531" i="22"/>
  <c r="D531" i="22"/>
  <c r="O531" i="22" s="1"/>
  <c r="E531" i="22"/>
  <c r="U531" i="22"/>
  <c r="A532" i="22"/>
  <c r="B532" i="22"/>
  <c r="D532" i="22"/>
  <c r="O532" i="22" s="1"/>
  <c r="E532" i="22"/>
  <c r="U532" i="22"/>
  <c r="A533" i="22"/>
  <c r="B533" i="22"/>
  <c r="D533" i="22"/>
  <c r="E533" i="22"/>
  <c r="U533" i="22"/>
  <c r="A534" i="22"/>
  <c r="B534" i="22"/>
  <c r="D534" i="22"/>
  <c r="E534" i="22"/>
  <c r="U534" i="22"/>
  <c r="A535" i="22"/>
  <c r="B535" i="22"/>
  <c r="D535" i="22"/>
  <c r="O535" i="22" s="1"/>
  <c r="E535" i="22"/>
  <c r="U535" i="22"/>
  <c r="A536" i="22"/>
  <c r="B536" i="22"/>
  <c r="D536" i="22"/>
  <c r="O536" i="22" s="1"/>
  <c r="E536" i="22"/>
  <c r="U536" i="22"/>
  <c r="A537" i="22"/>
  <c r="B537" i="22"/>
  <c r="D537" i="22"/>
  <c r="O537" i="22" s="1"/>
  <c r="E537" i="22"/>
  <c r="U537" i="22"/>
  <c r="A538" i="22"/>
  <c r="B538" i="22"/>
  <c r="D538" i="22"/>
  <c r="O538" i="22" s="1"/>
  <c r="E538" i="22"/>
  <c r="U538" i="22"/>
  <c r="A539" i="22"/>
  <c r="B539" i="22"/>
  <c r="D539" i="22"/>
  <c r="O539" i="22" s="1"/>
  <c r="E539" i="22"/>
  <c r="U539" i="22"/>
  <c r="A540" i="22"/>
  <c r="B540" i="22"/>
  <c r="D540" i="22"/>
  <c r="O540" i="22" s="1"/>
  <c r="E540" i="22"/>
  <c r="U540" i="22"/>
  <c r="A541" i="22"/>
  <c r="B541" i="22"/>
  <c r="D541" i="22"/>
  <c r="E541" i="22"/>
  <c r="U541" i="22"/>
  <c r="A542" i="22"/>
  <c r="B542" i="22"/>
  <c r="D542" i="22"/>
  <c r="E542" i="22"/>
  <c r="U542" i="22"/>
  <c r="A543" i="22"/>
  <c r="B543" i="22"/>
  <c r="D543" i="22"/>
  <c r="O543" i="22" s="1"/>
  <c r="E543" i="22"/>
  <c r="U543" i="22"/>
  <c r="A544" i="22"/>
  <c r="B544" i="22"/>
  <c r="D544" i="22"/>
  <c r="O544" i="22" s="1"/>
  <c r="E544" i="22"/>
  <c r="U544" i="22"/>
  <c r="A545" i="22"/>
  <c r="B545" i="22"/>
  <c r="D545" i="22"/>
  <c r="O545" i="22" s="1"/>
  <c r="E545" i="22"/>
  <c r="U545" i="22"/>
  <c r="A546" i="22"/>
  <c r="B546" i="22"/>
  <c r="D546" i="22"/>
  <c r="O546" i="22" s="1"/>
  <c r="E546" i="22"/>
  <c r="U546" i="22"/>
  <c r="A547" i="22"/>
  <c r="B547" i="22"/>
  <c r="D547" i="22"/>
  <c r="O547" i="22" s="1"/>
  <c r="E547" i="22"/>
  <c r="U547" i="22"/>
  <c r="A548" i="22"/>
  <c r="B548" i="22"/>
  <c r="D548" i="22"/>
  <c r="O548" i="22" s="1"/>
  <c r="E548" i="22"/>
  <c r="U548" i="22"/>
  <c r="A549" i="22"/>
  <c r="B549" i="22"/>
  <c r="D549" i="22"/>
  <c r="E549" i="22"/>
  <c r="U549" i="22"/>
  <c r="A550" i="22"/>
  <c r="B550" i="22"/>
  <c r="D550" i="22"/>
  <c r="E550" i="22"/>
  <c r="U550" i="22"/>
  <c r="A551" i="22"/>
  <c r="B551" i="22"/>
  <c r="D551" i="22"/>
  <c r="O551" i="22" s="1"/>
  <c r="E551" i="22"/>
  <c r="Q551" i="22"/>
  <c r="U551" i="22"/>
  <c r="A552" i="22"/>
  <c r="B552" i="22"/>
  <c r="D552" i="22"/>
  <c r="O552" i="22" s="1"/>
  <c r="E552" i="22"/>
  <c r="U552" i="22"/>
  <c r="A553" i="22"/>
  <c r="B553" i="22"/>
  <c r="D553" i="22"/>
  <c r="O553" i="22" s="1"/>
  <c r="E553" i="22"/>
  <c r="U553" i="22"/>
  <c r="A554" i="22"/>
  <c r="B554" i="22"/>
  <c r="D554" i="22"/>
  <c r="E554" i="22"/>
  <c r="U554" i="22"/>
  <c r="A555" i="22"/>
  <c r="B555" i="22"/>
  <c r="D555" i="22"/>
  <c r="E555" i="22"/>
  <c r="U555" i="22"/>
  <c r="A556" i="22"/>
  <c r="B556" i="22"/>
  <c r="D556" i="22"/>
  <c r="E556" i="22"/>
  <c r="U556" i="22"/>
  <c r="A557" i="22"/>
  <c r="B557" i="22"/>
  <c r="D557" i="22"/>
  <c r="O557" i="22" s="1"/>
  <c r="E557" i="22"/>
  <c r="U557" i="22"/>
  <c r="A558" i="22"/>
  <c r="B558" i="22"/>
  <c r="D558" i="22"/>
  <c r="E558" i="22"/>
  <c r="U558" i="22"/>
  <c r="A559" i="22"/>
  <c r="B559" i="22"/>
  <c r="D559" i="22"/>
  <c r="O559" i="22" s="1"/>
  <c r="E559" i="22"/>
  <c r="U559" i="22"/>
  <c r="A560" i="22"/>
  <c r="B560" i="22"/>
  <c r="D560" i="22"/>
  <c r="O560" i="22" s="1"/>
  <c r="E560" i="22"/>
  <c r="U560" i="22"/>
  <c r="A561" i="22"/>
  <c r="B561" i="22"/>
  <c r="D561" i="22"/>
  <c r="O561" i="22" s="1"/>
  <c r="E561" i="22"/>
  <c r="U561" i="22"/>
  <c r="A562" i="22"/>
  <c r="B562" i="22"/>
  <c r="D562" i="22"/>
  <c r="O562" i="22" s="1"/>
  <c r="E562" i="22"/>
  <c r="U562" i="22"/>
  <c r="A563" i="22"/>
  <c r="B563" i="22"/>
  <c r="D563" i="22"/>
  <c r="E563" i="22"/>
  <c r="U563" i="22"/>
  <c r="A564" i="22"/>
  <c r="B564" i="22"/>
  <c r="D564" i="22"/>
  <c r="E564" i="22"/>
  <c r="U564" i="22"/>
  <c r="A565" i="22"/>
  <c r="B565" i="22"/>
  <c r="D565" i="22"/>
  <c r="O565" i="22" s="1"/>
  <c r="E565" i="22"/>
  <c r="U565" i="22"/>
  <c r="A566" i="22"/>
  <c r="B566" i="22"/>
  <c r="D566" i="22"/>
  <c r="E566" i="22"/>
  <c r="U566" i="22"/>
  <c r="A567" i="22"/>
  <c r="B567" i="22"/>
  <c r="D567" i="22"/>
  <c r="O567" i="22" s="1"/>
  <c r="E567" i="22"/>
  <c r="U567" i="22"/>
  <c r="A568" i="22"/>
  <c r="B568" i="22"/>
  <c r="D568" i="22"/>
  <c r="O568" i="22" s="1"/>
  <c r="E568" i="22"/>
  <c r="U568" i="22"/>
  <c r="A569" i="22"/>
  <c r="B569" i="22"/>
  <c r="D569" i="22"/>
  <c r="O569" i="22" s="1"/>
  <c r="E569" i="22"/>
  <c r="U569" i="22"/>
  <c r="A570" i="22"/>
  <c r="B570" i="22"/>
  <c r="D570" i="22"/>
  <c r="E570" i="22"/>
  <c r="U570" i="22"/>
  <c r="A571" i="22"/>
  <c r="B571" i="22"/>
  <c r="D571" i="22"/>
  <c r="P571" i="22" s="1"/>
  <c r="E571" i="22"/>
  <c r="U571" i="22"/>
  <c r="A572" i="22"/>
  <c r="B572" i="22"/>
  <c r="D572" i="22"/>
  <c r="E572" i="22"/>
  <c r="U572" i="22"/>
  <c r="A573" i="22"/>
  <c r="B573" i="22"/>
  <c r="D573" i="22"/>
  <c r="E573" i="22"/>
  <c r="U573" i="22"/>
  <c r="A574" i="22"/>
  <c r="B574" i="22"/>
  <c r="D574" i="22"/>
  <c r="E574" i="22"/>
  <c r="U574" i="22"/>
  <c r="A575" i="22"/>
  <c r="B575" i="22"/>
  <c r="D575" i="22"/>
  <c r="O575" i="22" s="1"/>
  <c r="E575" i="22"/>
  <c r="U575" i="22"/>
  <c r="A576" i="22"/>
  <c r="B576" i="22"/>
  <c r="D576" i="22"/>
  <c r="O576" i="22" s="1"/>
  <c r="E576" i="22"/>
  <c r="U576" i="22"/>
  <c r="A577" i="22"/>
  <c r="B577" i="22"/>
  <c r="D577" i="22"/>
  <c r="O577" i="22" s="1"/>
  <c r="E577" i="22"/>
  <c r="U577" i="22"/>
  <c r="A578" i="22"/>
  <c r="B578" i="22"/>
  <c r="D578" i="22"/>
  <c r="O578" i="22" s="1"/>
  <c r="E578" i="22"/>
  <c r="U578" i="22"/>
  <c r="A579" i="22"/>
  <c r="B579" i="22"/>
  <c r="D579" i="22"/>
  <c r="E579" i="22"/>
  <c r="U579" i="22"/>
  <c r="A580" i="22"/>
  <c r="B580" i="22"/>
  <c r="D580" i="22"/>
  <c r="O580" i="22" s="1"/>
  <c r="E580" i="22"/>
  <c r="U580" i="22"/>
  <c r="A581" i="22"/>
  <c r="B581" i="22"/>
  <c r="D581" i="22"/>
  <c r="E581" i="22"/>
  <c r="U581" i="22"/>
  <c r="A582" i="22"/>
  <c r="B582" i="22"/>
  <c r="D582" i="22"/>
  <c r="E582" i="22"/>
  <c r="U582" i="22"/>
  <c r="A583" i="22"/>
  <c r="B583" i="22"/>
  <c r="D583" i="22"/>
  <c r="E583" i="22"/>
  <c r="U583" i="22"/>
  <c r="A584" i="22"/>
  <c r="B584" i="22"/>
  <c r="D584" i="22"/>
  <c r="O584" i="22" s="1"/>
  <c r="E584" i="22"/>
  <c r="U584" i="22"/>
  <c r="A585" i="22"/>
  <c r="B585" i="22"/>
  <c r="D585" i="22"/>
  <c r="E585" i="22"/>
  <c r="U585" i="22"/>
  <c r="A586" i="22"/>
  <c r="B586" i="22"/>
  <c r="D586" i="22"/>
  <c r="E586" i="22"/>
  <c r="U586" i="22"/>
  <c r="A587" i="22"/>
  <c r="B587" i="22"/>
  <c r="D587" i="22"/>
  <c r="E587" i="22"/>
  <c r="U587" i="22"/>
  <c r="A588" i="22"/>
  <c r="B588" i="22"/>
  <c r="D588" i="22"/>
  <c r="O588" i="22" s="1"/>
  <c r="E588" i="22"/>
  <c r="U588" i="22"/>
  <c r="A589" i="22"/>
  <c r="B589" i="22"/>
  <c r="D589" i="22"/>
  <c r="E589" i="22"/>
  <c r="U589" i="22"/>
  <c r="A590" i="22"/>
  <c r="B590" i="22"/>
  <c r="D590" i="22"/>
  <c r="O590" i="22" s="1"/>
  <c r="E590" i="22"/>
  <c r="U590" i="22"/>
  <c r="A591" i="22"/>
  <c r="B591" i="22"/>
  <c r="D591" i="22"/>
  <c r="E591" i="22"/>
  <c r="U591" i="22"/>
  <c r="A592" i="22"/>
  <c r="B592" i="22"/>
  <c r="D592" i="22"/>
  <c r="O592" i="22" s="1"/>
  <c r="E592" i="22"/>
  <c r="U592" i="22"/>
  <c r="A593" i="22"/>
  <c r="B593" i="22"/>
  <c r="D593" i="22"/>
  <c r="O593" i="22" s="1"/>
  <c r="E593" i="22"/>
  <c r="U593" i="22"/>
  <c r="A594" i="22"/>
  <c r="B594" i="22"/>
  <c r="D594" i="22"/>
  <c r="O594" i="22" s="1"/>
  <c r="E594" i="22"/>
  <c r="U594" i="22"/>
  <c r="A595" i="22"/>
  <c r="B595" i="22"/>
  <c r="D595" i="22"/>
  <c r="E595" i="22"/>
  <c r="U595" i="22"/>
  <c r="A596" i="22"/>
  <c r="B596" i="22"/>
  <c r="D596" i="22"/>
  <c r="E596" i="22"/>
  <c r="U596" i="22"/>
  <c r="A597" i="22"/>
  <c r="B597" i="22"/>
  <c r="D597" i="22"/>
  <c r="O597" i="22" s="1"/>
  <c r="E597" i="22"/>
  <c r="U597" i="22"/>
  <c r="A598" i="22"/>
  <c r="B598" i="22"/>
  <c r="D598" i="22"/>
  <c r="O598" i="22" s="1"/>
  <c r="E598" i="22"/>
  <c r="U598" i="22"/>
  <c r="A599" i="22"/>
  <c r="B599" i="22"/>
  <c r="D599" i="22"/>
  <c r="E599" i="22"/>
  <c r="U599" i="22"/>
  <c r="A600" i="22"/>
  <c r="B600" i="22"/>
  <c r="D600" i="22"/>
  <c r="O600" i="22" s="1"/>
  <c r="E600" i="22"/>
  <c r="U600" i="22"/>
  <c r="A601" i="22"/>
  <c r="B601" i="22"/>
  <c r="D601" i="22"/>
  <c r="E601" i="22"/>
  <c r="U601" i="22"/>
  <c r="A602" i="22"/>
  <c r="B602" i="22"/>
  <c r="D602" i="22"/>
  <c r="E602" i="22"/>
  <c r="U602" i="22"/>
  <c r="A603" i="22"/>
  <c r="B603" i="22"/>
  <c r="D603" i="22"/>
  <c r="E603" i="22"/>
  <c r="U603" i="22"/>
  <c r="A604" i="22"/>
  <c r="B604" i="22"/>
  <c r="D604" i="22"/>
  <c r="E604" i="22"/>
  <c r="U604" i="22"/>
  <c r="A605" i="22"/>
  <c r="B605" i="22"/>
  <c r="D605" i="22"/>
  <c r="O605" i="22" s="1"/>
  <c r="E605" i="22"/>
  <c r="U605" i="22"/>
  <c r="A606" i="22"/>
  <c r="B606" i="22"/>
  <c r="D606" i="22"/>
  <c r="O606" i="22" s="1"/>
  <c r="E606" i="22"/>
  <c r="U606" i="22"/>
  <c r="A607" i="22"/>
  <c r="B607" i="22"/>
  <c r="D607" i="22"/>
  <c r="O607" i="22" s="1"/>
  <c r="E607" i="22"/>
  <c r="U607" i="22"/>
  <c r="A608" i="22"/>
  <c r="B608" i="22"/>
  <c r="D608" i="22"/>
  <c r="O608" i="22" s="1"/>
  <c r="E608" i="22"/>
  <c r="U608" i="22"/>
  <c r="A609" i="22"/>
  <c r="B609" i="22"/>
  <c r="D609" i="22"/>
  <c r="O609" i="22" s="1"/>
  <c r="E609" i="22"/>
  <c r="U609" i="22"/>
  <c r="A610" i="22"/>
  <c r="B610" i="22"/>
  <c r="D610" i="22"/>
  <c r="O610" i="22" s="1"/>
  <c r="E610" i="22"/>
  <c r="U610" i="22"/>
  <c r="A611" i="22"/>
  <c r="B611" i="22"/>
  <c r="D611" i="22"/>
  <c r="E611" i="22"/>
  <c r="U611" i="22"/>
  <c r="A612" i="22"/>
  <c r="B612" i="22"/>
  <c r="D612" i="22"/>
  <c r="E612" i="22"/>
  <c r="U612" i="22"/>
  <c r="A613" i="22"/>
  <c r="B613" i="22"/>
  <c r="D613" i="22"/>
  <c r="O613" i="22" s="1"/>
  <c r="E613" i="22"/>
  <c r="U613" i="22"/>
  <c r="A614" i="22"/>
  <c r="B614" i="22"/>
  <c r="D614" i="22"/>
  <c r="E614" i="22"/>
  <c r="U614" i="22"/>
  <c r="A615" i="22"/>
  <c r="B615" i="22"/>
  <c r="D615" i="22"/>
  <c r="O615" i="22" s="1"/>
  <c r="E615" i="22"/>
  <c r="U615" i="22"/>
  <c r="A616" i="22"/>
  <c r="B616" i="22"/>
  <c r="D616" i="22"/>
  <c r="O616" i="22" s="1"/>
  <c r="E616" i="22"/>
  <c r="U616" i="22"/>
  <c r="A617" i="22"/>
  <c r="B617" i="22"/>
  <c r="D617" i="22"/>
  <c r="O617" i="22" s="1"/>
  <c r="E617" i="22"/>
  <c r="U617" i="22"/>
  <c r="A618" i="22"/>
  <c r="B618" i="22"/>
  <c r="D618" i="22"/>
  <c r="O618" i="22" s="1"/>
  <c r="E618" i="22"/>
  <c r="U618" i="22"/>
  <c r="A619" i="22"/>
  <c r="B619" i="22"/>
  <c r="D619" i="22"/>
  <c r="O619" i="22" s="1"/>
  <c r="E619" i="22"/>
  <c r="U619" i="22"/>
  <c r="A620" i="22"/>
  <c r="B620" i="22"/>
  <c r="D620" i="22"/>
  <c r="O620" i="22" s="1"/>
  <c r="E620" i="22"/>
  <c r="U620" i="22"/>
  <c r="A621" i="22"/>
  <c r="B621" i="22"/>
  <c r="D621" i="22"/>
  <c r="O621" i="22" s="1"/>
  <c r="E621" i="22"/>
  <c r="U621" i="22"/>
  <c r="A622" i="22"/>
  <c r="B622" i="22"/>
  <c r="D622" i="22"/>
  <c r="E622" i="22"/>
  <c r="U622" i="22"/>
  <c r="A623" i="22"/>
  <c r="B623" i="22"/>
  <c r="D623" i="22"/>
  <c r="O623" i="22" s="1"/>
  <c r="E623" i="22"/>
  <c r="U623" i="22"/>
  <c r="A624" i="22"/>
  <c r="B624" i="22"/>
  <c r="D624" i="22"/>
  <c r="O624" i="22" s="1"/>
  <c r="E624" i="22"/>
  <c r="U624" i="22"/>
  <c r="A625" i="22"/>
  <c r="B625" i="22"/>
  <c r="D625" i="22"/>
  <c r="E625" i="22"/>
  <c r="U625" i="22"/>
  <c r="A626" i="22"/>
  <c r="B626" i="22"/>
  <c r="D626" i="22"/>
  <c r="E626" i="22"/>
  <c r="U626" i="22"/>
  <c r="A627" i="22"/>
  <c r="B627" i="22"/>
  <c r="D627" i="22"/>
  <c r="E627" i="22"/>
  <c r="U627" i="22"/>
  <c r="A628" i="22"/>
  <c r="B628" i="22"/>
  <c r="D628" i="22"/>
  <c r="O628" i="22" s="1"/>
  <c r="E628" i="22"/>
  <c r="U628" i="22"/>
  <c r="A629" i="22"/>
  <c r="B629" i="22"/>
  <c r="D629" i="22"/>
  <c r="O629" i="22" s="1"/>
  <c r="E629" i="22"/>
  <c r="U629" i="22"/>
  <c r="A630" i="22"/>
  <c r="B630" i="22"/>
  <c r="D630" i="22"/>
  <c r="E630" i="22"/>
  <c r="U630" i="22"/>
  <c r="A631" i="22"/>
  <c r="B631" i="22"/>
  <c r="D631" i="22"/>
  <c r="O631" i="22" s="1"/>
  <c r="E631" i="22"/>
  <c r="Q631" i="22"/>
  <c r="U631" i="22"/>
  <c r="A632" i="22"/>
  <c r="B632" i="22"/>
  <c r="D632" i="22"/>
  <c r="E632" i="22"/>
  <c r="U632" i="22"/>
  <c r="A633" i="22"/>
  <c r="B633" i="22"/>
  <c r="D633" i="22"/>
  <c r="E633" i="22"/>
  <c r="U633" i="22"/>
  <c r="A634" i="22"/>
  <c r="B634" i="22"/>
  <c r="D634" i="22"/>
  <c r="O634" i="22" s="1"/>
  <c r="E634" i="22"/>
  <c r="U634" i="22"/>
  <c r="A635" i="22"/>
  <c r="B635" i="22"/>
  <c r="D635" i="22"/>
  <c r="E635" i="22"/>
  <c r="U635" i="22"/>
  <c r="A636" i="22"/>
  <c r="B636" i="22"/>
  <c r="D636" i="22"/>
  <c r="E636" i="22"/>
  <c r="U636" i="22"/>
  <c r="A637" i="22"/>
  <c r="B637" i="22"/>
  <c r="D637" i="22"/>
  <c r="E637" i="22"/>
  <c r="U637" i="22"/>
  <c r="A638" i="22"/>
  <c r="B638" i="22"/>
  <c r="D638" i="22"/>
  <c r="O638" i="22" s="1"/>
  <c r="E638" i="22"/>
  <c r="U638" i="22"/>
  <c r="A639" i="22"/>
  <c r="B639" i="22"/>
  <c r="D639" i="22"/>
  <c r="O639" i="22" s="1"/>
  <c r="E639" i="22"/>
  <c r="U639" i="22"/>
  <c r="A640" i="22"/>
  <c r="B640" i="22"/>
  <c r="D640" i="22"/>
  <c r="O640" i="22" s="1"/>
  <c r="E640" i="22"/>
  <c r="U640" i="22"/>
  <c r="A641" i="22"/>
  <c r="B641" i="22"/>
  <c r="D641" i="22"/>
  <c r="E641" i="22"/>
  <c r="U641" i="22"/>
  <c r="A642" i="22"/>
  <c r="B642" i="22"/>
  <c r="D642" i="22"/>
  <c r="P642" i="22" s="1"/>
  <c r="E642" i="22"/>
  <c r="U642" i="22"/>
  <c r="A643" i="22"/>
  <c r="B643" i="22"/>
  <c r="D643" i="22"/>
  <c r="E643" i="22"/>
  <c r="U643" i="22"/>
  <c r="A644" i="22"/>
  <c r="B644" i="22"/>
  <c r="D644" i="22"/>
  <c r="E644" i="22"/>
  <c r="U644" i="22"/>
  <c r="A645" i="22"/>
  <c r="B645" i="22"/>
  <c r="D645" i="22"/>
  <c r="O645" i="22" s="1"/>
  <c r="E645" i="22"/>
  <c r="U645" i="22"/>
  <c r="A646" i="22"/>
  <c r="B646" i="22"/>
  <c r="D646" i="22"/>
  <c r="O646" i="22" s="1"/>
  <c r="E646" i="22"/>
  <c r="U646" i="22"/>
  <c r="A647" i="22"/>
  <c r="B647" i="22"/>
  <c r="D647" i="22"/>
  <c r="E647" i="22"/>
  <c r="U647" i="22"/>
  <c r="A648" i="22"/>
  <c r="B648" i="22"/>
  <c r="D648" i="22"/>
  <c r="E648" i="22"/>
  <c r="U648" i="22"/>
  <c r="A649" i="22"/>
  <c r="B649" i="22"/>
  <c r="D649" i="22"/>
  <c r="E649" i="22"/>
  <c r="U649" i="22"/>
  <c r="A650" i="22"/>
  <c r="B650" i="22"/>
  <c r="D650" i="22"/>
  <c r="O650" i="22" s="1"/>
  <c r="E650" i="22"/>
  <c r="U650" i="22"/>
  <c r="A651" i="22"/>
  <c r="B651" i="22"/>
  <c r="D651" i="22"/>
  <c r="E651" i="22"/>
  <c r="U651" i="22"/>
  <c r="A652" i="22"/>
  <c r="B652" i="22"/>
  <c r="D652" i="22"/>
  <c r="E652" i="22"/>
  <c r="U652" i="22"/>
  <c r="A653" i="22"/>
  <c r="B653" i="22"/>
  <c r="D653" i="22"/>
  <c r="E653" i="22"/>
  <c r="U653" i="22"/>
  <c r="A654" i="22"/>
  <c r="B654" i="22"/>
  <c r="D654" i="22"/>
  <c r="O654" i="22" s="1"/>
  <c r="E654" i="22"/>
  <c r="U654" i="22"/>
  <c r="A655" i="22"/>
  <c r="B655" i="22"/>
  <c r="D655" i="22"/>
  <c r="E655" i="22"/>
  <c r="U655" i="22"/>
  <c r="A656" i="22"/>
  <c r="B656" i="22"/>
  <c r="D656" i="22"/>
  <c r="E656" i="22"/>
  <c r="U656" i="22"/>
  <c r="A657" i="22"/>
  <c r="B657" i="22"/>
  <c r="D657" i="22"/>
  <c r="E657" i="22"/>
  <c r="U657" i="22"/>
  <c r="A658" i="22"/>
  <c r="B658" i="22"/>
  <c r="D658" i="22"/>
  <c r="E658" i="22"/>
  <c r="U658" i="22"/>
  <c r="A659" i="22"/>
  <c r="B659" i="22"/>
  <c r="D659" i="22"/>
  <c r="O659" i="22" s="1"/>
  <c r="E659" i="22"/>
  <c r="U659" i="22"/>
  <c r="A660" i="22"/>
  <c r="B660" i="22"/>
  <c r="D660" i="22"/>
  <c r="E660" i="22"/>
  <c r="U660" i="22"/>
  <c r="A661" i="22"/>
  <c r="B661" i="22"/>
  <c r="D661" i="22"/>
  <c r="E661" i="22"/>
  <c r="U661" i="22"/>
  <c r="A662" i="22"/>
  <c r="B662" i="22"/>
  <c r="D662" i="22"/>
  <c r="E662" i="22"/>
  <c r="U662" i="22"/>
  <c r="A663" i="22"/>
  <c r="B663" i="22"/>
  <c r="D663" i="22"/>
  <c r="O663" i="22" s="1"/>
  <c r="E663" i="22"/>
  <c r="U663" i="22"/>
  <c r="A664" i="22"/>
  <c r="B664" i="22"/>
  <c r="D664" i="22"/>
  <c r="O664" i="22" s="1"/>
  <c r="E664" i="22"/>
  <c r="U664" i="22"/>
  <c r="A665" i="22"/>
  <c r="B665" i="22"/>
  <c r="D665" i="22"/>
  <c r="O665" i="22" s="1"/>
  <c r="E665" i="22"/>
  <c r="U665" i="22"/>
  <c r="A666" i="22"/>
  <c r="B666" i="22"/>
  <c r="D666" i="22"/>
  <c r="P666" i="22" s="1"/>
  <c r="E666" i="22"/>
  <c r="U666" i="22"/>
  <c r="A667" i="22"/>
  <c r="B667" i="22"/>
  <c r="D667" i="22"/>
  <c r="E667" i="22"/>
  <c r="U667" i="22"/>
  <c r="A668" i="22"/>
  <c r="B668" i="22"/>
  <c r="D668" i="22"/>
  <c r="E668" i="22"/>
  <c r="U668" i="22"/>
  <c r="A669" i="22"/>
  <c r="B669" i="22"/>
  <c r="D669" i="22"/>
  <c r="E669" i="22"/>
  <c r="U669" i="22"/>
  <c r="A670" i="22"/>
  <c r="B670" i="22"/>
  <c r="D670" i="22"/>
  <c r="O670" i="22" s="1"/>
  <c r="E670" i="22"/>
  <c r="U670" i="22"/>
  <c r="A671" i="22"/>
  <c r="B671" i="22"/>
  <c r="D671" i="22"/>
  <c r="O671" i="22" s="1"/>
  <c r="E671" i="22"/>
  <c r="Q671" i="22"/>
  <c r="U671" i="22"/>
  <c r="A672" i="22"/>
  <c r="B672" i="22"/>
  <c r="D672" i="22"/>
  <c r="O672" i="22" s="1"/>
  <c r="E672" i="22"/>
  <c r="U672" i="22"/>
  <c r="A673" i="22"/>
  <c r="B673" i="22"/>
  <c r="D673" i="22"/>
  <c r="E673" i="22"/>
  <c r="U673" i="22"/>
  <c r="A674" i="22"/>
  <c r="B674" i="22"/>
  <c r="D674" i="22"/>
  <c r="E674" i="22"/>
  <c r="P674" i="22"/>
  <c r="U674" i="22"/>
  <c r="A675" i="22"/>
  <c r="B675" i="22"/>
  <c r="D675" i="22"/>
  <c r="O675" i="22" s="1"/>
  <c r="E675" i="22"/>
  <c r="U675" i="22"/>
  <c r="A676" i="22"/>
  <c r="B676" i="22"/>
  <c r="D676" i="22"/>
  <c r="O676" i="22" s="1"/>
  <c r="E676" i="22"/>
  <c r="P676" i="22"/>
  <c r="U676" i="22"/>
  <c r="A677" i="22"/>
  <c r="B677" i="22"/>
  <c r="D677" i="22"/>
  <c r="O677" i="22" s="1"/>
  <c r="E677" i="22"/>
  <c r="U677" i="22"/>
  <c r="A678" i="22"/>
  <c r="B678" i="22"/>
  <c r="D678" i="22"/>
  <c r="O678" i="22" s="1"/>
  <c r="E678" i="22"/>
  <c r="U678" i="22"/>
  <c r="A679" i="22"/>
  <c r="B679" i="22"/>
  <c r="D679" i="22"/>
  <c r="O679" i="22" s="1"/>
  <c r="E679" i="22"/>
  <c r="U679" i="22"/>
  <c r="A680" i="22"/>
  <c r="B680" i="22"/>
  <c r="D680" i="22"/>
  <c r="O680" i="22" s="1"/>
  <c r="E680" i="22"/>
  <c r="U680" i="22"/>
  <c r="A681" i="22"/>
  <c r="B681" i="22"/>
  <c r="D681" i="22"/>
  <c r="E681" i="22"/>
  <c r="U681" i="22"/>
  <c r="A682" i="22"/>
  <c r="B682" i="22"/>
  <c r="D682" i="22"/>
  <c r="P682" i="22" s="1"/>
  <c r="E682" i="22"/>
  <c r="U682" i="22"/>
  <c r="A683" i="22"/>
  <c r="B683" i="22"/>
  <c r="D683" i="22"/>
  <c r="E683" i="22"/>
  <c r="U683" i="22"/>
  <c r="A684" i="22"/>
  <c r="B684" i="22"/>
  <c r="D684" i="22"/>
  <c r="O684" i="22" s="1"/>
  <c r="E684" i="22"/>
  <c r="U684" i="22"/>
  <c r="A685" i="22"/>
  <c r="B685" i="22"/>
  <c r="D685" i="22"/>
  <c r="O685" i="22" s="1"/>
  <c r="E685" i="22"/>
  <c r="U685" i="22"/>
  <c r="A686" i="22"/>
  <c r="B686" i="22"/>
  <c r="D686" i="22"/>
  <c r="O686" i="22" s="1"/>
  <c r="E686" i="22"/>
  <c r="U686" i="22"/>
  <c r="A687" i="22"/>
  <c r="B687" i="22"/>
  <c r="D687" i="22"/>
  <c r="E687" i="22"/>
  <c r="U687" i="22"/>
  <c r="A688" i="22"/>
  <c r="B688" i="22"/>
  <c r="D688" i="22"/>
  <c r="O688" i="22" s="1"/>
  <c r="E688" i="22"/>
  <c r="U688" i="22"/>
  <c r="A689" i="22"/>
  <c r="B689" i="22"/>
  <c r="D689" i="22"/>
  <c r="E689" i="22"/>
  <c r="U689" i="22"/>
  <c r="A690" i="22"/>
  <c r="B690" i="22"/>
  <c r="D690" i="22"/>
  <c r="E690" i="22"/>
  <c r="U690" i="22"/>
  <c r="A691" i="22"/>
  <c r="B691" i="22"/>
  <c r="D691" i="22"/>
  <c r="E691" i="22"/>
  <c r="U691" i="22"/>
  <c r="A692" i="22"/>
  <c r="B692" i="22"/>
  <c r="D692" i="22"/>
  <c r="E692" i="22"/>
  <c r="U692" i="22"/>
  <c r="A693" i="22"/>
  <c r="B693" i="22"/>
  <c r="D693" i="22"/>
  <c r="E693" i="22"/>
  <c r="U693" i="22"/>
  <c r="A694" i="22"/>
  <c r="B694" i="22"/>
  <c r="D694" i="22"/>
  <c r="E694" i="22"/>
  <c r="U694" i="22"/>
  <c r="A695" i="22"/>
  <c r="B695" i="22"/>
  <c r="D695" i="22"/>
  <c r="E695" i="22"/>
  <c r="U695" i="22"/>
  <c r="A696" i="22"/>
  <c r="B696" i="22"/>
  <c r="D696" i="22"/>
  <c r="E696" i="22"/>
  <c r="U696" i="22"/>
  <c r="A697" i="22"/>
  <c r="B697" i="22"/>
  <c r="D697" i="22"/>
  <c r="E697" i="22"/>
  <c r="U697" i="22"/>
  <c r="A698" i="22"/>
  <c r="B698" i="22"/>
  <c r="D698" i="22"/>
  <c r="O698" i="22" s="1"/>
  <c r="E698" i="22"/>
  <c r="U698" i="22"/>
  <c r="A699" i="22"/>
  <c r="B699" i="22"/>
  <c r="D699" i="22"/>
  <c r="E699" i="22"/>
  <c r="U699" i="22"/>
  <c r="A700" i="22"/>
  <c r="B700" i="22"/>
  <c r="D700" i="22"/>
  <c r="O700" i="22" s="1"/>
  <c r="E700" i="22"/>
  <c r="P700" i="22"/>
  <c r="U700" i="22"/>
  <c r="A701" i="22"/>
  <c r="B701" i="22"/>
  <c r="D701" i="22"/>
  <c r="O701" i="22" s="1"/>
  <c r="E701" i="22"/>
  <c r="U701" i="22"/>
  <c r="A702" i="22"/>
  <c r="B702" i="22"/>
  <c r="D702" i="22"/>
  <c r="Q702" i="22" s="1"/>
  <c r="E702" i="22"/>
  <c r="U702" i="22"/>
  <c r="A703" i="22"/>
  <c r="B703" i="22"/>
  <c r="D703" i="22"/>
  <c r="O703" i="22" s="1"/>
  <c r="E703" i="22"/>
  <c r="U703" i="22"/>
  <c r="A704" i="22"/>
  <c r="B704" i="22"/>
  <c r="D704" i="22"/>
  <c r="O704" i="22" s="1"/>
  <c r="E704" i="22"/>
  <c r="U704" i="22"/>
  <c r="A705" i="22"/>
  <c r="B705" i="22"/>
  <c r="D705" i="22"/>
  <c r="O705" i="22" s="1"/>
  <c r="E705" i="22"/>
  <c r="Q705" i="22"/>
  <c r="U705" i="22"/>
  <c r="A706" i="22"/>
  <c r="B706" i="22"/>
  <c r="D706" i="22"/>
  <c r="E706" i="22"/>
  <c r="U706" i="22"/>
  <c r="A707" i="22"/>
  <c r="B707" i="22"/>
  <c r="D707" i="22"/>
  <c r="E707" i="22"/>
  <c r="U707" i="22"/>
  <c r="A708" i="22"/>
  <c r="B708" i="22"/>
  <c r="D708" i="22"/>
  <c r="E708" i="22"/>
  <c r="U708" i="22"/>
  <c r="A709" i="22"/>
  <c r="B709" i="22"/>
  <c r="D709" i="22"/>
  <c r="O709" i="22" s="1"/>
  <c r="E709" i="22"/>
  <c r="U709" i="22"/>
  <c r="A710" i="22"/>
  <c r="B710" i="22"/>
  <c r="D710" i="22"/>
  <c r="E710" i="22"/>
  <c r="U710" i="22"/>
  <c r="A711" i="22"/>
  <c r="B711" i="22"/>
  <c r="D711" i="22"/>
  <c r="O711" i="22" s="1"/>
  <c r="E711" i="22"/>
  <c r="Q711" i="22"/>
  <c r="U711" i="22"/>
  <c r="A712" i="22"/>
  <c r="B712" i="22"/>
  <c r="D712" i="22"/>
  <c r="E712" i="22"/>
  <c r="U712" i="22"/>
  <c r="A713" i="22"/>
  <c r="B713" i="22"/>
  <c r="D713" i="22"/>
  <c r="O713" i="22" s="1"/>
  <c r="E713" i="22"/>
  <c r="U713" i="22"/>
  <c r="A714" i="22"/>
  <c r="B714" i="22"/>
  <c r="D714" i="22"/>
  <c r="O714" i="22" s="1"/>
  <c r="E714" i="22"/>
  <c r="U714" i="22"/>
  <c r="A715" i="22"/>
  <c r="B715" i="22"/>
  <c r="D715" i="22"/>
  <c r="E715" i="22"/>
  <c r="U715" i="22"/>
  <c r="A716" i="22"/>
  <c r="B716" i="22"/>
  <c r="D716" i="22"/>
  <c r="O716" i="22" s="1"/>
  <c r="E716" i="22"/>
  <c r="U716" i="22"/>
  <c r="A717" i="22"/>
  <c r="B717" i="22"/>
  <c r="D717" i="22"/>
  <c r="E717" i="22"/>
  <c r="U717" i="22"/>
  <c r="A718" i="22"/>
  <c r="B718" i="22"/>
  <c r="D718" i="22"/>
  <c r="E718" i="22"/>
  <c r="U718" i="22"/>
  <c r="A719" i="22"/>
  <c r="B719" i="22"/>
  <c r="D719" i="22"/>
  <c r="O719" i="22" s="1"/>
  <c r="E719" i="22"/>
  <c r="U719" i="22"/>
  <c r="A720" i="22"/>
  <c r="B720" i="22"/>
  <c r="D720" i="22"/>
  <c r="E720" i="22"/>
  <c r="U720" i="22"/>
  <c r="A721" i="22"/>
  <c r="B721" i="22"/>
  <c r="D721" i="22"/>
  <c r="E721" i="22"/>
  <c r="U721" i="22"/>
  <c r="A722" i="22"/>
  <c r="B722" i="22"/>
  <c r="D722" i="22"/>
  <c r="O722" i="22" s="1"/>
  <c r="E722" i="22"/>
  <c r="U722" i="22"/>
  <c r="A723" i="22"/>
  <c r="B723" i="22"/>
  <c r="D723" i="22"/>
  <c r="O723" i="22" s="1"/>
  <c r="E723" i="22"/>
  <c r="U723" i="22"/>
  <c r="A724" i="22"/>
  <c r="B724" i="22"/>
  <c r="D724" i="22"/>
  <c r="O724" i="22" s="1"/>
  <c r="E724" i="22"/>
  <c r="U724" i="22"/>
  <c r="A725" i="22"/>
  <c r="B725" i="22"/>
  <c r="D725" i="22"/>
  <c r="E725" i="22"/>
  <c r="U725" i="22"/>
  <c r="A726" i="22"/>
  <c r="B726" i="22"/>
  <c r="D726" i="22"/>
  <c r="O726" i="22" s="1"/>
  <c r="E726" i="22"/>
  <c r="U726" i="22"/>
  <c r="A727" i="22"/>
  <c r="B727" i="22"/>
  <c r="D727" i="22"/>
  <c r="O727" i="22" s="1"/>
  <c r="E727" i="22"/>
  <c r="U727" i="22"/>
  <c r="A728" i="22"/>
  <c r="B728" i="22"/>
  <c r="D728" i="22"/>
  <c r="O728" i="22" s="1"/>
  <c r="E728" i="22"/>
  <c r="U728" i="22"/>
  <c r="A729" i="22"/>
  <c r="B729" i="22"/>
  <c r="D729" i="22"/>
  <c r="O729" i="22" s="1"/>
  <c r="E729" i="22"/>
  <c r="U729" i="22"/>
  <c r="A730" i="22"/>
  <c r="B730" i="22"/>
  <c r="D730" i="22"/>
  <c r="E730" i="22"/>
  <c r="U730" i="22"/>
  <c r="A731" i="22"/>
  <c r="B731" i="22"/>
  <c r="D731" i="22"/>
  <c r="E731" i="22"/>
  <c r="U731" i="22"/>
  <c r="A732" i="22"/>
  <c r="B732" i="22"/>
  <c r="D732" i="22"/>
  <c r="E732" i="22"/>
  <c r="U732" i="22"/>
  <c r="A733" i="22"/>
  <c r="B733" i="22"/>
  <c r="D733" i="22"/>
  <c r="E733" i="22"/>
  <c r="U733" i="22"/>
  <c r="A734" i="22"/>
  <c r="B734" i="22"/>
  <c r="D734" i="22"/>
  <c r="E734" i="22"/>
  <c r="U734" i="22"/>
  <c r="A735" i="22"/>
  <c r="B735" i="22"/>
  <c r="D735" i="22"/>
  <c r="E735" i="22"/>
  <c r="U735" i="22"/>
  <c r="A736" i="22"/>
  <c r="B736" i="22"/>
  <c r="D736" i="22"/>
  <c r="O736" i="22" s="1"/>
  <c r="E736" i="22"/>
  <c r="U736" i="22"/>
  <c r="A737" i="22"/>
  <c r="B737" i="22"/>
  <c r="D737" i="22"/>
  <c r="E737" i="22"/>
  <c r="U737" i="22"/>
  <c r="A738" i="22"/>
  <c r="B738" i="22"/>
  <c r="D738" i="22"/>
  <c r="E738" i="22"/>
  <c r="U738" i="22"/>
  <c r="A739" i="22"/>
  <c r="B739" i="22"/>
  <c r="D739" i="22"/>
  <c r="O739" i="22" s="1"/>
  <c r="E739" i="22"/>
  <c r="U739" i="22"/>
  <c r="A740" i="22"/>
  <c r="B740" i="22"/>
  <c r="D740" i="22"/>
  <c r="E740" i="22"/>
  <c r="U740" i="22"/>
  <c r="A741" i="22"/>
  <c r="B741" i="22"/>
  <c r="D741" i="22"/>
  <c r="E741" i="22"/>
  <c r="U741" i="22"/>
  <c r="A742" i="22"/>
  <c r="B742" i="22"/>
  <c r="D742" i="22"/>
  <c r="O742" i="22" s="1"/>
  <c r="E742" i="22"/>
  <c r="U742" i="22"/>
  <c r="A743" i="22"/>
  <c r="B743" i="22"/>
  <c r="D743" i="22"/>
  <c r="O743" i="22" s="1"/>
  <c r="E743" i="22"/>
  <c r="U743" i="22"/>
  <c r="A744" i="22"/>
  <c r="B744" i="22"/>
  <c r="D744" i="22"/>
  <c r="O744" i="22" s="1"/>
  <c r="E744" i="22"/>
  <c r="U744" i="22"/>
  <c r="A745" i="22"/>
  <c r="B745" i="22"/>
  <c r="D745" i="22"/>
  <c r="Q745" i="22" s="1"/>
  <c r="E745" i="22"/>
  <c r="U745" i="22"/>
  <c r="A746" i="22"/>
  <c r="B746" i="22"/>
  <c r="D746" i="22"/>
  <c r="P746" i="22" s="1"/>
  <c r="E746" i="22"/>
  <c r="U746" i="22"/>
  <c r="A747" i="22"/>
  <c r="B747" i="22"/>
  <c r="D747" i="22"/>
  <c r="O747" i="22" s="1"/>
  <c r="E747" i="22"/>
  <c r="U747" i="22"/>
  <c r="A748" i="22"/>
  <c r="B748" i="22"/>
  <c r="D748" i="22"/>
  <c r="E748" i="22"/>
  <c r="U748" i="22"/>
  <c r="A749" i="22"/>
  <c r="B749" i="22"/>
  <c r="D749" i="22"/>
  <c r="E749" i="22"/>
  <c r="U749" i="22"/>
  <c r="A750" i="22"/>
  <c r="B750" i="22"/>
  <c r="D750" i="22"/>
  <c r="E750" i="22"/>
  <c r="U750" i="22"/>
  <c r="A751" i="22"/>
  <c r="B751" i="22"/>
  <c r="D751" i="22"/>
  <c r="E751" i="22"/>
  <c r="U751" i="22"/>
  <c r="A752" i="22"/>
  <c r="B752" i="22"/>
  <c r="D752" i="22"/>
  <c r="O752" i="22" s="1"/>
  <c r="E752" i="22"/>
  <c r="U752" i="22"/>
  <c r="A753" i="22"/>
  <c r="B753" i="22"/>
  <c r="D753" i="22"/>
  <c r="E753" i="22"/>
  <c r="Q753" i="22"/>
  <c r="U753" i="22"/>
  <c r="A754" i="22"/>
  <c r="B754" i="22"/>
  <c r="D754" i="22"/>
  <c r="E754" i="22"/>
  <c r="U754" i="22"/>
  <c r="A755" i="22"/>
  <c r="B755" i="22"/>
  <c r="D755" i="22"/>
  <c r="E755" i="22"/>
  <c r="U755" i="22"/>
  <c r="A756" i="22"/>
  <c r="B756" i="22"/>
  <c r="D756" i="22"/>
  <c r="E756" i="22"/>
  <c r="U756" i="22"/>
  <c r="A757" i="22"/>
  <c r="B757" i="22"/>
  <c r="D757" i="22"/>
  <c r="O757" i="22" s="1"/>
  <c r="E757" i="22"/>
  <c r="U757" i="22"/>
  <c r="A758" i="22"/>
  <c r="B758" i="22"/>
  <c r="D758" i="22"/>
  <c r="E758" i="22"/>
  <c r="U758" i="22"/>
  <c r="A759" i="22"/>
  <c r="B759" i="22"/>
  <c r="D759" i="22"/>
  <c r="E759" i="22"/>
  <c r="U759" i="22"/>
  <c r="A760" i="22"/>
  <c r="B760" i="22"/>
  <c r="D760" i="22"/>
  <c r="O760" i="22" s="1"/>
  <c r="E760" i="22"/>
  <c r="U760" i="22"/>
  <c r="A761" i="22"/>
  <c r="B761" i="22"/>
  <c r="D761" i="22"/>
  <c r="E761" i="22"/>
  <c r="U761" i="22"/>
  <c r="A762" i="22"/>
  <c r="B762" i="22"/>
  <c r="D762" i="22"/>
  <c r="E762" i="22"/>
  <c r="U762" i="22"/>
  <c r="A763" i="22"/>
  <c r="B763" i="22"/>
  <c r="D763" i="22"/>
  <c r="E763" i="22"/>
  <c r="U763" i="22"/>
  <c r="A764" i="22"/>
  <c r="B764" i="22"/>
  <c r="D764" i="22"/>
  <c r="E764" i="22"/>
  <c r="U764" i="22"/>
  <c r="A765" i="22"/>
  <c r="B765" i="22"/>
  <c r="D765" i="22"/>
  <c r="O765" i="22" s="1"/>
  <c r="E765" i="22"/>
  <c r="U765" i="22"/>
  <c r="A766" i="22"/>
  <c r="B766" i="22"/>
  <c r="D766" i="22"/>
  <c r="E766" i="22"/>
  <c r="Q766" i="22"/>
  <c r="U766" i="22"/>
  <c r="A767" i="22"/>
  <c r="B767" i="22"/>
  <c r="D767" i="22"/>
  <c r="O767" i="22" s="1"/>
  <c r="E767" i="22"/>
  <c r="U767" i="22"/>
  <c r="A768" i="22"/>
  <c r="B768" i="22"/>
  <c r="D768" i="22"/>
  <c r="O768" i="22" s="1"/>
  <c r="E768" i="22"/>
  <c r="U768" i="22"/>
  <c r="A769" i="22"/>
  <c r="B769" i="22"/>
  <c r="D769" i="22"/>
  <c r="E769" i="22"/>
  <c r="U769" i="22"/>
  <c r="A770" i="22"/>
  <c r="B770" i="22"/>
  <c r="D770" i="22"/>
  <c r="E770" i="22"/>
  <c r="U770" i="22"/>
  <c r="A771" i="22"/>
  <c r="B771" i="22"/>
  <c r="D771" i="22"/>
  <c r="E771" i="22"/>
  <c r="U771" i="22"/>
  <c r="A772" i="22"/>
  <c r="B772" i="22"/>
  <c r="D772" i="22"/>
  <c r="O772" i="22" s="1"/>
  <c r="E772" i="22"/>
  <c r="U772" i="22"/>
  <c r="A773" i="22"/>
  <c r="B773" i="22"/>
  <c r="D773" i="22"/>
  <c r="O773" i="22" s="1"/>
  <c r="E773" i="22"/>
  <c r="U773" i="22"/>
  <c r="A774" i="22"/>
  <c r="B774" i="22"/>
  <c r="D774" i="22"/>
  <c r="Q774" i="22" s="1"/>
  <c r="E774" i="22"/>
  <c r="U774" i="22"/>
  <c r="A775" i="22"/>
  <c r="B775" i="22"/>
  <c r="D775" i="22"/>
  <c r="O775" i="22" s="1"/>
  <c r="E775" i="22"/>
  <c r="U775" i="22"/>
  <c r="A776" i="22"/>
  <c r="B776" i="22"/>
  <c r="D776" i="22"/>
  <c r="O776" i="22" s="1"/>
  <c r="E776" i="22"/>
  <c r="U776" i="22"/>
  <c r="A777" i="22"/>
  <c r="B777" i="22"/>
  <c r="D777" i="22"/>
  <c r="E777" i="22"/>
  <c r="U777" i="22"/>
  <c r="A778" i="22"/>
  <c r="B778" i="22"/>
  <c r="D778" i="22"/>
  <c r="E778" i="22"/>
  <c r="U778" i="22"/>
  <c r="A779" i="22"/>
  <c r="B779" i="22"/>
  <c r="D779" i="22"/>
  <c r="E779" i="22"/>
  <c r="U779" i="22"/>
  <c r="A780" i="22"/>
  <c r="B780" i="22"/>
  <c r="D780" i="22"/>
  <c r="E780" i="22"/>
  <c r="U780" i="22"/>
  <c r="A781" i="22"/>
  <c r="B781" i="22"/>
  <c r="D781" i="22"/>
  <c r="E781" i="22"/>
  <c r="U781" i="22"/>
  <c r="A782" i="22"/>
  <c r="B782" i="22"/>
  <c r="D782" i="22"/>
  <c r="O782" i="22" s="1"/>
  <c r="E782" i="22"/>
  <c r="Q782" i="22"/>
  <c r="U782" i="22"/>
  <c r="A783" i="22"/>
  <c r="B783" i="22"/>
  <c r="D783" i="22"/>
  <c r="E783" i="22"/>
  <c r="Q783" i="22"/>
  <c r="U783" i="22"/>
  <c r="A784" i="22"/>
  <c r="B784" i="22"/>
  <c r="D784" i="22"/>
  <c r="O784" i="22" s="1"/>
  <c r="E784" i="22"/>
  <c r="U784" i="22"/>
  <c r="A785" i="22"/>
  <c r="B785" i="22"/>
  <c r="D785" i="22"/>
  <c r="O785" i="22" s="1"/>
  <c r="E785" i="22"/>
  <c r="U785" i="22"/>
  <c r="A786" i="22"/>
  <c r="B786" i="22"/>
  <c r="D786" i="22"/>
  <c r="O786" i="22" s="1"/>
  <c r="E786" i="22"/>
  <c r="U786" i="22"/>
  <c r="A787" i="22"/>
  <c r="B787" i="22"/>
  <c r="D787" i="22"/>
  <c r="O787" i="22" s="1"/>
  <c r="E787" i="22"/>
  <c r="U787" i="22"/>
  <c r="A788" i="22"/>
  <c r="B788" i="22"/>
  <c r="D788" i="22"/>
  <c r="E788" i="22"/>
  <c r="U788" i="22"/>
  <c r="A789" i="22"/>
  <c r="B789" i="22"/>
  <c r="D789" i="22"/>
  <c r="O789" i="22" s="1"/>
  <c r="E789" i="22"/>
  <c r="U789" i="22"/>
  <c r="A790" i="22"/>
  <c r="B790" i="22"/>
  <c r="D790" i="22"/>
  <c r="P790" i="22" s="1"/>
  <c r="E790" i="22"/>
  <c r="U790" i="22"/>
  <c r="A791" i="22"/>
  <c r="B791" i="22"/>
  <c r="D791" i="22"/>
  <c r="O791" i="22" s="1"/>
  <c r="E791" i="22"/>
  <c r="U791" i="22"/>
  <c r="A792" i="22"/>
  <c r="B792" i="22"/>
  <c r="D792" i="22"/>
  <c r="Q792" i="22" s="1"/>
  <c r="E792" i="22"/>
  <c r="U792" i="22"/>
  <c r="A793" i="22"/>
  <c r="B793" i="22"/>
  <c r="D793" i="22"/>
  <c r="O793" i="22" s="1"/>
  <c r="E793" i="22"/>
  <c r="Q793" i="22"/>
  <c r="U793" i="22"/>
  <c r="A794" i="22"/>
  <c r="B794" i="22"/>
  <c r="D794" i="22"/>
  <c r="O794" i="22" s="1"/>
  <c r="E794" i="22"/>
  <c r="U794" i="22"/>
  <c r="A795" i="22"/>
  <c r="B795" i="22"/>
  <c r="D795" i="22"/>
  <c r="E795" i="22"/>
  <c r="U795" i="22"/>
  <c r="A796" i="22"/>
  <c r="B796" i="22"/>
  <c r="D796" i="22"/>
  <c r="E796" i="22"/>
  <c r="U796" i="22"/>
  <c r="A797" i="22"/>
  <c r="B797" i="22"/>
  <c r="D797" i="22"/>
  <c r="E797" i="22"/>
  <c r="U797" i="22"/>
  <c r="A798" i="22"/>
  <c r="B798" i="22"/>
  <c r="D798" i="22"/>
  <c r="O798" i="22" s="1"/>
  <c r="E798" i="22"/>
  <c r="U798" i="22"/>
  <c r="A799" i="22"/>
  <c r="B799" i="22"/>
  <c r="D799" i="22"/>
  <c r="E799" i="22"/>
  <c r="P799" i="22"/>
  <c r="U799" i="22"/>
  <c r="A800" i="22"/>
  <c r="B800" i="22"/>
  <c r="D800" i="22"/>
  <c r="E800" i="22"/>
  <c r="U800" i="22"/>
  <c r="A801" i="22"/>
  <c r="B801" i="22"/>
  <c r="D801" i="22"/>
  <c r="O801" i="22" s="1"/>
  <c r="E801" i="22"/>
  <c r="U801" i="22"/>
  <c r="A802" i="22"/>
  <c r="B802" i="22"/>
  <c r="D802" i="22"/>
  <c r="O802" i="22" s="1"/>
  <c r="E802" i="22"/>
  <c r="U802" i="22"/>
  <c r="A803" i="22"/>
  <c r="B803" i="22"/>
  <c r="D803" i="22"/>
  <c r="E803" i="22"/>
  <c r="U803" i="22"/>
  <c r="A804" i="22"/>
  <c r="B804" i="22"/>
  <c r="D804" i="22"/>
  <c r="E804" i="22"/>
  <c r="U804" i="22"/>
  <c r="A805" i="22"/>
  <c r="B805" i="22"/>
  <c r="D805" i="22"/>
  <c r="O805" i="22" s="1"/>
  <c r="E805" i="22"/>
  <c r="U805" i="22"/>
  <c r="A806" i="22"/>
  <c r="B806" i="22"/>
  <c r="D806" i="22"/>
  <c r="O806" i="22" s="1"/>
  <c r="E806" i="22"/>
  <c r="P806" i="22"/>
  <c r="U806" i="22"/>
  <c r="A807" i="22"/>
  <c r="B807" i="22"/>
  <c r="D807" i="22"/>
  <c r="O807" i="22" s="1"/>
  <c r="E807" i="22"/>
  <c r="U807" i="22"/>
  <c r="A808" i="22"/>
  <c r="B808" i="22"/>
  <c r="D808" i="22"/>
  <c r="E808" i="22"/>
  <c r="U808" i="22"/>
  <c r="A809" i="22"/>
  <c r="B809" i="22"/>
  <c r="D809" i="22"/>
  <c r="E809" i="22"/>
  <c r="U809" i="22"/>
  <c r="A810" i="22"/>
  <c r="B810" i="22"/>
  <c r="D810" i="22"/>
  <c r="O810" i="22" s="1"/>
  <c r="E810" i="22"/>
  <c r="U810" i="22"/>
  <c r="A811" i="22"/>
  <c r="B811" i="22"/>
  <c r="D811" i="22"/>
  <c r="E811" i="22"/>
  <c r="Q811" i="22"/>
  <c r="U811" i="22"/>
  <c r="A812" i="22"/>
  <c r="B812" i="22"/>
  <c r="D812" i="22"/>
  <c r="P812" i="22" s="1"/>
  <c r="E812" i="22"/>
  <c r="U812" i="22"/>
  <c r="A813" i="22"/>
  <c r="B813" i="22"/>
  <c r="D813" i="22"/>
  <c r="E813" i="22"/>
  <c r="U813" i="22"/>
  <c r="A814" i="22"/>
  <c r="B814" i="22"/>
  <c r="D814" i="22"/>
  <c r="O814" i="22" s="1"/>
  <c r="E814" i="22"/>
  <c r="U814" i="22"/>
  <c r="A815" i="22"/>
  <c r="B815" i="22"/>
  <c r="D815" i="22"/>
  <c r="Q815" i="22" s="1"/>
  <c r="E815" i="22"/>
  <c r="U815" i="22"/>
  <c r="A816" i="22"/>
  <c r="B816" i="22"/>
  <c r="D816" i="22"/>
  <c r="E816" i="22"/>
  <c r="U816" i="22"/>
  <c r="A817" i="22"/>
  <c r="B817" i="22"/>
  <c r="D817" i="22"/>
  <c r="E817" i="22"/>
  <c r="Q817" i="22"/>
  <c r="U817" i="22"/>
  <c r="A818" i="22"/>
  <c r="B818" i="22"/>
  <c r="D818" i="22"/>
  <c r="E818" i="22"/>
  <c r="U818" i="22"/>
  <c r="A819" i="22"/>
  <c r="B819" i="22"/>
  <c r="D819" i="22"/>
  <c r="E819" i="22"/>
  <c r="U819" i="22"/>
  <c r="A820" i="22"/>
  <c r="B820" i="22"/>
  <c r="D820" i="22"/>
  <c r="O820" i="22" s="1"/>
  <c r="E820" i="22"/>
  <c r="U820" i="22"/>
  <c r="A821" i="22"/>
  <c r="B821" i="22"/>
  <c r="D821" i="22"/>
  <c r="E821" i="22"/>
  <c r="U821" i="22"/>
  <c r="A822" i="22"/>
  <c r="B822" i="22"/>
  <c r="D822" i="22"/>
  <c r="O822" i="22" s="1"/>
  <c r="E822" i="22"/>
  <c r="U822" i="22"/>
  <c r="A823" i="22"/>
  <c r="B823" i="22"/>
  <c r="D823" i="22"/>
  <c r="O823" i="22" s="1"/>
  <c r="E823" i="22"/>
  <c r="U823" i="22"/>
  <c r="A824" i="22"/>
  <c r="B824" i="22"/>
  <c r="D824" i="22"/>
  <c r="O824" i="22" s="1"/>
  <c r="E824" i="22"/>
  <c r="U824" i="22"/>
  <c r="A825" i="22"/>
  <c r="B825" i="22"/>
  <c r="D825" i="22"/>
  <c r="E825" i="22"/>
  <c r="U825" i="22"/>
  <c r="A826" i="22"/>
  <c r="B826" i="22"/>
  <c r="D826" i="22"/>
  <c r="E826" i="22"/>
  <c r="U826" i="22"/>
  <c r="A827" i="22"/>
  <c r="B827" i="22"/>
  <c r="D827" i="22"/>
  <c r="E827" i="22"/>
  <c r="U827" i="22"/>
  <c r="A828" i="22"/>
  <c r="B828" i="22"/>
  <c r="D828" i="22"/>
  <c r="E828" i="22"/>
  <c r="U828" i="22"/>
  <c r="A829" i="22"/>
  <c r="B829" i="22"/>
  <c r="D829" i="22"/>
  <c r="E829" i="22"/>
  <c r="U829" i="22"/>
  <c r="A830" i="22"/>
  <c r="B830" i="22"/>
  <c r="D830" i="22"/>
  <c r="O830" i="22" s="1"/>
  <c r="E830" i="22"/>
  <c r="U830" i="22"/>
  <c r="A831" i="22"/>
  <c r="B831" i="22"/>
  <c r="D831" i="22"/>
  <c r="O831" i="22" s="1"/>
  <c r="E831" i="22"/>
  <c r="U831" i="22"/>
  <c r="A832" i="22"/>
  <c r="B832" i="22"/>
  <c r="D832" i="22"/>
  <c r="E832" i="22"/>
  <c r="U832" i="22"/>
  <c r="A833" i="22"/>
  <c r="B833" i="22"/>
  <c r="D833" i="22"/>
  <c r="E833" i="22"/>
  <c r="U833" i="22"/>
  <c r="A834" i="22"/>
  <c r="B834" i="22"/>
  <c r="D834" i="22"/>
  <c r="O834" i="22" s="1"/>
  <c r="E834" i="22"/>
  <c r="U834" i="22"/>
  <c r="A835" i="22"/>
  <c r="B835" i="22"/>
  <c r="D835" i="22"/>
  <c r="O835" i="22" s="1"/>
  <c r="E835" i="22"/>
  <c r="U835" i="22"/>
  <c r="A836" i="22"/>
  <c r="B836" i="22"/>
  <c r="D836" i="22"/>
  <c r="E836" i="22"/>
  <c r="U836" i="22"/>
  <c r="A837" i="22"/>
  <c r="B837" i="22"/>
  <c r="D837" i="22"/>
  <c r="E837" i="22"/>
  <c r="U837" i="22"/>
  <c r="A838" i="22"/>
  <c r="B838" i="22"/>
  <c r="D838" i="22"/>
  <c r="O838" i="22" s="1"/>
  <c r="E838" i="22"/>
  <c r="U838" i="22"/>
  <c r="A839" i="22"/>
  <c r="B839" i="22"/>
  <c r="D839" i="22"/>
  <c r="O839" i="22" s="1"/>
  <c r="E839" i="22"/>
  <c r="U839" i="22"/>
  <c r="A840" i="22"/>
  <c r="B840" i="22"/>
  <c r="D840" i="22"/>
  <c r="E840" i="22"/>
  <c r="U840" i="22"/>
  <c r="A841" i="22"/>
  <c r="B841" i="22"/>
  <c r="D841" i="22"/>
  <c r="O841" i="22" s="1"/>
  <c r="E841" i="22"/>
  <c r="U841" i="22"/>
  <c r="A842" i="22"/>
  <c r="B842" i="22"/>
  <c r="D842" i="22"/>
  <c r="O842" i="22" s="1"/>
  <c r="E842" i="22"/>
  <c r="U842" i="22"/>
  <c r="A843" i="22"/>
  <c r="B843" i="22"/>
  <c r="D843" i="22"/>
  <c r="E843" i="22"/>
  <c r="U843" i="22"/>
  <c r="A844" i="22"/>
  <c r="B844" i="22"/>
  <c r="D844" i="22"/>
  <c r="O844" i="22" s="1"/>
  <c r="E844" i="22"/>
  <c r="U844" i="22"/>
  <c r="A845" i="22"/>
  <c r="B845" i="22"/>
  <c r="D845" i="22"/>
  <c r="E845" i="22"/>
  <c r="U845" i="22"/>
  <c r="A846" i="22"/>
  <c r="B846" i="22"/>
  <c r="D846" i="22"/>
  <c r="O846" i="22" s="1"/>
  <c r="E846" i="22"/>
  <c r="P846" i="22"/>
  <c r="U846" i="22"/>
  <c r="A847" i="22"/>
  <c r="B847" i="22"/>
  <c r="D847" i="22"/>
  <c r="O847" i="22" s="1"/>
  <c r="E847" i="22"/>
  <c r="U847" i="22"/>
  <c r="A848" i="22"/>
  <c r="B848" i="22"/>
  <c r="D848" i="22"/>
  <c r="E848" i="22"/>
  <c r="U848" i="22"/>
  <c r="A849" i="22"/>
  <c r="B849" i="22"/>
  <c r="D849" i="22"/>
  <c r="E849" i="22"/>
  <c r="U849" i="22"/>
  <c r="A850" i="22"/>
  <c r="B850" i="22"/>
  <c r="D850" i="22"/>
  <c r="O850" i="22" s="1"/>
  <c r="E850" i="22"/>
  <c r="U850" i="22"/>
  <c r="A851" i="22"/>
  <c r="B851" i="22"/>
  <c r="D851" i="22"/>
  <c r="E851" i="22"/>
  <c r="U851" i="22"/>
  <c r="A852" i="22"/>
  <c r="B852" i="22"/>
  <c r="D852" i="22"/>
  <c r="O852" i="22" s="1"/>
  <c r="E852" i="22"/>
  <c r="U852" i="22"/>
  <c r="A853" i="22"/>
  <c r="B853" i="22"/>
  <c r="D853" i="22"/>
  <c r="E853" i="22"/>
  <c r="U853" i="22"/>
  <c r="A854" i="22"/>
  <c r="B854" i="22"/>
  <c r="D854" i="22"/>
  <c r="O854" i="22" s="1"/>
  <c r="E854" i="22"/>
  <c r="U854" i="22"/>
  <c r="A855" i="22"/>
  <c r="B855" i="22"/>
  <c r="D855" i="22"/>
  <c r="O855" i="22" s="1"/>
  <c r="E855" i="22"/>
  <c r="U855" i="22"/>
  <c r="A856" i="22"/>
  <c r="B856" i="22"/>
  <c r="D856" i="22"/>
  <c r="E856" i="22"/>
  <c r="U856" i="22"/>
  <c r="A857" i="22"/>
  <c r="B857" i="22"/>
  <c r="D857" i="22"/>
  <c r="E857" i="22"/>
  <c r="U857" i="22"/>
  <c r="A858" i="22"/>
  <c r="B858" i="22"/>
  <c r="D858" i="22"/>
  <c r="E858" i="22"/>
  <c r="U858" i="22"/>
  <c r="A859" i="22"/>
  <c r="B859" i="22"/>
  <c r="D859" i="22"/>
  <c r="O859" i="22" s="1"/>
  <c r="E859" i="22"/>
  <c r="U859" i="22"/>
  <c r="A860" i="22"/>
  <c r="B860" i="22"/>
  <c r="D860" i="22"/>
  <c r="E860" i="22"/>
  <c r="P860" i="22"/>
  <c r="U860" i="22"/>
  <c r="A861" i="22"/>
  <c r="B861" i="22"/>
  <c r="D861" i="22"/>
  <c r="E861" i="22"/>
  <c r="U861" i="22"/>
  <c r="A862" i="22"/>
  <c r="B862" i="22"/>
  <c r="D862" i="22"/>
  <c r="O862" i="22" s="1"/>
  <c r="E862" i="22"/>
  <c r="U862" i="22"/>
  <c r="A863" i="22"/>
  <c r="B863" i="22"/>
  <c r="D863" i="22"/>
  <c r="E863" i="22"/>
  <c r="U863" i="22"/>
  <c r="A864" i="22"/>
  <c r="B864" i="22"/>
  <c r="D864" i="22"/>
  <c r="O864" i="22" s="1"/>
  <c r="E864" i="22"/>
  <c r="U864" i="22"/>
  <c r="A865" i="22"/>
  <c r="B865" i="22"/>
  <c r="D865" i="22"/>
  <c r="O865" i="22" s="1"/>
  <c r="E865" i="22"/>
  <c r="U865" i="22"/>
  <c r="A866" i="22"/>
  <c r="B866" i="22"/>
  <c r="D866" i="22"/>
  <c r="O866" i="22" s="1"/>
  <c r="E866" i="22"/>
  <c r="U866" i="22"/>
  <c r="A867" i="22"/>
  <c r="B867" i="22"/>
  <c r="D867" i="22"/>
  <c r="O867" i="22" s="1"/>
  <c r="E867" i="22"/>
  <c r="U867" i="22"/>
  <c r="A868" i="22"/>
  <c r="B868" i="22"/>
  <c r="D868" i="22"/>
  <c r="E868" i="22"/>
  <c r="U868" i="22"/>
  <c r="A869" i="22"/>
  <c r="B869" i="22"/>
  <c r="D869" i="22"/>
  <c r="E869" i="22"/>
  <c r="U869" i="22"/>
  <c r="A870" i="22"/>
  <c r="B870" i="22"/>
  <c r="D870" i="22"/>
  <c r="O870" i="22" s="1"/>
  <c r="E870" i="22"/>
  <c r="P870" i="22"/>
  <c r="U870" i="22"/>
  <c r="A871" i="22"/>
  <c r="B871" i="22"/>
  <c r="D871" i="22"/>
  <c r="O871" i="22" s="1"/>
  <c r="E871" i="22"/>
  <c r="U871" i="22"/>
  <c r="A872" i="22"/>
  <c r="B872" i="22"/>
  <c r="D872" i="22"/>
  <c r="O872" i="22" s="1"/>
  <c r="E872" i="22"/>
  <c r="U872" i="22"/>
  <c r="A873" i="22"/>
  <c r="B873" i="22"/>
  <c r="D873" i="22"/>
  <c r="E873" i="22"/>
  <c r="U873" i="22"/>
  <c r="A874" i="22"/>
  <c r="B874" i="22"/>
  <c r="D874" i="22"/>
  <c r="E874" i="22"/>
  <c r="U874" i="22"/>
  <c r="A875" i="22"/>
  <c r="B875" i="22"/>
  <c r="D875" i="22"/>
  <c r="E875" i="22"/>
  <c r="U875" i="22"/>
  <c r="A876" i="22"/>
  <c r="B876" i="22"/>
  <c r="D876" i="22"/>
  <c r="O876" i="22" s="1"/>
  <c r="E876" i="22"/>
  <c r="U876" i="22"/>
  <c r="A877" i="22"/>
  <c r="B877" i="22"/>
  <c r="D877" i="22"/>
  <c r="E877" i="22"/>
  <c r="U877" i="22"/>
  <c r="A878" i="22"/>
  <c r="B878" i="22"/>
  <c r="D878" i="22"/>
  <c r="O878" i="22" s="1"/>
  <c r="E878" i="22"/>
  <c r="U878" i="22"/>
  <c r="A879" i="22"/>
  <c r="B879" i="22"/>
  <c r="D879" i="22"/>
  <c r="E879" i="22"/>
  <c r="U879" i="22"/>
  <c r="A880" i="22"/>
  <c r="B880" i="22"/>
  <c r="D880" i="22"/>
  <c r="E880" i="22"/>
  <c r="P880" i="22"/>
  <c r="U880" i="22"/>
  <c r="A881" i="22"/>
  <c r="B881" i="22"/>
  <c r="D881" i="22"/>
  <c r="O881" i="22" s="1"/>
  <c r="E881" i="22"/>
  <c r="U881" i="22"/>
  <c r="A882" i="22"/>
  <c r="B882" i="22"/>
  <c r="D882" i="22"/>
  <c r="O882" i="22" s="1"/>
  <c r="E882" i="22"/>
  <c r="U882" i="22"/>
  <c r="A883" i="22"/>
  <c r="B883" i="22"/>
  <c r="D883" i="22"/>
  <c r="E883" i="22"/>
  <c r="U883" i="22"/>
  <c r="A884" i="22"/>
  <c r="B884" i="22"/>
  <c r="D884" i="22"/>
  <c r="O884" i="22" s="1"/>
  <c r="E884" i="22"/>
  <c r="U884" i="22"/>
  <c r="A885" i="22"/>
  <c r="B885" i="22"/>
  <c r="D885" i="22"/>
  <c r="E885" i="22"/>
  <c r="U885" i="22"/>
  <c r="A886" i="22"/>
  <c r="B886" i="22"/>
  <c r="D886" i="22"/>
  <c r="O886" i="22" s="1"/>
  <c r="E886" i="22"/>
  <c r="Q886" i="22"/>
  <c r="U886" i="22"/>
  <c r="A887" i="22"/>
  <c r="B887" i="22"/>
  <c r="D887" i="22"/>
  <c r="O887" i="22" s="1"/>
  <c r="E887" i="22"/>
  <c r="P887" i="22"/>
  <c r="U887" i="22"/>
  <c r="A888" i="22"/>
  <c r="B888" i="22"/>
  <c r="D888" i="22"/>
  <c r="E888" i="22"/>
  <c r="U888" i="22"/>
  <c r="A889" i="22"/>
  <c r="B889" i="22"/>
  <c r="D889" i="22"/>
  <c r="E889" i="22"/>
  <c r="U889" i="22"/>
  <c r="A890" i="22"/>
  <c r="B890" i="22"/>
  <c r="D890" i="22"/>
  <c r="E890" i="22"/>
  <c r="U890" i="22"/>
  <c r="A891" i="22"/>
  <c r="B891" i="22"/>
  <c r="D891" i="22"/>
  <c r="O891" i="22" s="1"/>
  <c r="E891" i="22"/>
  <c r="U891" i="22"/>
  <c r="A892" i="22"/>
  <c r="B892" i="22"/>
  <c r="D892" i="22"/>
  <c r="E892" i="22"/>
  <c r="U892" i="22"/>
  <c r="A893" i="22"/>
  <c r="B893" i="22"/>
  <c r="D893" i="22"/>
  <c r="E893" i="22"/>
  <c r="U893" i="22"/>
  <c r="A894" i="22"/>
  <c r="B894" i="22"/>
  <c r="D894" i="22"/>
  <c r="O894" i="22" s="1"/>
  <c r="E894" i="22"/>
  <c r="U894" i="22"/>
  <c r="A895" i="22"/>
  <c r="B895" i="22"/>
  <c r="D895" i="22"/>
  <c r="O895" i="22" s="1"/>
  <c r="E895" i="22"/>
  <c r="U895" i="22"/>
  <c r="A896" i="22"/>
  <c r="B896" i="22"/>
  <c r="D896" i="22"/>
  <c r="O896" i="22" s="1"/>
  <c r="E896" i="22"/>
  <c r="U896" i="22"/>
  <c r="A897" i="22"/>
  <c r="B897" i="22"/>
  <c r="D897" i="22"/>
  <c r="E897" i="22"/>
  <c r="U897" i="22"/>
  <c r="A898" i="22"/>
  <c r="B898" i="22"/>
  <c r="D898" i="22"/>
  <c r="E898" i="22"/>
  <c r="U898" i="22"/>
  <c r="A899" i="22"/>
  <c r="B899" i="22"/>
  <c r="D899" i="22"/>
  <c r="E899" i="22"/>
  <c r="U899" i="22"/>
  <c r="A900" i="22"/>
  <c r="B900" i="22"/>
  <c r="D900" i="22"/>
  <c r="E900" i="22"/>
  <c r="U900" i="22"/>
  <c r="A901" i="22"/>
  <c r="B901" i="22"/>
  <c r="D901" i="22"/>
  <c r="O901" i="22" s="1"/>
  <c r="E901" i="22"/>
  <c r="U901" i="22"/>
  <c r="A902" i="22"/>
  <c r="B902" i="22"/>
  <c r="D902" i="22"/>
  <c r="O902" i="22" s="1"/>
  <c r="E902" i="22"/>
  <c r="U902" i="22"/>
  <c r="A903" i="22"/>
  <c r="B903" i="22"/>
  <c r="D903" i="22"/>
  <c r="O903" i="22" s="1"/>
  <c r="E903" i="22"/>
  <c r="U903" i="22"/>
  <c r="A904" i="22"/>
  <c r="B904" i="22"/>
  <c r="D904" i="22"/>
  <c r="O904" i="22" s="1"/>
  <c r="E904" i="22"/>
  <c r="U904" i="22"/>
  <c r="A905" i="22"/>
  <c r="B905" i="22"/>
  <c r="D905" i="22"/>
  <c r="O905" i="22" s="1"/>
  <c r="E905" i="22"/>
  <c r="Q905" i="22"/>
  <c r="U905" i="22"/>
  <c r="A906" i="22"/>
  <c r="B906" i="22"/>
  <c r="D906" i="22"/>
  <c r="Q906" i="22" s="1"/>
  <c r="E906" i="22"/>
  <c r="U906" i="22"/>
  <c r="A907" i="22"/>
  <c r="B907" i="22"/>
  <c r="D907" i="22"/>
  <c r="P907" i="22" s="1"/>
  <c r="E907" i="22"/>
  <c r="U907" i="22"/>
  <c r="A908" i="22"/>
  <c r="B908" i="22"/>
  <c r="D908" i="22"/>
  <c r="E908" i="22"/>
  <c r="U908" i="22"/>
  <c r="A909" i="22"/>
  <c r="B909" i="22"/>
  <c r="D909" i="22"/>
  <c r="O909" i="22" s="1"/>
  <c r="E909" i="22"/>
  <c r="U909" i="22"/>
  <c r="A910" i="22"/>
  <c r="B910" i="22"/>
  <c r="D910" i="22"/>
  <c r="O910" i="22" s="1"/>
  <c r="E910" i="22"/>
  <c r="U910" i="22"/>
  <c r="A911" i="22"/>
  <c r="B911" i="22"/>
  <c r="D911" i="22"/>
  <c r="O911" i="22" s="1"/>
  <c r="E911" i="22"/>
  <c r="U911" i="22"/>
  <c r="A912" i="22"/>
  <c r="B912" i="22"/>
  <c r="D912" i="22"/>
  <c r="O912" i="22" s="1"/>
  <c r="E912" i="22"/>
  <c r="U912" i="22"/>
  <c r="A913" i="22"/>
  <c r="B913" i="22"/>
  <c r="D913" i="22"/>
  <c r="O913" i="22" s="1"/>
  <c r="E913" i="22"/>
  <c r="U913" i="22"/>
  <c r="A914" i="22"/>
  <c r="B914" i="22"/>
  <c r="D914" i="22"/>
  <c r="E914" i="22"/>
  <c r="U914" i="22"/>
  <c r="A915" i="22"/>
  <c r="B915" i="22"/>
  <c r="D915" i="22"/>
  <c r="E915" i="22"/>
  <c r="U915" i="22"/>
  <c r="A916" i="22"/>
  <c r="B916" i="22"/>
  <c r="D916" i="22"/>
  <c r="E916" i="22"/>
  <c r="U916" i="22"/>
  <c r="A917" i="22"/>
  <c r="B917" i="22"/>
  <c r="D917" i="22"/>
  <c r="O917" i="22" s="1"/>
  <c r="E917" i="22"/>
  <c r="U917" i="22"/>
  <c r="A918" i="22"/>
  <c r="B918" i="22"/>
  <c r="D918" i="22"/>
  <c r="O918" i="22" s="1"/>
  <c r="E918" i="22"/>
  <c r="U918" i="22"/>
  <c r="A919" i="22"/>
  <c r="B919" i="22"/>
  <c r="D919" i="22"/>
  <c r="O919" i="22" s="1"/>
  <c r="E919" i="22"/>
  <c r="U919" i="22"/>
  <c r="A920" i="22"/>
  <c r="B920" i="22"/>
  <c r="D920" i="22"/>
  <c r="O920" i="22" s="1"/>
  <c r="E920" i="22"/>
  <c r="U920" i="22"/>
  <c r="A921" i="22"/>
  <c r="B921" i="22"/>
  <c r="D921" i="22"/>
  <c r="O921" i="22" s="1"/>
  <c r="E921" i="22"/>
  <c r="P921" i="22"/>
  <c r="U921" i="22"/>
  <c r="A922" i="22"/>
  <c r="B922" i="22"/>
  <c r="D922" i="22"/>
  <c r="Q922" i="22" s="1"/>
  <c r="E922" i="22"/>
  <c r="U922" i="22"/>
  <c r="A923" i="22"/>
  <c r="B923" i="22"/>
  <c r="D923" i="22"/>
  <c r="E923" i="22"/>
  <c r="U923" i="22"/>
  <c r="A924" i="22"/>
  <c r="B924" i="22"/>
  <c r="D924" i="22"/>
  <c r="E924" i="22"/>
  <c r="U924" i="22"/>
  <c r="A925" i="22"/>
  <c r="B925" i="22"/>
  <c r="D925" i="22"/>
  <c r="O925" i="22" s="1"/>
  <c r="E925" i="22"/>
  <c r="P925" i="22"/>
  <c r="U925" i="22"/>
  <c r="A926" i="22"/>
  <c r="B926" i="22"/>
  <c r="D926" i="22"/>
  <c r="O926" i="22" s="1"/>
  <c r="E926" i="22"/>
  <c r="U926" i="22"/>
  <c r="A927" i="22"/>
  <c r="B927" i="22"/>
  <c r="D927" i="22"/>
  <c r="O927" i="22" s="1"/>
  <c r="E927" i="22"/>
  <c r="U927" i="22"/>
  <c r="A928" i="22"/>
  <c r="B928" i="22"/>
  <c r="D928" i="22"/>
  <c r="O928" i="22" s="1"/>
  <c r="E928" i="22"/>
  <c r="U928" i="22"/>
  <c r="A929" i="22"/>
  <c r="B929" i="22"/>
  <c r="D929" i="22"/>
  <c r="E929" i="22"/>
  <c r="U929" i="22"/>
  <c r="A930" i="22"/>
  <c r="B930" i="22"/>
  <c r="D930" i="22"/>
  <c r="O930" i="22" s="1"/>
  <c r="E930" i="22"/>
  <c r="U930" i="22"/>
  <c r="A931" i="22"/>
  <c r="B931" i="22"/>
  <c r="D931" i="22"/>
  <c r="E931" i="22"/>
  <c r="U931" i="22"/>
  <c r="A932" i="22"/>
  <c r="B932" i="22"/>
  <c r="D932" i="22"/>
  <c r="E932" i="22"/>
  <c r="U932" i="22"/>
  <c r="A933" i="22"/>
  <c r="B933" i="22"/>
  <c r="D933" i="22"/>
  <c r="O933" i="22" s="1"/>
  <c r="E933" i="22"/>
  <c r="P933" i="22"/>
  <c r="U933" i="22"/>
  <c r="A934" i="22"/>
  <c r="B934" i="22"/>
  <c r="D934" i="22"/>
  <c r="E934" i="22"/>
  <c r="U934" i="22"/>
  <c r="A935" i="22"/>
  <c r="B935" i="22"/>
  <c r="D935" i="22"/>
  <c r="O935" i="22" s="1"/>
  <c r="E935" i="22"/>
  <c r="U935" i="22"/>
  <c r="A936" i="22"/>
  <c r="B936" i="22"/>
  <c r="D936" i="22"/>
  <c r="O936" i="22" s="1"/>
  <c r="E936" i="22"/>
  <c r="U936" i="22"/>
  <c r="A937" i="22"/>
  <c r="B937" i="22"/>
  <c r="D937" i="22"/>
  <c r="O937" i="22" s="1"/>
  <c r="E937" i="22"/>
  <c r="U937" i="22"/>
  <c r="A938" i="22"/>
  <c r="B938" i="22"/>
  <c r="D938" i="22"/>
  <c r="O938" i="22" s="1"/>
  <c r="E938" i="22"/>
  <c r="U938" i="22"/>
  <c r="A939" i="22"/>
  <c r="B939" i="22"/>
  <c r="D939" i="22"/>
  <c r="P939" i="22" s="1"/>
  <c r="E939" i="22"/>
  <c r="U939" i="22"/>
  <c r="A940" i="22"/>
  <c r="B940" i="22"/>
  <c r="D940" i="22"/>
  <c r="E940" i="22"/>
  <c r="U940" i="22"/>
  <c r="A941" i="22"/>
  <c r="B941" i="22"/>
  <c r="D941" i="22"/>
  <c r="O941" i="22" s="1"/>
  <c r="E941" i="22"/>
  <c r="P941" i="22"/>
  <c r="U941" i="22"/>
  <c r="A942" i="22"/>
  <c r="B942" i="22"/>
  <c r="D942" i="22"/>
  <c r="O942" i="22" s="1"/>
  <c r="E942" i="22"/>
  <c r="U942" i="22"/>
  <c r="A943" i="22"/>
  <c r="B943" i="22"/>
  <c r="D943" i="22"/>
  <c r="O943" i="22" s="1"/>
  <c r="E943" i="22"/>
  <c r="U943" i="22"/>
  <c r="A944" i="22"/>
  <c r="B944" i="22"/>
  <c r="D944" i="22"/>
  <c r="O944" i="22" s="1"/>
  <c r="E944" i="22"/>
  <c r="U944" i="22"/>
  <c r="A945" i="22"/>
  <c r="B945" i="22"/>
  <c r="D945" i="22"/>
  <c r="O945" i="22" s="1"/>
  <c r="E945" i="22"/>
  <c r="U945" i="22"/>
  <c r="A946" i="22"/>
  <c r="B946" i="22"/>
  <c r="D946" i="22"/>
  <c r="E946" i="22"/>
  <c r="U946" i="22"/>
  <c r="A947" i="22"/>
  <c r="B947" i="22"/>
  <c r="D947" i="22"/>
  <c r="E947" i="22"/>
  <c r="U947" i="22"/>
  <c r="A948" i="22"/>
  <c r="B948" i="22"/>
  <c r="D948" i="22"/>
  <c r="E948" i="22"/>
  <c r="U948" i="22"/>
  <c r="A949" i="22"/>
  <c r="B949" i="22"/>
  <c r="D949" i="22"/>
  <c r="O949" i="22" s="1"/>
  <c r="E949" i="22"/>
  <c r="U949" i="22"/>
  <c r="A950" i="22"/>
  <c r="B950" i="22"/>
  <c r="D950" i="22"/>
  <c r="O950" i="22" s="1"/>
  <c r="E950" i="22"/>
  <c r="U950" i="22"/>
  <c r="A951" i="22"/>
  <c r="B951" i="22"/>
  <c r="D951" i="22"/>
  <c r="O951" i="22" s="1"/>
  <c r="E951" i="22"/>
  <c r="U951" i="22"/>
  <c r="A952" i="22"/>
  <c r="B952" i="22"/>
  <c r="D952" i="22"/>
  <c r="O952" i="22" s="1"/>
  <c r="E952" i="22"/>
  <c r="U952" i="22"/>
  <c r="A953" i="22"/>
  <c r="B953" i="22"/>
  <c r="D953" i="22"/>
  <c r="E953" i="22"/>
  <c r="U953" i="22"/>
  <c r="A954" i="22"/>
  <c r="B954" i="22"/>
  <c r="D954" i="22"/>
  <c r="Q954" i="22" s="1"/>
  <c r="E954" i="22"/>
  <c r="U954" i="22"/>
  <c r="A955" i="22"/>
  <c r="B955" i="22"/>
  <c r="D955" i="22"/>
  <c r="P955" i="22" s="1"/>
  <c r="E955" i="22"/>
  <c r="U955" i="22"/>
  <c r="A956" i="22"/>
  <c r="B956" i="22"/>
  <c r="D956" i="22"/>
  <c r="O956" i="22" s="1"/>
  <c r="E956" i="22"/>
  <c r="U956" i="22"/>
  <c r="A957" i="22"/>
  <c r="B957" i="22"/>
  <c r="D957" i="22"/>
  <c r="O957" i="22" s="1"/>
  <c r="E957" i="22"/>
  <c r="U957" i="22"/>
  <c r="A958" i="22"/>
  <c r="B958" i="22"/>
  <c r="D958" i="22"/>
  <c r="E958" i="22"/>
  <c r="U958" i="22"/>
  <c r="A959" i="22"/>
  <c r="B959" i="22"/>
  <c r="D959" i="22"/>
  <c r="O959" i="22" s="1"/>
  <c r="E959" i="22"/>
  <c r="U959" i="22"/>
  <c r="A960" i="22"/>
  <c r="B960" i="22"/>
  <c r="D960" i="22"/>
  <c r="O960" i="22" s="1"/>
  <c r="E960" i="22"/>
  <c r="U960" i="22"/>
  <c r="A961" i="22"/>
  <c r="B961" i="22"/>
  <c r="D961" i="22"/>
  <c r="E961" i="22"/>
  <c r="U961" i="22"/>
  <c r="A962" i="22"/>
  <c r="B962" i="22"/>
  <c r="D962" i="22"/>
  <c r="Q962" i="22" s="1"/>
  <c r="E962" i="22"/>
  <c r="U962" i="22"/>
  <c r="A963" i="22"/>
  <c r="B963" i="22"/>
  <c r="D963" i="22"/>
  <c r="Q963" i="22" s="1"/>
  <c r="E963" i="22"/>
  <c r="U963" i="22"/>
  <c r="A964" i="22"/>
  <c r="B964" i="22"/>
  <c r="D964" i="22"/>
  <c r="E964" i="22"/>
  <c r="U964" i="22"/>
  <c r="A965" i="22"/>
  <c r="B965" i="22"/>
  <c r="D965" i="22"/>
  <c r="E965" i="22"/>
  <c r="U965" i="22"/>
  <c r="A966" i="22"/>
  <c r="B966" i="22"/>
  <c r="D966" i="22"/>
  <c r="E966" i="22"/>
  <c r="U966" i="22"/>
  <c r="A967" i="22"/>
  <c r="B967" i="22"/>
  <c r="D967" i="22"/>
  <c r="O967" i="22" s="1"/>
  <c r="E967" i="22"/>
  <c r="Q967" i="22"/>
  <c r="U967" i="22"/>
  <c r="A968" i="22"/>
  <c r="B968" i="22"/>
  <c r="D968" i="22"/>
  <c r="O968" i="22" s="1"/>
  <c r="E968" i="22"/>
  <c r="U968" i="22"/>
  <c r="A969" i="22"/>
  <c r="B969" i="22"/>
  <c r="D969" i="22"/>
  <c r="E969" i="22"/>
  <c r="U969" i="22"/>
  <c r="A970" i="22"/>
  <c r="B970" i="22"/>
  <c r="D970" i="22"/>
  <c r="O970" i="22" s="1"/>
  <c r="E970" i="22"/>
  <c r="Q970" i="22"/>
  <c r="U970" i="22"/>
  <c r="A971" i="22"/>
  <c r="B971" i="22"/>
  <c r="D971" i="22"/>
  <c r="E971" i="22"/>
  <c r="U971" i="22"/>
  <c r="A972" i="22"/>
  <c r="B972" i="22"/>
  <c r="D972" i="22"/>
  <c r="P972" i="22" s="1"/>
  <c r="E972" i="22"/>
  <c r="U972" i="22"/>
  <c r="A973" i="22"/>
  <c r="B973" i="22"/>
  <c r="D973" i="22"/>
  <c r="E973" i="22"/>
  <c r="U973" i="22"/>
  <c r="A974" i="22"/>
  <c r="B974" i="22"/>
  <c r="D974" i="22"/>
  <c r="E974" i="22"/>
  <c r="U974" i="22"/>
  <c r="A975" i="22"/>
  <c r="B975" i="22"/>
  <c r="D975" i="22"/>
  <c r="O975" i="22" s="1"/>
  <c r="E975" i="22"/>
  <c r="U975" i="22"/>
  <c r="A976" i="22"/>
  <c r="B976" i="22"/>
  <c r="D976" i="22"/>
  <c r="O976" i="22" s="1"/>
  <c r="E976" i="22"/>
  <c r="U976" i="22"/>
  <c r="A977" i="22"/>
  <c r="B977" i="22"/>
  <c r="D977" i="22"/>
  <c r="P977" i="22" s="1"/>
  <c r="E977" i="22"/>
  <c r="U977" i="22"/>
  <c r="A978" i="22"/>
  <c r="B978" i="22"/>
  <c r="D978" i="22"/>
  <c r="E978" i="22"/>
  <c r="U978" i="22"/>
  <c r="A979" i="22"/>
  <c r="B979" i="22"/>
  <c r="D979" i="22"/>
  <c r="E979" i="22"/>
  <c r="P979" i="22"/>
  <c r="U979" i="22"/>
  <c r="A980" i="22"/>
  <c r="B980" i="22"/>
  <c r="D980" i="22"/>
  <c r="E980" i="22"/>
  <c r="U980" i="22"/>
  <c r="A981" i="22"/>
  <c r="B981" i="22"/>
  <c r="D981" i="22"/>
  <c r="E981" i="22"/>
  <c r="U981" i="22"/>
  <c r="A982" i="22"/>
  <c r="B982" i="22"/>
  <c r="D982" i="22"/>
  <c r="E982" i="22"/>
  <c r="U982" i="22"/>
  <c r="A983" i="22"/>
  <c r="B983" i="22"/>
  <c r="D983" i="22"/>
  <c r="O983" i="22" s="1"/>
  <c r="E983" i="22"/>
  <c r="P983" i="22"/>
  <c r="U983" i="22"/>
  <c r="A984" i="22"/>
  <c r="B984" i="22"/>
  <c r="D984" i="22"/>
  <c r="O984" i="22" s="1"/>
  <c r="E984" i="22"/>
  <c r="U984" i="22"/>
  <c r="A985" i="22"/>
  <c r="B985" i="22"/>
  <c r="D985" i="22"/>
  <c r="E985" i="22"/>
  <c r="U985" i="22"/>
  <c r="A986" i="22"/>
  <c r="B986" i="22"/>
  <c r="D986" i="22"/>
  <c r="Q986" i="22" s="1"/>
  <c r="E986" i="22"/>
  <c r="U986" i="22"/>
  <c r="A987" i="22"/>
  <c r="B987" i="22"/>
  <c r="D987" i="22"/>
  <c r="P987" i="22" s="1"/>
  <c r="E987" i="22"/>
  <c r="U987" i="22"/>
  <c r="A988" i="22"/>
  <c r="B988" i="22"/>
  <c r="D988" i="22"/>
  <c r="O988" i="22" s="1"/>
  <c r="E988" i="22"/>
  <c r="U988" i="22"/>
  <c r="A989" i="22"/>
  <c r="B989" i="22"/>
  <c r="D989" i="22"/>
  <c r="O989" i="22" s="1"/>
  <c r="E989" i="22"/>
  <c r="U989" i="22"/>
  <c r="A990" i="22"/>
  <c r="B990" i="22"/>
  <c r="D990" i="22"/>
  <c r="E990" i="22"/>
  <c r="U990" i="22"/>
  <c r="A991" i="22"/>
  <c r="B991" i="22"/>
  <c r="D991" i="22"/>
  <c r="E991" i="22"/>
  <c r="U991" i="22"/>
  <c r="A992" i="22"/>
  <c r="B992" i="22"/>
  <c r="D992" i="22"/>
  <c r="E992" i="22"/>
  <c r="U992" i="22"/>
  <c r="A993" i="22"/>
  <c r="B993" i="22"/>
  <c r="D993" i="22"/>
  <c r="E993" i="22"/>
  <c r="U993" i="22"/>
  <c r="A994" i="22"/>
  <c r="B994" i="22"/>
  <c r="D994" i="22"/>
  <c r="O994" i="22" s="1"/>
  <c r="E994" i="22"/>
  <c r="U994" i="22"/>
  <c r="A995" i="22"/>
  <c r="B995" i="22"/>
  <c r="D995" i="22"/>
  <c r="O995" i="22" s="1"/>
  <c r="E995" i="22"/>
  <c r="U995" i="22"/>
  <c r="A996" i="22"/>
  <c r="B996" i="22"/>
  <c r="D996" i="22"/>
  <c r="E996" i="22"/>
  <c r="U996" i="22"/>
  <c r="A997" i="22"/>
  <c r="B997" i="22"/>
  <c r="D997" i="22"/>
  <c r="E997" i="22"/>
  <c r="U997" i="22"/>
  <c r="A998" i="22"/>
  <c r="B998" i="22"/>
  <c r="D998" i="22"/>
  <c r="P998" i="22" s="1"/>
  <c r="E998" i="22"/>
  <c r="U998" i="22"/>
  <c r="A999" i="22"/>
  <c r="B999" i="22"/>
  <c r="D999" i="22"/>
  <c r="E999" i="22"/>
  <c r="U999" i="22"/>
  <c r="A1000" i="22"/>
  <c r="B1000" i="22"/>
  <c r="D1000" i="22"/>
  <c r="E1000" i="22"/>
  <c r="U1000" i="22"/>
  <c r="A1001" i="22"/>
  <c r="B1001" i="22"/>
  <c r="D1001" i="22"/>
  <c r="E1001" i="22"/>
  <c r="U1001" i="22"/>
  <c r="A1002" i="22"/>
  <c r="B1002" i="22"/>
  <c r="D1002" i="22"/>
  <c r="O1002" i="22" s="1"/>
  <c r="E1002" i="22"/>
  <c r="U1002" i="22"/>
  <c r="A1003" i="22"/>
  <c r="B1003" i="22"/>
  <c r="D1003" i="22"/>
  <c r="O1003" i="22" s="1"/>
  <c r="E1003" i="22"/>
  <c r="U1003" i="22"/>
  <c r="A1004" i="22"/>
  <c r="B1004" i="22"/>
  <c r="D1004" i="22"/>
  <c r="E1004" i="22"/>
  <c r="U1004" i="22"/>
  <c r="A1005" i="22"/>
  <c r="B1005" i="22"/>
  <c r="D1005" i="22"/>
  <c r="E1005" i="22"/>
  <c r="U1005" i="22"/>
  <c r="A1006" i="22"/>
  <c r="B1006" i="22"/>
  <c r="D1006" i="22"/>
  <c r="P1006" i="22" s="1"/>
  <c r="E1006" i="22"/>
  <c r="U1006" i="22"/>
  <c r="A1007" i="22"/>
  <c r="B1007" i="22"/>
  <c r="D1007" i="22"/>
  <c r="E1007" i="22"/>
  <c r="U1007" i="22"/>
  <c r="A1008" i="22"/>
  <c r="B1008" i="22"/>
  <c r="D1008" i="22"/>
  <c r="E1008" i="22"/>
  <c r="U1008" i="22"/>
  <c r="A1009" i="22"/>
  <c r="B1009" i="22"/>
  <c r="D1009" i="22"/>
  <c r="E1009" i="22"/>
  <c r="U1009" i="22"/>
  <c r="A1010" i="22"/>
  <c r="B1010" i="22"/>
  <c r="D1010" i="22"/>
  <c r="O1010" i="22" s="1"/>
  <c r="E1010" i="22"/>
  <c r="U1010" i="22"/>
  <c r="A1011" i="22"/>
  <c r="B1011" i="22"/>
  <c r="D1011" i="22"/>
  <c r="O1011" i="22" s="1"/>
  <c r="E1011" i="22"/>
  <c r="U1011" i="22"/>
  <c r="A1012" i="22"/>
  <c r="B1012" i="22"/>
  <c r="D1012" i="22"/>
  <c r="E1012" i="22"/>
  <c r="U1012" i="22"/>
  <c r="A1013" i="22"/>
  <c r="B1013" i="22"/>
  <c r="D1013" i="22"/>
  <c r="E1013" i="22"/>
  <c r="U1013" i="22"/>
  <c r="A1014" i="22"/>
  <c r="B1014" i="22"/>
  <c r="D1014" i="22"/>
  <c r="E1014" i="22"/>
  <c r="P1014" i="22"/>
  <c r="U1014" i="22"/>
  <c r="A1015" i="22"/>
  <c r="B1015" i="22"/>
  <c r="D1015" i="22"/>
  <c r="E1015" i="22"/>
  <c r="U1015" i="22"/>
  <c r="A1016" i="22"/>
  <c r="B1016" i="22"/>
  <c r="D1016" i="22"/>
  <c r="E1016" i="22"/>
  <c r="U1016" i="22"/>
  <c r="A1017" i="22"/>
  <c r="B1017" i="22"/>
  <c r="D1017" i="22"/>
  <c r="E1017" i="22"/>
  <c r="U1017" i="22"/>
  <c r="A1018" i="22"/>
  <c r="B1018" i="22"/>
  <c r="D1018" i="22"/>
  <c r="O1018" i="22" s="1"/>
  <c r="E1018" i="22"/>
  <c r="U1018" i="22"/>
  <c r="A1019" i="22"/>
  <c r="B1019" i="22"/>
  <c r="D1019" i="22"/>
  <c r="O1019" i="22" s="1"/>
  <c r="E1019" i="22"/>
  <c r="U1019" i="22"/>
  <c r="A1020" i="22"/>
  <c r="B1020" i="22"/>
  <c r="D1020" i="22"/>
  <c r="E1020" i="22"/>
  <c r="U1020" i="22"/>
  <c r="A1021" i="22"/>
  <c r="B1021" i="22"/>
  <c r="D1021" i="22"/>
  <c r="E1021" i="22"/>
  <c r="U1021" i="22"/>
  <c r="A1022" i="22"/>
  <c r="B1022" i="22"/>
  <c r="D1022" i="22"/>
  <c r="P1022" i="22" s="1"/>
  <c r="E1022" i="22"/>
  <c r="U1022" i="22"/>
  <c r="A1023" i="22"/>
  <c r="B1023" i="22"/>
  <c r="D1023" i="22"/>
  <c r="E1023" i="22"/>
  <c r="U1023" i="22"/>
  <c r="A1024" i="22"/>
  <c r="B1024" i="22"/>
  <c r="D1024" i="22"/>
  <c r="E1024" i="22"/>
  <c r="U1024" i="22"/>
  <c r="A1025" i="22"/>
  <c r="B1025" i="22"/>
  <c r="D1025" i="22"/>
  <c r="E1025" i="22"/>
  <c r="U1025" i="22"/>
  <c r="A1026" i="22"/>
  <c r="B1026" i="22"/>
  <c r="D1026" i="22"/>
  <c r="O1026" i="22" s="1"/>
  <c r="E1026" i="22"/>
  <c r="U1026" i="22"/>
  <c r="A1027" i="22"/>
  <c r="B1027" i="22"/>
  <c r="D1027" i="22"/>
  <c r="O1027" i="22" s="1"/>
  <c r="E1027" i="22"/>
  <c r="U1027" i="22"/>
  <c r="A1028" i="22"/>
  <c r="B1028" i="22"/>
  <c r="D1028" i="22"/>
  <c r="E1028" i="22"/>
  <c r="U1028" i="22"/>
  <c r="A1029" i="22"/>
  <c r="B1029" i="22"/>
  <c r="D1029" i="22"/>
  <c r="E1029" i="22"/>
  <c r="U1029" i="22"/>
  <c r="A1030" i="22"/>
  <c r="B1030" i="22"/>
  <c r="D1030" i="22"/>
  <c r="E1030" i="22"/>
  <c r="P1030" i="22"/>
  <c r="U1030" i="22"/>
  <c r="A1031" i="22"/>
  <c r="B1031" i="22"/>
  <c r="D1031" i="22"/>
  <c r="E1031" i="22"/>
  <c r="U1031" i="22"/>
  <c r="A1032" i="22"/>
  <c r="B1032" i="22"/>
  <c r="D1032" i="22"/>
  <c r="E1032" i="22"/>
  <c r="U1032" i="22"/>
  <c r="A1033" i="22"/>
  <c r="B1033" i="22"/>
  <c r="D1033" i="22"/>
  <c r="E1033" i="22"/>
  <c r="U1033" i="22"/>
  <c r="A1034" i="22"/>
  <c r="B1034" i="22"/>
  <c r="D1034" i="22"/>
  <c r="O1034" i="22" s="1"/>
  <c r="E1034" i="22"/>
  <c r="U1034" i="22"/>
  <c r="A1035" i="22"/>
  <c r="B1035" i="22"/>
  <c r="D1035" i="22"/>
  <c r="O1035" i="22" s="1"/>
  <c r="E1035" i="22"/>
  <c r="U1035" i="22"/>
  <c r="A1036" i="22"/>
  <c r="B1036" i="22"/>
  <c r="D1036" i="22"/>
  <c r="E1036" i="22"/>
  <c r="U1036" i="22"/>
  <c r="A1037" i="22"/>
  <c r="B1037" i="22"/>
  <c r="D1037" i="22"/>
  <c r="E1037" i="22"/>
  <c r="U1037" i="22"/>
  <c r="A1038" i="22"/>
  <c r="B1038" i="22"/>
  <c r="D1038" i="22"/>
  <c r="E1038" i="22"/>
  <c r="P1038" i="22"/>
  <c r="U1038" i="22"/>
  <c r="A1039" i="22"/>
  <c r="B1039" i="22"/>
  <c r="D1039" i="22"/>
  <c r="E1039" i="22"/>
  <c r="U1039" i="22"/>
  <c r="A1040" i="22"/>
  <c r="B1040" i="22"/>
  <c r="D1040" i="22"/>
  <c r="E1040" i="22"/>
  <c r="U1040" i="22"/>
  <c r="A1041" i="22"/>
  <c r="B1041" i="22"/>
  <c r="D1041" i="22"/>
  <c r="E1041" i="22"/>
  <c r="U1041" i="22"/>
  <c r="A1042" i="22"/>
  <c r="B1042" i="22"/>
  <c r="D1042" i="22"/>
  <c r="O1042" i="22" s="1"/>
  <c r="E1042" i="22"/>
  <c r="U1042" i="22"/>
  <c r="A1043" i="22"/>
  <c r="B1043" i="22"/>
  <c r="D1043" i="22"/>
  <c r="O1043" i="22" s="1"/>
  <c r="E1043" i="22"/>
  <c r="U1043" i="22"/>
  <c r="A1044" i="22"/>
  <c r="B1044" i="22"/>
  <c r="D1044" i="22"/>
  <c r="E1044" i="22"/>
  <c r="P1044" i="22"/>
  <c r="U1044" i="22"/>
  <c r="A1045" i="22"/>
  <c r="B1045" i="22"/>
  <c r="D1045" i="22"/>
  <c r="E1045" i="22"/>
  <c r="U1045" i="22"/>
  <c r="A1046" i="22"/>
  <c r="B1046" i="22"/>
  <c r="D1046" i="22"/>
  <c r="E1046" i="22"/>
  <c r="P1046" i="22"/>
  <c r="U1046" i="22"/>
  <c r="A1047" i="22"/>
  <c r="B1047" i="22"/>
  <c r="D1047" i="22"/>
  <c r="E1047" i="22"/>
  <c r="U1047" i="22"/>
  <c r="A1048" i="22"/>
  <c r="B1048" i="22"/>
  <c r="D1048" i="22"/>
  <c r="E1048" i="22"/>
  <c r="U1048" i="22"/>
  <c r="A1049" i="22"/>
  <c r="B1049" i="22"/>
  <c r="D1049" i="22"/>
  <c r="E1049" i="22"/>
  <c r="U1049" i="22"/>
  <c r="A1050" i="22"/>
  <c r="B1050" i="22"/>
  <c r="D1050" i="22"/>
  <c r="O1050" i="22" s="1"/>
  <c r="E1050" i="22"/>
  <c r="U1050" i="22"/>
  <c r="A1051" i="22"/>
  <c r="B1051" i="22"/>
  <c r="D1051" i="22"/>
  <c r="O1051" i="22" s="1"/>
  <c r="E1051" i="22"/>
  <c r="U1051" i="22"/>
  <c r="A1052" i="22"/>
  <c r="B1052" i="22"/>
  <c r="D1052" i="22"/>
  <c r="P1052" i="22" s="1"/>
  <c r="E1052" i="22"/>
  <c r="U1052" i="22"/>
  <c r="A1053" i="22"/>
  <c r="B1053" i="22"/>
  <c r="D1053" i="22"/>
  <c r="E1053" i="22"/>
  <c r="U1053" i="22"/>
  <c r="A1054" i="22"/>
  <c r="B1054" i="22"/>
  <c r="D1054" i="22"/>
  <c r="E1054" i="22"/>
  <c r="U1054" i="22"/>
  <c r="A1055" i="22"/>
  <c r="B1055" i="22"/>
  <c r="D1055" i="22"/>
  <c r="E1055" i="22"/>
  <c r="U1055" i="22"/>
  <c r="A1056" i="22"/>
  <c r="B1056" i="22"/>
  <c r="D1056" i="22"/>
  <c r="E1056" i="22"/>
  <c r="U1056" i="22"/>
  <c r="A1057" i="22"/>
  <c r="B1057" i="22"/>
  <c r="D1057" i="22"/>
  <c r="E1057" i="22"/>
  <c r="U1057" i="22"/>
  <c r="A1058" i="22"/>
  <c r="B1058" i="22"/>
  <c r="D1058" i="22"/>
  <c r="O1058" i="22" s="1"/>
  <c r="E1058" i="22"/>
  <c r="U1058" i="22"/>
  <c r="A1059" i="22"/>
  <c r="B1059" i="22"/>
  <c r="D1059" i="22"/>
  <c r="O1059" i="22" s="1"/>
  <c r="E1059" i="22"/>
  <c r="U1059" i="22"/>
  <c r="A1060" i="22"/>
  <c r="B1060" i="22"/>
  <c r="D1060" i="22"/>
  <c r="P1060" i="22" s="1"/>
  <c r="E1060" i="22"/>
  <c r="U1060" i="22"/>
  <c r="A1061" i="22"/>
  <c r="B1061" i="22"/>
  <c r="D1061" i="22"/>
  <c r="E1061" i="22"/>
  <c r="U1061" i="22"/>
  <c r="A1062" i="22"/>
  <c r="B1062" i="22"/>
  <c r="D1062" i="22"/>
  <c r="P1062" i="22" s="1"/>
  <c r="E1062" i="22"/>
  <c r="U1062" i="22"/>
  <c r="A1063" i="22"/>
  <c r="B1063" i="22"/>
  <c r="D1063" i="22"/>
  <c r="E1063" i="22"/>
  <c r="U1063" i="22"/>
  <c r="A1064" i="22"/>
  <c r="B1064" i="22"/>
  <c r="D1064" i="22"/>
  <c r="E1064" i="22"/>
  <c r="U1064" i="22"/>
  <c r="A1065" i="22"/>
  <c r="B1065" i="22"/>
  <c r="D1065" i="22"/>
  <c r="E1065" i="22"/>
  <c r="U1065" i="22"/>
  <c r="A1066" i="22"/>
  <c r="B1066" i="22"/>
  <c r="D1066" i="22"/>
  <c r="O1066" i="22" s="1"/>
  <c r="E1066" i="22"/>
  <c r="U1066" i="22"/>
  <c r="A1067" i="22"/>
  <c r="B1067" i="22"/>
  <c r="D1067" i="22"/>
  <c r="O1067" i="22" s="1"/>
  <c r="E1067" i="22"/>
  <c r="U1067" i="22"/>
  <c r="A1068" i="22"/>
  <c r="B1068" i="22"/>
  <c r="D1068" i="22"/>
  <c r="E1068" i="22"/>
  <c r="P1068" i="22"/>
  <c r="U1068" i="22"/>
  <c r="A1069" i="22"/>
  <c r="B1069" i="22"/>
  <c r="D1069" i="22"/>
  <c r="E1069" i="22"/>
  <c r="U1069" i="22"/>
  <c r="A1070" i="22"/>
  <c r="B1070" i="22"/>
  <c r="D1070" i="22"/>
  <c r="P1070" i="22" s="1"/>
  <c r="E1070" i="22"/>
  <c r="U1070" i="22"/>
  <c r="A1071" i="22"/>
  <c r="B1071" i="22"/>
  <c r="D1071" i="22"/>
  <c r="E1071" i="22"/>
  <c r="U1071" i="22"/>
  <c r="A1072" i="22"/>
  <c r="B1072" i="22"/>
  <c r="D1072" i="22"/>
  <c r="E1072" i="22"/>
  <c r="U1072" i="22"/>
  <c r="A1073" i="22"/>
  <c r="B1073" i="22"/>
  <c r="D1073" i="22"/>
  <c r="E1073" i="22"/>
  <c r="U1073" i="22"/>
  <c r="A1074" i="22"/>
  <c r="B1074" i="22"/>
  <c r="D1074" i="22"/>
  <c r="O1074" i="22" s="1"/>
  <c r="E1074" i="22"/>
  <c r="U1074" i="22"/>
  <c r="A1075" i="22"/>
  <c r="B1075" i="22"/>
  <c r="D1075" i="22"/>
  <c r="O1075" i="22" s="1"/>
  <c r="E1075" i="22"/>
  <c r="U1075" i="22"/>
  <c r="A1076" i="22"/>
  <c r="B1076" i="22"/>
  <c r="D1076" i="22"/>
  <c r="P1076" i="22" s="1"/>
  <c r="E1076" i="22"/>
  <c r="U1076" i="22"/>
  <c r="A1077" i="22"/>
  <c r="B1077" i="22"/>
  <c r="D1077" i="22"/>
  <c r="E1077" i="22"/>
  <c r="U1077" i="22"/>
  <c r="A1078" i="22"/>
  <c r="B1078" i="22"/>
  <c r="D1078" i="22"/>
  <c r="P1078" i="22" s="1"/>
  <c r="E1078" i="22"/>
  <c r="U1078" i="22"/>
  <c r="A1079" i="22"/>
  <c r="B1079" i="22"/>
  <c r="D1079" i="22"/>
  <c r="E1079" i="22"/>
  <c r="U1079" i="22"/>
  <c r="A1080" i="22"/>
  <c r="B1080" i="22"/>
  <c r="D1080" i="22"/>
  <c r="E1080" i="22"/>
  <c r="U1080" i="22"/>
  <c r="A1081" i="22"/>
  <c r="B1081" i="22"/>
  <c r="D1081" i="22"/>
  <c r="E1081" i="22"/>
  <c r="U1081" i="22"/>
  <c r="A1082" i="22"/>
  <c r="B1082" i="22"/>
  <c r="D1082" i="22"/>
  <c r="O1082" i="22" s="1"/>
  <c r="E1082" i="22"/>
  <c r="U1082" i="22"/>
  <c r="A1083" i="22"/>
  <c r="B1083" i="22"/>
  <c r="D1083" i="22"/>
  <c r="O1083" i="22" s="1"/>
  <c r="E1083" i="22"/>
  <c r="U1083" i="22"/>
  <c r="A1084" i="22"/>
  <c r="B1084" i="22"/>
  <c r="D1084" i="22"/>
  <c r="P1084" i="22" s="1"/>
  <c r="E1084" i="22"/>
  <c r="U1084" i="22"/>
  <c r="A1085" i="22"/>
  <c r="B1085" i="22"/>
  <c r="D1085" i="22"/>
  <c r="E1085" i="22"/>
  <c r="U1085" i="22"/>
  <c r="A1086" i="22"/>
  <c r="B1086" i="22"/>
  <c r="D1086" i="22"/>
  <c r="P1086" i="22" s="1"/>
  <c r="E1086" i="22"/>
  <c r="U1086" i="22"/>
  <c r="A1087" i="22"/>
  <c r="B1087" i="22"/>
  <c r="D1087" i="22"/>
  <c r="E1087" i="22"/>
  <c r="U1087" i="22"/>
  <c r="A1088" i="22"/>
  <c r="B1088" i="22"/>
  <c r="D1088" i="22"/>
  <c r="E1088" i="22"/>
  <c r="U1088" i="22"/>
  <c r="A1089" i="22"/>
  <c r="B1089" i="22"/>
  <c r="D1089" i="22"/>
  <c r="E1089" i="22"/>
  <c r="U1089" i="22"/>
  <c r="A1090" i="22"/>
  <c r="B1090" i="22"/>
  <c r="D1090" i="22"/>
  <c r="O1090" i="22" s="1"/>
  <c r="E1090" i="22"/>
  <c r="U1090" i="22"/>
  <c r="A1091" i="22"/>
  <c r="B1091" i="22"/>
  <c r="D1091" i="22"/>
  <c r="O1091" i="22" s="1"/>
  <c r="E1091" i="22"/>
  <c r="U1091" i="22"/>
  <c r="A1092" i="22"/>
  <c r="B1092" i="22"/>
  <c r="D1092" i="22"/>
  <c r="P1092" i="22" s="1"/>
  <c r="E1092" i="22"/>
  <c r="U1092" i="22"/>
  <c r="A1093" i="22"/>
  <c r="B1093" i="22"/>
  <c r="D1093" i="22"/>
  <c r="E1093" i="22"/>
  <c r="U1093" i="22"/>
  <c r="A1094" i="22"/>
  <c r="B1094" i="22"/>
  <c r="D1094" i="22"/>
  <c r="P1094" i="22" s="1"/>
  <c r="E1094" i="22"/>
  <c r="U1094" i="22"/>
  <c r="A1095" i="22"/>
  <c r="B1095" i="22"/>
  <c r="D1095" i="22"/>
  <c r="E1095" i="22"/>
  <c r="U1095" i="22"/>
  <c r="A1096" i="22"/>
  <c r="B1096" i="22"/>
  <c r="D1096" i="22"/>
  <c r="E1096" i="22"/>
  <c r="U1096" i="22"/>
  <c r="A1097" i="22"/>
  <c r="B1097" i="22"/>
  <c r="D1097" i="22"/>
  <c r="E1097" i="22"/>
  <c r="U1097" i="22"/>
  <c r="A1098" i="22"/>
  <c r="B1098" i="22"/>
  <c r="D1098" i="22"/>
  <c r="O1098" i="22" s="1"/>
  <c r="E1098" i="22"/>
  <c r="U1098" i="22"/>
  <c r="A1099" i="22"/>
  <c r="B1099" i="22"/>
  <c r="D1099" i="22"/>
  <c r="O1099" i="22" s="1"/>
  <c r="E1099" i="22"/>
  <c r="U1099" i="22"/>
  <c r="A1100" i="22"/>
  <c r="B1100" i="22"/>
  <c r="D1100" i="22"/>
  <c r="E1100" i="22"/>
  <c r="U1100" i="22"/>
  <c r="A1101" i="22"/>
  <c r="B1101" i="22"/>
  <c r="D1101" i="22"/>
  <c r="E1101" i="22"/>
  <c r="U1101" i="22"/>
  <c r="U3" i="22"/>
  <c r="U4" i="22"/>
  <c r="U5" i="22"/>
  <c r="U6" i="22"/>
  <c r="U7" i="22"/>
  <c r="U8" i="22"/>
  <c r="U9" i="22"/>
  <c r="U10" i="22"/>
  <c r="U11" i="22"/>
  <c r="U12" i="22"/>
  <c r="U13" i="22"/>
  <c r="U14" i="22"/>
  <c r="U15" i="22"/>
  <c r="U16" i="22"/>
  <c r="U17" i="22"/>
  <c r="U18" i="22"/>
  <c r="U19" i="22"/>
  <c r="U20" i="22"/>
  <c r="U21" i="22"/>
  <c r="U22" i="22"/>
  <c r="U23" i="22"/>
  <c r="U24" i="22"/>
  <c r="U25" i="22"/>
  <c r="U26" i="22"/>
  <c r="U27" i="22"/>
  <c r="U28" i="22"/>
  <c r="U29" i="22"/>
  <c r="U30" i="22"/>
  <c r="U31" i="22"/>
  <c r="U32" i="22"/>
  <c r="U33" i="22"/>
  <c r="U34" i="22"/>
  <c r="U35" i="22"/>
  <c r="A4" i="22"/>
  <c r="B4" i="22"/>
  <c r="D4" i="22"/>
  <c r="E4" i="22"/>
  <c r="A5" i="22"/>
  <c r="B5" i="22"/>
  <c r="D5" i="22"/>
  <c r="E5" i="22"/>
  <c r="A6" i="22"/>
  <c r="B6" i="22"/>
  <c r="D6" i="22"/>
  <c r="E6" i="22"/>
  <c r="A7" i="22"/>
  <c r="B7" i="22"/>
  <c r="D7" i="22"/>
  <c r="E7" i="22"/>
  <c r="A8" i="22"/>
  <c r="B8" i="22"/>
  <c r="D8" i="22"/>
  <c r="E8" i="22"/>
  <c r="A9" i="22"/>
  <c r="B9" i="22"/>
  <c r="D9" i="22"/>
  <c r="E9" i="22"/>
  <c r="A10" i="22"/>
  <c r="B10" i="22"/>
  <c r="D10" i="22"/>
  <c r="E10" i="22"/>
  <c r="A11" i="22"/>
  <c r="B11" i="22"/>
  <c r="D11" i="22"/>
  <c r="E11" i="22"/>
  <c r="A12" i="22"/>
  <c r="B12" i="22"/>
  <c r="D12" i="22"/>
  <c r="E12" i="22"/>
  <c r="A13" i="22"/>
  <c r="B13" i="22"/>
  <c r="D13" i="22"/>
  <c r="E13" i="22"/>
  <c r="A14" i="22"/>
  <c r="B14" i="22"/>
  <c r="D14" i="22"/>
  <c r="E14" i="22"/>
  <c r="A15" i="22"/>
  <c r="B15" i="22"/>
  <c r="D15" i="22"/>
  <c r="E15" i="22"/>
  <c r="A16" i="22"/>
  <c r="B16" i="22"/>
  <c r="D16" i="22"/>
  <c r="E16" i="22"/>
  <c r="A17" i="22"/>
  <c r="B17" i="22"/>
  <c r="D17" i="22"/>
  <c r="E17" i="22"/>
  <c r="A18" i="22"/>
  <c r="B18" i="22"/>
  <c r="D18" i="22"/>
  <c r="E18" i="22"/>
  <c r="A19" i="22"/>
  <c r="B19" i="22"/>
  <c r="D19" i="22"/>
  <c r="E19" i="22"/>
  <c r="A20" i="22"/>
  <c r="B20" i="22"/>
  <c r="D20" i="22"/>
  <c r="E20" i="22"/>
  <c r="A21" i="22"/>
  <c r="B21" i="22"/>
  <c r="D21" i="22"/>
  <c r="E21" i="22"/>
  <c r="A22" i="22"/>
  <c r="B22" i="22"/>
  <c r="D22" i="22"/>
  <c r="E22" i="22"/>
  <c r="A23" i="22"/>
  <c r="B23" i="22"/>
  <c r="D23" i="22"/>
  <c r="E23" i="22"/>
  <c r="A24" i="22"/>
  <c r="B24" i="22"/>
  <c r="D24" i="22"/>
  <c r="E24" i="22"/>
  <c r="A25" i="22"/>
  <c r="B25" i="22"/>
  <c r="D25" i="22"/>
  <c r="E25" i="22"/>
  <c r="A26" i="22"/>
  <c r="B26" i="22"/>
  <c r="D26" i="22"/>
  <c r="E26" i="22"/>
  <c r="A27" i="22"/>
  <c r="B27" i="22"/>
  <c r="D27" i="22"/>
  <c r="E27" i="22"/>
  <c r="A28" i="22"/>
  <c r="B28" i="22"/>
  <c r="D28" i="22"/>
  <c r="E28" i="22"/>
  <c r="A29" i="22"/>
  <c r="B29" i="22"/>
  <c r="D29" i="22"/>
  <c r="E29" i="22"/>
  <c r="A30" i="22"/>
  <c r="B30" i="22"/>
  <c r="D30" i="22"/>
  <c r="E30" i="22"/>
  <c r="A31" i="22"/>
  <c r="B31" i="22"/>
  <c r="D31" i="22"/>
  <c r="E31" i="22"/>
  <c r="A32" i="22"/>
  <c r="B32" i="22"/>
  <c r="D32" i="22"/>
  <c r="E32" i="22"/>
  <c r="A33" i="22"/>
  <c r="B33" i="22"/>
  <c r="D33" i="22"/>
  <c r="E33" i="22"/>
  <c r="A34" i="22"/>
  <c r="B34" i="22"/>
  <c r="D34" i="22"/>
  <c r="E34" i="22"/>
  <c r="A35" i="22"/>
  <c r="B35" i="22"/>
  <c r="D35" i="22"/>
  <c r="E35" i="22"/>
  <c r="A3" i="22"/>
  <c r="B3" i="22"/>
  <c r="D3" i="22"/>
  <c r="E3" i="22"/>
  <c r="B2" i="22"/>
  <c r="D2" i="22"/>
  <c r="E2" i="22"/>
  <c r="A2" i="22"/>
  <c r="B19" i="14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" i="14"/>
  <c r="E2" i="14" s="1"/>
  <c r="H2" i="14" s="1"/>
  <c r="L2" i="22" l="1"/>
  <c r="N2" i="22"/>
  <c r="O100" i="22"/>
  <c r="M100" i="22"/>
  <c r="O165" i="22"/>
  <c r="M165" i="22"/>
  <c r="M157" i="22"/>
  <c r="P157" i="22" s="1"/>
  <c r="M146" i="22"/>
  <c r="O138" i="22"/>
  <c r="M138" i="22"/>
  <c r="O130" i="22"/>
  <c r="M130" i="22"/>
  <c r="M119" i="22"/>
  <c r="M111" i="22"/>
  <c r="M103" i="22"/>
  <c r="M92" i="22"/>
  <c r="O84" i="22"/>
  <c r="M84" i="22"/>
  <c r="O81" i="22"/>
  <c r="M81" i="22"/>
  <c r="O73" i="22"/>
  <c r="M73" i="22"/>
  <c r="O65" i="22"/>
  <c r="M65" i="22"/>
  <c r="M57" i="22"/>
  <c r="M49" i="22"/>
  <c r="M143" i="22"/>
  <c r="M78" i="22"/>
  <c r="M70" i="22"/>
  <c r="O46" i="22"/>
  <c r="M46" i="22"/>
  <c r="O160" i="22"/>
  <c r="M160" i="22"/>
  <c r="M152" i="22"/>
  <c r="M149" i="22"/>
  <c r="O141" i="22"/>
  <c r="M141" i="22"/>
  <c r="Q141" i="22" s="1"/>
  <c r="O133" i="22"/>
  <c r="M133" i="22"/>
  <c r="O125" i="22"/>
  <c r="M125" i="22"/>
  <c r="O122" i="22"/>
  <c r="M122" i="22"/>
  <c r="Q122" i="22" s="1"/>
  <c r="O114" i="22"/>
  <c r="M114" i="22"/>
  <c r="M106" i="22"/>
  <c r="O95" i="22"/>
  <c r="M95" i="22"/>
  <c r="P95" i="22" s="1"/>
  <c r="O87" i="22"/>
  <c r="M87" i="22"/>
  <c r="O76" i="22"/>
  <c r="M76" i="22"/>
  <c r="M68" i="22"/>
  <c r="M60" i="22"/>
  <c r="M52" i="22"/>
  <c r="M44" i="22"/>
  <c r="O154" i="22"/>
  <c r="M154" i="22"/>
  <c r="O163" i="22"/>
  <c r="M163" i="22"/>
  <c r="O155" i="22"/>
  <c r="M155" i="22"/>
  <c r="O144" i="22"/>
  <c r="M144" i="22"/>
  <c r="O136" i="22"/>
  <c r="M136" i="22"/>
  <c r="M128" i="22"/>
  <c r="O117" i="22"/>
  <c r="M117" i="22"/>
  <c r="M109" i="22"/>
  <c r="M101" i="22"/>
  <c r="P101" i="22" s="1"/>
  <c r="O98" i="22"/>
  <c r="M98" i="22"/>
  <c r="M90" i="22"/>
  <c r="M79" i="22"/>
  <c r="Q79" i="22" s="1"/>
  <c r="O71" i="22"/>
  <c r="M71" i="22"/>
  <c r="O63" i="22"/>
  <c r="M63" i="22"/>
  <c r="O55" i="22"/>
  <c r="M55" i="22"/>
  <c r="O47" i="22"/>
  <c r="M47" i="22"/>
  <c r="O108" i="22"/>
  <c r="M108" i="22"/>
  <c r="O166" i="22"/>
  <c r="M166" i="22"/>
  <c r="O158" i="22"/>
  <c r="M158" i="22"/>
  <c r="M147" i="22"/>
  <c r="M139" i="22"/>
  <c r="Q139" i="22" s="1"/>
  <c r="O131" i="22"/>
  <c r="M131" i="22"/>
  <c r="O123" i="22"/>
  <c r="M123" i="22"/>
  <c r="O120" i="22"/>
  <c r="M120" i="22"/>
  <c r="M112" i="22"/>
  <c r="M104" i="22"/>
  <c r="M93" i="22"/>
  <c r="Q93" i="22" s="1"/>
  <c r="M85" i="22"/>
  <c r="O82" i="22"/>
  <c r="M82" i="22"/>
  <c r="O74" i="22"/>
  <c r="M74" i="22"/>
  <c r="O66" i="22"/>
  <c r="M66" i="22"/>
  <c r="M58" i="22"/>
  <c r="O50" i="22"/>
  <c r="M50" i="22"/>
  <c r="P50" i="22" s="1"/>
  <c r="M135" i="22"/>
  <c r="M89" i="22"/>
  <c r="M54" i="22"/>
  <c r="M161" i="22"/>
  <c r="O153" i="22"/>
  <c r="M153" i="22"/>
  <c r="M150" i="22"/>
  <c r="P150" i="22" s="1"/>
  <c r="M142" i="22"/>
  <c r="M134" i="22"/>
  <c r="M126" i="22"/>
  <c r="M115" i="22"/>
  <c r="O107" i="22"/>
  <c r="M107" i="22"/>
  <c r="Q107" i="22" s="1"/>
  <c r="O96" i="22"/>
  <c r="M96" i="22"/>
  <c r="Q96" i="22" s="1"/>
  <c r="M88" i="22"/>
  <c r="M77" i="22"/>
  <c r="M69" i="22"/>
  <c r="M61" i="22"/>
  <c r="P61" i="22" s="1"/>
  <c r="M53" i="22"/>
  <c r="M45" i="22"/>
  <c r="M162" i="22"/>
  <c r="M97" i="22"/>
  <c r="M62" i="22"/>
  <c r="O164" i="22"/>
  <c r="M164" i="22"/>
  <c r="M156" i="22"/>
  <c r="M145" i="22"/>
  <c r="M137" i="22"/>
  <c r="P137" i="22" s="1"/>
  <c r="M129" i="22"/>
  <c r="O118" i="22"/>
  <c r="M118" i="22"/>
  <c r="M110" i="22"/>
  <c r="O102" i="22"/>
  <c r="M102" i="22"/>
  <c r="O99" i="22"/>
  <c r="M99" i="22"/>
  <c r="Q99" i="22" s="1"/>
  <c r="M91" i="22"/>
  <c r="O83" i="22"/>
  <c r="M83" i="22"/>
  <c r="M80" i="22"/>
  <c r="M72" i="22"/>
  <c r="O64" i="22"/>
  <c r="M64" i="22"/>
  <c r="M56" i="22"/>
  <c r="P56" i="22" s="1"/>
  <c r="M48" i="22"/>
  <c r="M127" i="22"/>
  <c r="M116" i="22"/>
  <c r="O167" i="22"/>
  <c r="M167" i="22"/>
  <c r="O159" i="22"/>
  <c r="M159" i="22"/>
  <c r="Q159" i="22" s="1"/>
  <c r="O151" i="22"/>
  <c r="M151" i="22"/>
  <c r="O148" i="22"/>
  <c r="M148" i="22"/>
  <c r="M140" i="22"/>
  <c r="M132" i="22"/>
  <c r="M124" i="22"/>
  <c r="P124" i="22" s="1"/>
  <c r="M121" i="22"/>
  <c r="M113" i="22"/>
  <c r="M105" i="22"/>
  <c r="O94" i="22"/>
  <c r="M94" i="22"/>
  <c r="M86" i="22"/>
  <c r="O75" i="22"/>
  <c r="M75" i="22"/>
  <c r="M67" i="22"/>
  <c r="O59" i="22"/>
  <c r="M59" i="22"/>
  <c r="O51" i="22"/>
  <c r="M51" i="22"/>
  <c r="O43" i="22"/>
  <c r="M43" i="22"/>
  <c r="M41" i="22"/>
  <c r="O38" i="22"/>
  <c r="M38" i="22"/>
  <c r="M36" i="22"/>
  <c r="M42" i="22"/>
  <c r="O39" i="22"/>
  <c r="M39" i="22"/>
  <c r="P39" i="22" s="1"/>
  <c r="O35" i="22"/>
  <c r="M35" i="22"/>
  <c r="P35" i="22" s="1"/>
  <c r="M40" i="22"/>
  <c r="P40" i="22" s="1"/>
  <c r="M37" i="22"/>
  <c r="Q37" i="22" s="1"/>
  <c r="M34" i="22"/>
  <c r="Q34" i="22" s="1"/>
  <c r="O32" i="22"/>
  <c r="M32" i="22"/>
  <c r="Q32" i="22" s="1"/>
  <c r="M30" i="22"/>
  <c r="P30" i="22" s="1"/>
  <c r="O28" i="22"/>
  <c r="M28" i="22"/>
  <c r="M33" i="22"/>
  <c r="Q33" i="22" s="1"/>
  <c r="M31" i="22"/>
  <c r="P31" i="22" s="1"/>
  <c r="M29" i="22"/>
  <c r="O27" i="22"/>
  <c r="M27" i="22"/>
  <c r="M22" i="22"/>
  <c r="P22" i="22" s="1"/>
  <c r="M26" i="22"/>
  <c r="M24" i="22"/>
  <c r="P24" i="22" s="1"/>
  <c r="O20" i="22"/>
  <c r="M20" i="22"/>
  <c r="O25" i="22"/>
  <c r="M25" i="22"/>
  <c r="O23" i="22"/>
  <c r="M23" i="22"/>
  <c r="M21" i="22"/>
  <c r="O19" i="22"/>
  <c r="M19" i="22"/>
  <c r="M18" i="22"/>
  <c r="Q18" i="22" s="1"/>
  <c r="M17" i="22"/>
  <c r="O16" i="22"/>
  <c r="M16" i="22"/>
  <c r="O15" i="22"/>
  <c r="M15" i="22"/>
  <c r="M14" i="22"/>
  <c r="P14" i="22" s="1"/>
  <c r="M13" i="22"/>
  <c r="P13" i="22" s="1"/>
  <c r="M11" i="22"/>
  <c r="M9" i="22"/>
  <c r="M7" i="22"/>
  <c r="O12" i="22"/>
  <c r="M12" i="22"/>
  <c r="P12" i="22" s="1"/>
  <c r="M10" i="22"/>
  <c r="M6" i="22"/>
  <c r="L2" i="14"/>
  <c r="J2" i="14"/>
  <c r="I2" i="14"/>
  <c r="K2" i="14"/>
  <c r="O2" i="22"/>
  <c r="M2" i="22"/>
  <c r="O5" i="22"/>
  <c r="M5" i="22"/>
  <c r="O3" i="22"/>
  <c r="M3" i="22"/>
  <c r="M8" i="22"/>
  <c r="Q8" i="22" s="1"/>
  <c r="O4" i="22"/>
  <c r="M4" i="22"/>
  <c r="P975" i="22"/>
  <c r="P791" i="22"/>
  <c r="Q775" i="22"/>
  <c r="P705" i="22"/>
  <c r="Q700" i="22"/>
  <c r="P399" i="22"/>
  <c r="P742" i="22"/>
  <c r="Q806" i="22"/>
  <c r="P760" i="22"/>
  <c r="P583" i="22"/>
  <c r="Q450" i="22"/>
  <c r="P397" i="22"/>
  <c r="P347" i="22"/>
  <c r="Q325" i="22"/>
  <c r="P253" i="22"/>
  <c r="P441" i="22"/>
  <c r="Q952" i="22"/>
  <c r="P951" i="22"/>
  <c r="P838" i="22"/>
  <c r="P724" i="22"/>
  <c r="P684" i="22"/>
  <c r="P552" i="22"/>
  <c r="Q522" i="22"/>
  <c r="P231" i="22"/>
  <c r="P913" i="22"/>
  <c r="Q903" i="22"/>
  <c r="P872" i="22"/>
  <c r="Q758" i="22"/>
  <c r="P477" i="22"/>
  <c r="Q301" i="22"/>
  <c r="Q138" i="22"/>
  <c r="Q82" i="22"/>
  <c r="Q676" i="22"/>
  <c r="P800" i="22"/>
  <c r="Q800" i="22"/>
  <c r="O740" i="22"/>
  <c r="O637" i="22"/>
  <c r="O439" i="22"/>
  <c r="O414" i="22"/>
  <c r="P381" i="22"/>
  <c r="P357" i="22"/>
  <c r="O336" i="22"/>
  <c r="O170" i="22"/>
  <c r="Q170" i="22"/>
  <c r="P770" i="22"/>
  <c r="O668" i="22"/>
  <c r="O378" i="22"/>
  <c r="P37" i="22"/>
  <c r="O790" i="22"/>
  <c r="P768" i="22"/>
  <c r="O669" i="22"/>
  <c r="O604" i="22"/>
  <c r="O554" i="22"/>
  <c r="O443" i="22"/>
  <c r="P443" i="22"/>
  <c r="O426" i="22"/>
  <c r="O417" i="22"/>
  <c r="P417" i="22"/>
  <c r="Q95" i="22"/>
  <c r="O58" i="22"/>
  <c r="O737" i="22"/>
  <c r="Q737" i="22"/>
  <c r="O570" i="22"/>
  <c r="P783" i="22"/>
  <c r="O756" i="22"/>
  <c r="O741" i="22"/>
  <c r="Q721" i="22"/>
  <c r="O527" i="22"/>
  <c r="O511" i="22"/>
  <c r="P511" i="22"/>
  <c r="O494" i="22"/>
  <c r="P494" i="22"/>
  <c r="Q458" i="22"/>
  <c r="P458" i="22"/>
  <c r="O156" i="22"/>
  <c r="Q582" i="22"/>
  <c r="O530" i="22"/>
  <c r="P909" i="22"/>
  <c r="Q891" i="22"/>
  <c r="O702" i="22"/>
  <c r="Q599" i="22"/>
  <c r="O505" i="22"/>
  <c r="O277" i="22"/>
  <c r="O127" i="22"/>
  <c r="P127" i="22"/>
  <c r="P1066" i="22"/>
  <c r="P976" i="22"/>
  <c r="P949" i="22"/>
  <c r="Q938" i="22"/>
  <c r="P911" i="22"/>
  <c r="P844" i="22"/>
  <c r="Q823" i="22"/>
  <c r="O596" i="22"/>
  <c r="O558" i="22"/>
  <c r="O495" i="22"/>
  <c r="O470" i="22"/>
  <c r="P470" i="22"/>
  <c r="O418" i="22"/>
  <c r="O371" i="22"/>
  <c r="P310" i="22"/>
  <c r="Q310" i="22"/>
  <c r="O239" i="22"/>
  <c r="P239" i="22"/>
  <c r="O72" i="22"/>
  <c r="P48" i="22"/>
  <c r="O402" i="22"/>
  <c r="Q402" i="22"/>
  <c r="P1074" i="22"/>
  <c r="P952" i="22"/>
  <c r="P927" i="22"/>
  <c r="P862" i="22"/>
  <c r="Q846" i="22"/>
  <c r="P804" i="22"/>
  <c r="O799" i="22"/>
  <c r="Q794" i="22"/>
  <c r="Q790" i="22"/>
  <c r="O708" i="22"/>
  <c r="O356" i="22"/>
  <c r="Q356" i="22"/>
  <c r="Q339" i="22"/>
  <c r="P339" i="22"/>
  <c r="O335" i="22"/>
  <c r="P335" i="22"/>
  <c r="Q314" i="22"/>
  <c r="P314" i="22"/>
  <c r="O169" i="22"/>
  <c r="Q169" i="22"/>
  <c r="O119" i="22"/>
  <c r="O104" i="22"/>
  <c r="O90" i="22"/>
  <c r="O815" i="22"/>
  <c r="O759" i="22"/>
  <c r="P740" i="22"/>
  <c r="O687" i="22"/>
  <c r="Q684" i="22"/>
  <c r="O636" i="22"/>
  <c r="P636" i="22"/>
  <c r="O612" i="22"/>
  <c r="Q612" i="22"/>
  <c r="O474" i="22"/>
  <c r="O210" i="22"/>
  <c r="O146" i="22"/>
  <c r="Q686" i="22"/>
  <c r="P437" i="22"/>
  <c r="Q362" i="22"/>
  <c r="P361" i="22"/>
  <c r="Q333" i="22"/>
  <c r="P303" i="22"/>
  <c r="Q193" i="22"/>
  <c r="P186" i="22"/>
  <c r="Q74" i="22"/>
  <c r="P588" i="22"/>
  <c r="Q577" i="22"/>
  <c r="P363" i="22"/>
  <c r="Q307" i="22"/>
  <c r="P298" i="22"/>
  <c r="Q212" i="22"/>
  <c r="P200" i="22"/>
  <c r="Q175" i="22"/>
  <c r="P520" i="22"/>
  <c r="P466" i="22"/>
  <c r="Q434" i="22"/>
  <c r="Q201" i="22"/>
  <c r="Q183" i="22"/>
  <c r="P167" i="22"/>
  <c r="P63" i="22"/>
  <c r="P123" i="22"/>
  <c r="P71" i="22"/>
  <c r="Q736" i="22"/>
  <c r="Q703" i="22"/>
  <c r="Q639" i="22"/>
  <c r="Q607" i="22"/>
  <c r="P528" i="22"/>
  <c r="P455" i="22"/>
  <c r="P431" i="22"/>
  <c r="P411" i="22"/>
  <c r="P385" i="22"/>
  <c r="P338" i="22"/>
  <c r="P220" i="22"/>
  <c r="P153" i="22"/>
  <c r="P1036" i="22"/>
  <c r="Q1036" i="22"/>
  <c r="Q809" i="22"/>
  <c r="P809" i="22"/>
  <c r="P1020" i="22"/>
  <c r="Q1020" i="22"/>
  <c r="P764" i="22"/>
  <c r="Q764" i="22"/>
  <c r="P18" i="22"/>
  <c r="Q17" i="22"/>
  <c r="P17" i="22"/>
  <c r="P34" i="22"/>
  <c r="P1004" i="22"/>
  <c r="Q1004" i="22"/>
  <c r="Q769" i="22"/>
  <c r="P769" i="22"/>
  <c r="O21" i="22"/>
  <c r="O997" i="22"/>
  <c r="O996" i="22"/>
  <c r="O981" i="22"/>
  <c r="O980" i="22"/>
  <c r="O953" i="22"/>
  <c r="O947" i="22"/>
  <c r="O924" i="22"/>
  <c r="O923" i="22"/>
  <c r="O899" i="22"/>
  <c r="O879" i="22"/>
  <c r="O877" i="22"/>
  <c r="O868" i="22"/>
  <c r="P856" i="22"/>
  <c r="O856" i="22"/>
  <c r="O849" i="22"/>
  <c r="O778" i="22"/>
  <c r="O762" i="22"/>
  <c r="O761" i="22"/>
  <c r="P756" i="22"/>
  <c r="Q756" i="22"/>
  <c r="O735" i="22"/>
  <c r="O673" i="22"/>
  <c r="Q673" i="22"/>
  <c r="O655" i="22"/>
  <c r="O652" i="22"/>
  <c r="Q652" i="22"/>
  <c r="O614" i="22"/>
  <c r="O586" i="22"/>
  <c r="P556" i="22"/>
  <c r="Q556" i="22"/>
  <c r="O1100" i="22"/>
  <c r="O1023" i="22"/>
  <c r="O1013" i="22"/>
  <c r="O1012" i="22"/>
  <c r="O1007" i="22"/>
  <c r="O991" i="22"/>
  <c r="O30" i="22"/>
  <c r="O26" i="22"/>
  <c r="O24" i="22"/>
  <c r="Q22" i="22"/>
  <c r="Q14" i="22"/>
  <c r="P1097" i="22"/>
  <c r="O1097" i="22"/>
  <c r="O1094" i="22"/>
  <c r="O1088" i="22"/>
  <c r="O1084" i="22"/>
  <c r="O1079" i="22"/>
  <c r="Q1066" i="22"/>
  <c r="O1060" i="22"/>
  <c r="O974" i="22"/>
  <c r="O971" i="22"/>
  <c r="P967" i="22"/>
  <c r="P965" i="22"/>
  <c r="O965" i="22"/>
  <c r="O939" i="22"/>
  <c r="Q920" i="22"/>
  <c r="P917" i="22"/>
  <c r="P915" i="22"/>
  <c r="Q909" i="22"/>
  <c r="O907" i="22"/>
  <c r="P903" i="22"/>
  <c r="P901" i="22"/>
  <c r="O860" i="22"/>
  <c r="O832" i="22"/>
  <c r="P827" i="22"/>
  <c r="O827" i="22"/>
  <c r="O816" i="22"/>
  <c r="O800" i="22"/>
  <c r="O792" i="22"/>
  <c r="O774" i="22"/>
  <c r="P766" i="22"/>
  <c r="P758" i="22"/>
  <c r="O750" i="22"/>
  <c r="O732" i="22"/>
  <c r="P732" i="22"/>
  <c r="O691" i="22"/>
  <c r="O647" i="22"/>
  <c r="Q647" i="22"/>
  <c r="O644" i="22"/>
  <c r="O625" i="22"/>
  <c r="Q436" i="22"/>
  <c r="P436" i="22"/>
  <c r="P1057" i="22"/>
  <c r="O1057" i="22"/>
  <c r="O1054" i="22"/>
  <c r="O1045" i="22"/>
  <c r="O1039" i="22"/>
  <c r="O1029" i="22"/>
  <c r="O1028" i="22"/>
  <c r="O985" i="22"/>
  <c r="O22" i="22"/>
  <c r="O18" i="22"/>
  <c r="Q1101" i="22"/>
  <c r="O1101" i="22"/>
  <c r="O1085" i="22"/>
  <c r="O1073" i="22"/>
  <c r="O1070" i="22"/>
  <c r="O1064" i="22"/>
  <c r="O1061" i="22"/>
  <c r="P1055" i="22"/>
  <c r="O1055" i="22"/>
  <c r="P1049" i="22"/>
  <c r="O1049" i="22"/>
  <c r="O1046" i="22"/>
  <c r="Q1033" i="22"/>
  <c r="O1033" i="22"/>
  <c r="O1030" i="22"/>
  <c r="O1017" i="22"/>
  <c r="O1014" i="22"/>
  <c r="P1001" i="22"/>
  <c r="O1001" i="22"/>
  <c r="O998" i="22"/>
  <c r="O982" i="22"/>
  <c r="O977" i="22"/>
  <c r="P963" i="22"/>
  <c r="O940" i="22"/>
  <c r="O931" i="22"/>
  <c r="O914" i="22"/>
  <c r="O892" i="22"/>
  <c r="O888" i="22"/>
  <c r="O880" i="22"/>
  <c r="O873" i="22"/>
  <c r="O869" i="22"/>
  <c r="O861" i="22"/>
  <c r="O836" i="22"/>
  <c r="P821" i="22"/>
  <c r="O821" i="22"/>
  <c r="O817" i="22"/>
  <c r="O812" i="22"/>
  <c r="O811" i="22"/>
  <c r="O795" i="22"/>
  <c r="P782" i="22"/>
  <c r="Q751" i="22"/>
  <c r="O751" i="22"/>
  <c r="Q724" i="22"/>
  <c r="O718" i="22"/>
  <c r="O710" i="22"/>
  <c r="O697" i="22"/>
  <c r="O694" i="22"/>
  <c r="P686" i="22"/>
  <c r="O662" i="22"/>
  <c r="Q662" i="22"/>
  <c r="O641" i="22"/>
  <c r="O622" i="22"/>
  <c r="Q444" i="22"/>
  <c r="P444" i="22"/>
  <c r="O34" i="22"/>
  <c r="O14" i="22"/>
  <c r="O1095" i="22"/>
  <c r="O1076" i="22"/>
  <c r="O1040" i="22"/>
  <c r="O1024" i="22"/>
  <c r="O1008" i="22"/>
  <c r="O992" i="22"/>
  <c r="O986" i="22"/>
  <c r="O978" i="22"/>
  <c r="P968" i="22"/>
  <c r="P966" i="22"/>
  <c r="O966" i="22"/>
  <c r="O961" i="22"/>
  <c r="O954" i="22"/>
  <c r="O948" i="22"/>
  <c r="Q936" i="22"/>
  <c r="P908" i="22"/>
  <c r="O908" i="22"/>
  <c r="P905" i="22"/>
  <c r="O900" i="22"/>
  <c r="O863" i="22"/>
  <c r="O857" i="22"/>
  <c r="O843" i="22"/>
  <c r="O828" i="22"/>
  <c r="O796" i="22"/>
  <c r="O780" i="22"/>
  <c r="P780" i="22"/>
  <c r="O779" i="22"/>
  <c r="O763" i="22"/>
  <c r="O689" i="22"/>
  <c r="P680" i="22"/>
  <c r="Q680" i="22"/>
  <c r="O653" i="22"/>
  <c r="O632" i="22"/>
  <c r="O10" i="22"/>
  <c r="O8" i="22"/>
  <c r="O6" i="22"/>
  <c r="O33" i="22"/>
  <c r="Q1089" i="22"/>
  <c r="O1089" i="22"/>
  <c r="O1086" i="22"/>
  <c r="O1080" i="22"/>
  <c r="O1077" i="22"/>
  <c r="O1071" i="22"/>
  <c r="O1052" i="22"/>
  <c r="O1047" i="22"/>
  <c r="O1037" i="22"/>
  <c r="O1036" i="22"/>
  <c r="P1031" i="22"/>
  <c r="O1031" i="22"/>
  <c r="O1021" i="22"/>
  <c r="O1020" i="22"/>
  <c r="P1015" i="22"/>
  <c r="O1015" i="22"/>
  <c r="O1005" i="22"/>
  <c r="O1004" i="22"/>
  <c r="O999" i="22"/>
  <c r="O972" i="22"/>
  <c r="O932" i="22"/>
  <c r="O915" i="22"/>
  <c r="O897" i="22"/>
  <c r="P894" i="22"/>
  <c r="O893" i="22"/>
  <c r="O889" i="22"/>
  <c r="P852" i="22"/>
  <c r="O840" i="22"/>
  <c r="O837" i="22"/>
  <c r="O833" i="22"/>
  <c r="O818" i="22"/>
  <c r="O813" i="22"/>
  <c r="O803" i="22"/>
  <c r="O781" i="22"/>
  <c r="P772" i="22"/>
  <c r="Q772" i="22"/>
  <c r="O764" i="22"/>
  <c r="O733" i="22"/>
  <c r="O695" i="22"/>
  <c r="Q695" i="22"/>
  <c r="O692" i="22"/>
  <c r="P648" i="22"/>
  <c r="O648" i="22"/>
  <c r="O626" i="22"/>
  <c r="P626" i="22"/>
  <c r="O601" i="22"/>
  <c r="O31" i="22"/>
  <c r="O29" i="22"/>
  <c r="P1065" i="22"/>
  <c r="O1065" i="22"/>
  <c r="O1062" i="22"/>
  <c r="O1056" i="22"/>
  <c r="O1053" i="22"/>
  <c r="O987" i="22"/>
  <c r="Q983" i="22"/>
  <c r="Q975" i="22"/>
  <c r="O962" i="22"/>
  <c r="P959" i="22"/>
  <c r="O955" i="22"/>
  <c r="Q951" i="22"/>
  <c r="O934" i="22"/>
  <c r="Q925" i="22"/>
  <c r="O916" i="22"/>
  <c r="O898" i="22"/>
  <c r="P886" i="22"/>
  <c r="P878" i="22"/>
  <c r="O874" i="22"/>
  <c r="O848" i="22"/>
  <c r="O845" i="22"/>
  <c r="O829" i="22"/>
  <c r="O825" i="22"/>
  <c r="O819" i="22"/>
  <c r="P815" i="22"/>
  <c r="Q799" i="22"/>
  <c r="O797" i="22"/>
  <c r="P793" i="22"/>
  <c r="P792" i="22"/>
  <c r="O777" i="22"/>
  <c r="P774" i="22"/>
  <c r="O766" i="22"/>
  <c r="O758" i="22"/>
  <c r="P702" i="22"/>
  <c r="Q681" i="22"/>
  <c r="P681" i="22"/>
  <c r="O660" i="22"/>
  <c r="O651" i="22"/>
  <c r="O585" i="22"/>
  <c r="O1096" i="22"/>
  <c r="O1092" i="22"/>
  <c r="O1087" i="22"/>
  <c r="O1068" i="22"/>
  <c r="P1054" i="22"/>
  <c r="P1041" i="22"/>
  <c r="O1041" i="22"/>
  <c r="O1038" i="22"/>
  <c r="P1025" i="22"/>
  <c r="O1025" i="22"/>
  <c r="O1022" i="22"/>
  <c r="P1009" i="22"/>
  <c r="O1009" i="22"/>
  <c r="O1006" i="22"/>
  <c r="P993" i="22"/>
  <c r="O993" i="22"/>
  <c r="O979" i="22"/>
  <c r="O973" i="22"/>
  <c r="O964" i="22"/>
  <c r="O963" i="22"/>
  <c r="Q946" i="22"/>
  <c r="O946" i="22"/>
  <c r="Q941" i="22"/>
  <c r="Q939" i="22"/>
  <c r="P929" i="22"/>
  <c r="O929" i="22"/>
  <c r="Q913" i="22"/>
  <c r="Q868" i="22"/>
  <c r="O858" i="22"/>
  <c r="Q851" i="22"/>
  <c r="O851" i="22"/>
  <c r="Q838" i="22"/>
  <c r="P811" i="22"/>
  <c r="O808" i="22"/>
  <c r="O804" i="22"/>
  <c r="P801" i="22"/>
  <c r="P794" i="22"/>
  <c r="O783" i="22"/>
  <c r="P754" i="22"/>
  <c r="Q754" i="22"/>
  <c r="O748" i="22"/>
  <c r="O738" i="22"/>
  <c r="P738" i="22"/>
  <c r="Q735" i="22"/>
  <c r="O731" i="22"/>
  <c r="O690" i="22"/>
  <c r="O643" i="22"/>
  <c r="O633" i="22"/>
  <c r="O17" i="22"/>
  <c r="O13" i="22"/>
  <c r="O11" i="22"/>
  <c r="O9" i="22"/>
  <c r="O7" i="22"/>
  <c r="P1093" i="22"/>
  <c r="O1093" i="22"/>
  <c r="O1081" i="22"/>
  <c r="O1078" i="22"/>
  <c r="O1072" i="22"/>
  <c r="O1069" i="22"/>
  <c r="O1063" i="22"/>
  <c r="O1048" i="22"/>
  <c r="O1044" i="22"/>
  <c r="O1032" i="22"/>
  <c r="O1016" i="22"/>
  <c r="O1000" i="22"/>
  <c r="O990" i="22"/>
  <c r="O969" i="22"/>
  <c r="O958" i="22"/>
  <c r="O922" i="22"/>
  <c r="O906" i="22"/>
  <c r="O890" i="22"/>
  <c r="O885" i="22"/>
  <c r="O883" i="22"/>
  <c r="Q880" i="22"/>
  <c r="O875" i="22"/>
  <c r="O853" i="22"/>
  <c r="O826" i="22"/>
  <c r="O809" i="22"/>
  <c r="O771" i="22"/>
  <c r="O770" i="22"/>
  <c r="O769" i="22"/>
  <c r="O749" i="22"/>
  <c r="O734" i="22"/>
  <c r="O696" i="22"/>
  <c r="O693" i="22"/>
  <c r="O630" i="22"/>
  <c r="O602" i="22"/>
  <c r="O730" i="22"/>
  <c r="O717" i="22"/>
  <c r="O706" i="22"/>
  <c r="P593" i="22"/>
  <c r="P580" i="22"/>
  <c r="O571" i="22"/>
  <c r="O555" i="22"/>
  <c r="P544" i="22"/>
  <c r="Q538" i="22"/>
  <c r="O534" i="22"/>
  <c r="O517" i="22"/>
  <c r="O515" i="22"/>
  <c r="O512" i="22"/>
  <c r="P508" i="22"/>
  <c r="O506" i="22"/>
  <c r="O483" i="22"/>
  <c r="P464" i="22"/>
  <c r="O464" i="22"/>
  <c r="P387" i="22"/>
  <c r="O387" i="22"/>
  <c r="O351" i="22"/>
  <c r="O350" i="22"/>
  <c r="O343" i="22"/>
  <c r="O332" i="22"/>
  <c r="O326" i="22"/>
  <c r="O324" i="22"/>
  <c r="O312" i="22"/>
  <c r="O286" i="22"/>
  <c r="O270" i="22"/>
  <c r="O222" i="22"/>
  <c r="O214" i="22"/>
  <c r="O192" i="22"/>
  <c r="O121" i="22"/>
  <c r="O110" i="22"/>
  <c r="O106" i="22"/>
  <c r="O91" i="22"/>
  <c r="O788" i="22"/>
  <c r="O755" i="22"/>
  <c r="O754" i="22"/>
  <c r="O753" i="22"/>
  <c r="O746" i="22"/>
  <c r="O745" i="22"/>
  <c r="O721" i="22"/>
  <c r="O715" i="22"/>
  <c r="P712" i="22"/>
  <c r="O712" i="22"/>
  <c r="O707" i="22"/>
  <c r="O661" i="22"/>
  <c r="Q656" i="22"/>
  <c r="O656" i="22"/>
  <c r="O642" i="22"/>
  <c r="P609" i="22"/>
  <c r="Q596" i="22"/>
  <c r="P575" i="22"/>
  <c r="P572" i="22"/>
  <c r="O572" i="22"/>
  <c r="P567" i="22"/>
  <c r="P541" i="22"/>
  <c r="O541" i="22"/>
  <c r="Q509" i="22"/>
  <c r="Q497" i="22"/>
  <c r="Q494" i="22"/>
  <c r="O491" i="22"/>
  <c r="O472" i="22"/>
  <c r="Q457" i="22"/>
  <c r="P415" i="22"/>
  <c r="O413" i="22"/>
  <c r="P405" i="22"/>
  <c r="O376" i="22"/>
  <c r="P356" i="22"/>
  <c r="O352" i="22"/>
  <c r="P344" i="22"/>
  <c r="O344" i="22"/>
  <c r="O342" i="22"/>
  <c r="Q335" i="22"/>
  <c r="P315" i="22"/>
  <c r="O282" i="22"/>
  <c r="O273" i="22"/>
  <c r="O243" i="22"/>
  <c r="O188" i="22"/>
  <c r="O177" i="22"/>
  <c r="P138" i="22"/>
  <c r="O129" i="22"/>
  <c r="P99" i="22"/>
  <c r="O88" i="22"/>
  <c r="P579" i="22"/>
  <c r="O579" i="22"/>
  <c r="Q562" i="22"/>
  <c r="O556" i="22"/>
  <c r="P551" i="22"/>
  <c r="Q546" i="22"/>
  <c r="O542" i="22"/>
  <c r="O518" i="22"/>
  <c r="Q513" i="22"/>
  <c r="O502" i="22"/>
  <c r="O479" i="22"/>
  <c r="P476" i="22"/>
  <c r="P434" i="22"/>
  <c r="O428" i="22"/>
  <c r="O365" i="22"/>
  <c r="Q359" i="22"/>
  <c r="O319" i="22"/>
  <c r="P313" i="22"/>
  <c r="O313" i="22"/>
  <c r="O308" i="22"/>
  <c r="P305" i="22"/>
  <c r="O305" i="22"/>
  <c r="O293" i="22"/>
  <c r="O145" i="22"/>
  <c r="O126" i="22"/>
  <c r="O103" i="22"/>
  <c r="O85" i="22"/>
  <c r="P85" i="22"/>
  <c r="O78" i="22"/>
  <c r="O581" i="22"/>
  <c r="Q573" i="22"/>
  <c r="O573" i="22"/>
  <c r="P549" i="22"/>
  <c r="O549" i="22"/>
  <c r="O501" i="22"/>
  <c r="O459" i="22"/>
  <c r="O453" i="22"/>
  <c r="O445" i="22"/>
  <c r="O444" i="22"/>
  <c r="Q435" i="22"/>
  <c r="O429" i="22"/>
  <c r="O397" i="22"/>
  <c r="P368" i="22"/>
  <c r="O368" i="22"/>
  <c r="O366" i="22"/>
  <c r="P345" i="22"/>
  <c r="O345" i="22"/>
  <c r="O333" i="22"/>
  <c r="P329" i="22"/>
  <c r="O329" i="22"/>
  <c r="O320" i="22"/>
  <c r="Q250" i="22"/>
  <c r="O208" i="22"/>
  <c r="O200" i="22"/>
  <c r="O194" i="22"/>
  <c r="P194" i="22"/>
  <c r="O193" i="22"/>
  <c r="O190" i="22"/>
  <c r="O157" i="22"/>
  <c r="P119" i="22"/>
  <c r="Q119" i="22"/>
  <c r="O115" i="22"/>
  <c r="P111" i="22"/>
  <c r="Q111" i="22"/>
  <c r="O92" i="22"/>
  <c r="O682" i="22"/>
  <c r="O681" i="22"/>
  <c r="O674" i="22"/>
  <c r="O666" i="22"/>
  <c r="O657" i="22"/>
  <c r="O603" i="22"/>
  <c r="P587" i="22"/>
  <c r="O587" i="22"/>
  <c r="O574" i="22"/>
  <c r="O566" i="22"/>
  <c r="O550" i="22"/>
  <c r="O509" i="22"/>
  <c r="O503" i="22"/>
  <c r="O487" i="22"/>
  <c r="O468" i="22"/>
  <c r="O405" i="22"/>
  <c r="O353" i="22"/>
  <c r="O300" i="22"/>
  <c r="P291" i="22"/>
  <c r="P277" i="22"/>
  <c r="Q261" i="22"/>
  <c r="P245" i="22"/>
  <c r="O244" i="22"/>
  <c r="O180" i="22"/>
  <c r="Q180" i="22"/>
  <c r="O161" i="22"/>
  <c r="P161" i="22"/>
  <c r="O112" i="22"/>
  <c r="P753" i="22"/>
  <c r="P745" i="22"/>
  <c r="P726" i="22"/>
  <c r="P716" i="22"/>
  <c r="P706" i="22"/>
  <c r="P683" i="22"/>
  <c r="O683" i="22"/>
  <c r="O658" i="22"/>
  <c r="O649" i="22"/>
  <c r="P628" i="22"/>
  <c r="O627" i="22"/>
  <c r="O595" i="22"/>
  <c r="O589" i="22"/>
  <c r="O563" i="22"/>
  <c r="O525" i="22"/>
  <c r="O488" i="22"/>
  <c r="O480" i="22"/>
  <c r="P463" i="22"/>
  <c r="O446" i="22"/>
  <c r="O420" i="22"/>
  <c r="Q394" i="22"/>
  <c r="P383" i="22"/>
  <c r="O381" i="22"/>
  <c r="O357" i="22"/>
  <c r="P351" i="22"/>
  <c r="O340" i="22"/>
  <c r="P337" i="22"/>
  <c r="O337" i="22"/>
  <c r="P326" i="22"/>
  <c r="O294" i="22"/>
  <c r="O276" i="22"/>
  <c r="P269" i="22"/>
  <c r="P264" i="22"/>
  <c r="P229" i="22"/>
  <c r="O211" i="22"/>
  <c r="Q150" i="22"/>
  <c r="O149" i="22"/>
  <c r="P136" i="22"/>
  <c r="Q136" i="22"/>
  <c r="O135" i="22"/>
  <c r="O109" i="22"/>
  <c r="P109" i="22"/>
  <c r="O86" i="22"/>
  <c r="P730" i="22"/>
  <c r="O725" i="22"/>
  <c r="O699" i="22"/>
  <c r="P688" i="22"/>
  <c r="Q672" i="22"/>
  <c r="O667" i="22"/>
  <c r="O599" i="22"/>
  <c r="O583" i="22"/>
  <c r="O582" i="22"/>
  <c r="P557" i="22"/>
  <c r="Q536" i="22"/>
  <c r="Q530" i="22"/>
  <c r="O526" i="22"/>
  <c r="P517" i="22"/>
  <c r="P506" i="22"/>
  <c r="O477" i="22"/>
  <c r="O471" i="22"/>
  <c r="O454" i="22"/>
  <c r="Q427" i="22"/>
  <c r="P423" i="22"/>
  <c r="O421" i="22"/>
  <c r="Q413" i="22"/>
  <c r="Q403" i="22"/>
  <c r="O403" i="22"/>
  <c r="O389" i="22"/>
  <c r="P360" i="22"/>
  <c r="O360" i="22"/>
  <c r="O358" i="22"/>
  <c r="P343" i="22"/>
  <c r="O321" i="22"/>
  <c r="O311" i="22"/>
  <c r="O310" i="22"/>
  <c r="P307" i="22"/>
  <c r="P292" i="22"/>
  <c r="O289" i="22"/>
  <c r="O285" i="22"/>
  <c r="O281" i="22"/>
  <c r="P274" i="22"/>
  <c r="Q258" i="22"/>
  <c r="Q247" i="22"/>
  <c r="P218" i="22"/>
  <c r="O204" i="22"/>
  <c r="P204" i="22"/>
  <c r="O203" i="22"/>
  <c r="O198" i="22"/>
  <c r="Q188" i="22"/>
  <c r="O185" i="22"/>
  <c r="P143" i="22"/>
  <c r="Q143" i="22"/>
  <c r="O140" i="22"/>
  <c r="Q140" i="22"/>
  <c r="O128" i="22"/>
  <c r="O116" i="22"/>
  <c r="P96" i="22"/>
  <c r="O80" i="22"/>
  <c r="Q80" i="22"/>
  <c r="O720" i="22"/>
  <c r="O635" i="22"/>
  <c r="Q611" i="22"/>
  <c r="O611" i="22"/>
  <c r="O591" i="22"/>
  <c r="O564" i="22"/>
  <c r="Q533" i="22"/>
  <c r="O533" i="22"/>
  <c r="O516" i="22"/>
  <c r="O478" i="22"/>
  <c r="O469" i="22"/>
  <c r="O461" i="22"/>
  <c r="O456" i="22"/>
  <c r="Q443" i="22"/>
  <c r="P439" i="22"/>
  <c r="O437" i="22"/>
  <c r="O436" i="22"/>
  <c r="O373" i="22"/>
  <c r="Q370" i="22"/>
  <c r="P365" i="22"/>
  <c r="O325" i="22"/>
  <c r="P319" i="22"/>
  <c r="O318" i="22"/>
  <c r="Q304" i="22"/>
  <c r="O301" i="22"/>
  <c r="O295" i="22"/>
  <c r="O262" i="22"/>
  <c r="P237" i="22"/>
  <c r="P207" i="22"/>
  <c r="O172" i="22"/>
  <c r="Q172" i="22"/>
  <c r="O162" i="22"/>
  <c r="O147" i="22"/>
  <c r="O77" i="22"/>
  <c r="O61" i="22"/>
  <c r="Q39" i="22"/>
  <c r="O139" i="22"/>
  <c r="O132" i="22"/>
  <c r="O79" i="22"/>
  <c r="O137" i="22"/>
  <c r="O97" i="22"/>
  <c r="O93" i="22"/>
  <c r="O69" i="22"/>
  <c r="O70" i="22"/>
  <c r="O52" i="22"/>
  <c r="O62" i="22"/>
  <c r="O152" i="22"/>
  <c r="O150" i="22"/>
  <c r="O67" i="22"/>
  <c r="O48" i="22"/>
  <c r="O44" i="22"/>
  <c r="O40" i="22"/>
  <c r="O36" i="22"/>
  <c r="O111" i="22"/>
  <c r="O124" i="22"/>
  <c r="O105" i="22"/>
  <c r="Q63" i="22"/>
  <c r="O60" i="22"/>
  <c r="O49" i="22"/>
  <c r="P42" i="22"/>
  <c r="O41" i="22"/>
  <c r="O134" i="22"/>
  <c r="Q64" i="22"/>
  <c r="O56" i="22"/>
  <c r="P53" i="22"/>
  <c r="O53" i="22"/>
  <c r="O101" i="22"/>
  <c r="O42" i="22"/>
  <c r="O143" i="22"/>
  <c r="Q130" i="22"/>
  <c r="P117" i="22"/>
  <c r="O113" i="22"/>
  <c r="O89" i="22"/>
  <c r="P72" i="22"/>
  <c r="O68" i="22"/>
  <c r="Q58" i="22"/>
  <c r="O57" i="22"/>
  <c r="O54" i="22"/>
  <c r="P45" i="22"/>
  <c r="O45" i="22"/>
  <c r="O142" i="22"/>
  <c r="O37" i="22"/>
  <c r="P1081" i="22"/>
  <c r="Q1081" i="22"/>
  <c r="P1089" i="22"/>
  <c r="Q1085" i="22"/>
  <c r="P1085" i="22"/>
  <c r="P1073" i="22"/>
  <c r="Q1073" i="22"/>
  <c r="P1033" i="22"/>
  <c r="P991" i="22"/>
  <c r="Q991" i="22"/>
  <c r="Q1055" i="22"/>
  <c r="P1017" i="22"/>
  <c r="Q1017" i="22"/>
  <c r="Q929" i="22"/>
  <c r="P848" i="22"/>
  <c r="Q848" i="22"/>
  <c r="Q977" i="22"/>
  <c r="P970" i="22"/>
  <c r="P938" i="22"/>
  <c r="Q933" i="22"/>
  <c r="P836" i="22"/>
  <c r="Q836" i="22"/>
  <c r="P868" i="22"/>
  <c r="P564" i="22"/>
  <c r="Q564" i="22"/>
  <c r="Q1084" i="22"/>
  <c r="Q1060" i="22"/>
  <c r="Q1052" i="22"/>
  <c r="Q927" i="22"/>
  <c r="Q908" i="22"/>
  <c r="P892" i="22"/>
  <c r="Q892" i="22"/>
  <c r="P830" i="22"/>
  <c r="Q830" i="22"/>
  <c r="Q801" i="22"/>
  <c r="Q572" i="22"/>
  <c r="Q455" i="22"/>
  <c r="Q1092" i="22"/>
  <c r="Q1076" i="22"/>
  <c r="Q1068" i="22"/>
  <c r="Q1044" i="22"/>
  <c r="Q987" i="22"/>
  <c r="Q976" i="22"/>
  <c r="P962" i="22"/>
  <c r="Q955" i="22"/>
  <c r="P922" i="22"/>
  <c r="Q870" i="22"/>
  <c r="P828" i="22"/>
  <c r="Q828" i="22"/>
  <c r="Q767" i="22"/>
  <c r="P767" i="22"/>
  <c r="Q1094" i="22"/>
  <c r="Q1086" i="22"/>
  <c r="Q1078" i="22"/>
  <c r="Q1070" i="22"/>
  <c r="Q1062" i="22"/>
  <c r="Q1054" i="22"/>
  <c r="Q1046" i="22"/>
  <c r="Q1038" i="22"/>
  <c r="Q1030" i="22"/>
  <c r="Q1022" i="22"/>
  <c r="Q1014" i="22"/>
  <c r="Q1006" i="22"/>
  <c r="Q998" i="22"/>
  <c r="Q972" i="22"/>
  <c r="Q907" i="22"/>
  <c r="P884" i="22"/>
  <c r="Q884" i="22"/>
  <c r="Q802" i="22"/>
  <c r="P802" i="22"/>
  <c r="P986" i="22"/>
  <c r="Q979" i="22"/>
  <c r="Q968" i="22"/>
  <c r="P954" i="22"/>
  <c r="Q921" i="22"/>
  <c r="P906" i="22"/>
  <c r="Q901" i="22"/>
  <c r="Q887" i="22"/>
  <c r="P920" i="22"/>
  <c r="Q818" i="22"/>
  <c r="P818" i="22"/>
  <c r="P808" i="22"/>
  <c r="Q808" i="22"/>
  <c r="Q795" i="22"/>
  <c r="P795" i="22"/>
  <c r="P623" i="22"/>
  <c r="Q623" i="22"/>
  <c r="Q949" i="22"/>
  <c r="P840" i="22"/>
  <c r="Q840" i="22"/>
  <c r="Q833" i="22"/>
  <c r="P833" i="22"/>
  <c r="Q860" i="22"/>
  <c r="Q821" i="22"/>
  <c r="Q625" i="22"/>
  <c r="P625" i="22"/>
  <c r="P596" i="22"/>
  <c r="P604" i="22"/>
  <c r="Q604" i="22"/>
  <c r="P601" i="22"/>
  <c r="Q601" i="22"/>
  <c r="Q541" i="22"/>
  <c r="Q510" i="22"/>
  <c r="P510" i="22"/>
  <c r="Q780" i="22"/>
  <c r="P735" i="22"/>
  <c r="P671" i="22"/>
  <c r="Q642" i="22"/>
  <c r="P611" i="22"/>
  <c r="Q606" i="22"/>
  <c r="P606" i="22"/>
  <c r="Q804" i="22"/>
  <c r="Q759" i="22"/>
  <c r="P759" i="22"/>
  <c r="Q706" i="22"/>
  <c r="Q657" i="22"/>
  <c r="P657" i="22"/>
  <c r="Q730" i="22"/>
  <c r="P668" i="22"/>
  <c r="Q668" i="22"/>
  <c r="P658" i="22"/>
  <c r="Q658" i="22"/>
  <c r="P652" i="22"/>
  <c r="P817" i="22"/>
  <c r="Q812" i="22"/>
  <c r="Q687" i="22"/>
  <c r="P687" i="22"/>
  <c r="P678" i="22"/>
  <c r="Q678" i="22"/>
  <c r="P585" i="22"/>
  <c r="Q585" i="22"/>
  <c r="Q666" i="22"/>
  <c r="P631" i="22"/>
  <c r="P615" i="22"/>
  <c r="Q615" i="22"/>
  <c r="P591" i="22"/>
  <c r="Q591" i="22"/>
  <c r="P555" i="22"/>
  <c r="Q555" i="22"/>
  <c r="Q674" i="22"/>
  <c r="P533" i="22"/>
  <c r="P612" i="22"/>
  <c r="P620" i="22"/>
  <c r="Q620" i="22"/>
  <c r="Q579" i="22"/>
  <c r="P563" i="22"/>
  <c r="Q563" i="22"/>
  <c r="P525" i="22"/>
  <c r="Q525" i="22"/>
  <c r="P775" i="22"/>
  <c r="Q746" i="22"/>
  <c r="P711" i="22"/>
  <c r="Q682" i="22"/>
  <c r="P577" i="22"/>
  <c r="P502" i="22"/>
  <c r="Q502" i="22"/>
  <c r="Q506" i="22"/>
  <c r="P473" i="22"/>
  <c r="Q473" i="22"/>
  <c r="P459" i="22"/>
  <c r="Q459" i="22"/>
  <c r="P445" i="22"/>
  <c r="Q445" i="22"/>
  <c r="Q516" i="22"/>
  <c r="P516" i="22"/>
  <c r="P429" i="22"/>
  <c r="Q429" i="22"/>
  <c r="P421" i="22"/>
  <c r="Q421" i="22"/>
  <c r="P522" i="22"/>
  <c r="P498" i="22"/>
  <c r="Q484" i="22"/>
  <c r="P484" i="22"/>
  <c r="Q580" i="22"/>
  <c r="P481" i="22"/>
  <c r="Q481" i="22"/>
  <c r="P403" i="22"/>
  <c r="P340" i="22"/>
  <c r="Q340" i="22"/>
  <c r="P336" i="22"/>
  <c r="Q336" i="22"/>
  <c r="P322" i="22"/>
  <c r="Q322" i="22"/>
  <c r="Q571" i="22"/>
  <c r="P491" i="22"/>
  <c r="P562" i="22"/>
  <c r="Q519" i="22"/>
  <c r="P495" i="22"/>
  <c r="Q495" i="22"/>
  <c r="P487" i="22"/>
  <c r="Q487" i="22"/>
  <c r="P428" i="22"/>
  <c r="P420" i="22"/>
  <c r="P373" i="22"/>
  <c r="Q373" i="22"/>
  <c r="P354" i="22"/>
  <c r="Q354" i="22"/>
  <c r="P287" i="22"/>
  <c r="Q287" i="22"/>
  <c r="P376" i="22"/>
  <c r="Q376" i="22"/>
  <c r="Q291" i="22"/>
  <c r="Q447" i="22"/>
  <c r="Q360" i="22"/>
  <c r="P389" i="22"/>
  <c r="Q389" i="22"/>
  <c r="P312" i="22"/>
  <c r="Q312" i="22"/>
  <c r="Q266" i="22"/>
  <c r="P266" i="22"/>
  <c r="Q477" i="22"/>
  <c r="Q451" i="22"/>
  <c r="Q431" i="22"/>
  <c r="Q423" i="22"/>
  <c r="P285" i="22"/>
  <c r="Q285" i="22"/>
  <c r="P450" i="22"/>
  <c r="P410" i="22"/>
  <c r="P394" i="22"/>
  <c r="P371" i="22"/>
  <c r="Q371" i="22"/>
  <c r="P308" i="22"/>
  <c r="Q308" i="22"/>
  <c r="P304" i="22"/>
  <c r="Q313" i="22"/>
  <c r="Q294" i="22"/>
  <c r="Q365" i="22"/>
  <c r="Q319" i="22"/>
  <c r="Q305" i="22"/>
  <c r="P256" i="22"/>
  <c r="Q256" i="22"/>
  <c r="P214" i="22"/>
  <c r="Q214" i="22"/>
  <c r="Q347" i="22"/>
  <c r="P333" i="22"/>
  <c r="Q315" i="22"/>
  <c r="P301" i="22"/>
  <c r="P325" i="22"/>
  <c r="Q296" i="22"/>
  <c r="P190" i="22"/>
  <c r="Q190" i="22"/>
  <c r="P189" i="22"/>
  <c r="Q189" i="22"/>
  <c r="P226" i="22"/>
  <c r="Q226" i="22"/>
  <c r="P201" i="22"/>
  <c r="P222" i="22"/>
  <c r="Q222" i="22"/>
  <c r="P208" i="22"/>
  <c r="Q208" i="22"/>
  <c r="Q231" i="22"/>
  <c r="P261" i="22"/>
  <c r="P197" i="22"/>
  <c r="Q197" i="22"/>
  <c r="P178" i="22"/>
  <c r="Q178" i="22"/>
  <c r="P198" i="22"/>
  <c r="Q198" i="22"/>
  <c r="P151" i="22"/>
  <c r="Q151" i="22"/>
  <c r="P62" i="22"/>
  <c r="Q62" i="22"/>
  <c r="P159" i="22"/>
  <c r="Q157" i="22"/>
  <c r="P130" i="22"/>
  <c r="Q109" i="22"/>
  <c r="P134" i="22"/>
  <c r="Q134" i="22"/>
  <c r="Q133" i="22"/>
  <c r="P133" i="22"/>
  <c r="P93" i="22"/>
  <c r="P188" i="22"/>
  <c r="P74" i="22"/>
  <c r="P69" i="22"/>
  <c r="Q69" i="22"/>
  <c r="P75" i="22"/>
  <c r="Q75" i="22"/>
  <c r="P64" i="22"/>
  <c r="P77" i="22"/>
  <c r="Q77" i="22"/>
  <c r="P66" i="22"/>
  <c r="Q66" i="22"/>
  <c r="Q50" i="22"/>
  <c r="P122" i="22"/>
  <c r="Q56" i="22"/>
  <c r="Q40" i="22"/>
  <c r="Q5" i="22"/>
  <c r="Q9" i="22"/>
  <c r="P10" i="22"/>
  <c r="Q10" i="22"/>
  <c r="Q6" i="22"/>
  <c r="AJ3" i="14"/>
  <c r="AJ4" i="14"/>
  <c r="AJ5" i="14"/>
  <c r="AJ6" i="14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Q24" i="22" l="1"/>
  <c r="P139" i="22"/>
  <c r="Q13" i="22"/>
  <c r="P79" i="22"/>
  <c r="P8" i="22"/>
  <c r="Q124" i="22"/>
  <c r="Q61" i="22"/>
  <c r="P32" i="22"/>
  <c r="Q35" i="22"/>
  <c r="P33" i="22"/>
  <c r="Q30" i="22"/>
  <c r="Q31" i="22"/>
  <c r="Q123" i="22"/>
  <c r="Q101" i="22"/>
  <c r="P82" i="22"/>
  <c r="Q593" i="22"/>
  <c r="Q361" i="22"/>
  <c r="P1058" i="22"/>
  <c r="Q1058" i="22"/>
  <c r="Q12" i="22"/>
  <c r="Q137" i="22"/>
  <c r="P183" i="22"/>
  <c r="Q583" i="22"/>
  <c r="P721" i="22"/>
  <c r="P736" i="22"/>
  <c r="Q626" i="22"/>
  <c r="P509" i="22"/>
  <c r="Q760" i="22"/>
  <c r="Q688" i="22"/>
  <c r="P751" i="22"/>
  <c r="Q1025" i="22"/>
  <c r="Q1093" i="22"/>
  <c r="Q298" i="22"/>
  <c r="Q417" i="22"/>
  <c r="Q791" i="22"/>
  <c r="P141" i="22"/>
  <c r="Q712" i="22"/>
  <c r="P212" i="22"/>
  <c r="P402" i="22"/>
  <c r="Q204" i="22"/>
  <c r="Q153" i="22"/>
  <c r="P80" i="22"/>
  <c r="Q186" i="22"/>
  <c r="P258" i="22"/>
  <c r="Q464" i="22"/>
  <c r="Q397" i="22"/>
  <c r="Q387" i="22"/>
  <c r="Q567" i="22"/>
  <c r="Q552" i="22"/>
  <c r="Q716" i="22"/>
  <c r="P673" i="22"/>
  <c r="P656" i="22"/>
  <c r="P573" i="22"/>
  <c r="P851" i="22"/>
  <c r="Q1009" i="22"/>
  <c r="Q1049" i="22"/>
  <c r="P169" i="22"/>
  <c r="P193" i="22"/>
  <c r="Q385" i="22"/>
  <c r="Q770" i="22"/>
  <c r="Q167" i="22"/>
  <c r="Q628" i="22"/>
  <c r="Q1041" i="22"/>
  <c r="P876" i="22"/>
  <c r="Q876" i="22"/>
  <c r="Q405" i="22"/>
  <c r="P170" i="22"/>
  <c r="Q337" i="22"/>
  <c r="Q862" i="22"/>
  <c r="Q904" i="22"/>
  <c r="P904" i="22"/>
  <c r="Q45" i="22"/>
  <c r="Q253" i="22"/>
  <c r="Q466" i="22"/>
  <c r="Q292" i="22"/>
  <c r="P607" i="22"/>
  <c r="Q520" i="22"/>
  <c r="Q742" i="22"/>
  <c r="Q732" i="22"/>
  <c r="Q528" i="22"/>
  <c r="Q844" i="22"/>
  <c r="P823" i="22"/>
  <c r="Q872" i="22"/>
  <c r="P703" i="22"/>
  <c r="P530" i="22"/>
  <c r="Q399" i="22"/>
  <c r="Q598" i="22"/>
  <c r="P598" i="22"/>
  <c r="Q277" i="22"/>
  <c r="Q470" i="22"/>
  <c r="Q683" i="22"/>
  <c r="P695" i="22"/>
  <c r="P672" i="22"/>
  <c r="P936" i="22"/>
  <c r="Q1001" i="22"/>
  <c r="P58" i="22"/>
  <c r="Q161" i="22"/>
  <c r="P175" i="22"/>
  <c r="Q363" i="22"/>
  <c r="Q740" i="22"/>
  <c r="Q878" i="22"/>
  <c r="Q959" i="22"/>
  <c r="Q1031" i="22"/>
  <c r="Q1057" i="22"/>
  <c r="Q1097" i="22"/>
  <c r="P1101" i="22"/>
  <c r="Q117" i="22"/>
  <c r="Q329" i="22"/>
  <c r="Q368" i="22"/>
  <c r="Q381" i="22"/>
  <c r="Q588" i="22"/>
  <c r="Q343" i="22"/>
  <c r="Q344" i="22"/>
  <c r="P639" i="22"/>
  <c r="Q648" i="22"/>
  <c r="Q917" i="22"/>
  <c r="Q411" i="22"/>
  <c r="P582" i="22"/>
  <c r="Q1074" i="22"/>
  <c r="Q636" i="22"/>
  <c r="P107" i="22"/>
  <c r="Q274" i="22"/>
  <c r="Q351" i="22"/>
  <c r="Q437" i="22"/>
  <c r="Q966" i="22"/>
  <c r="Q1015" i="22"/>
  <c r="Q915" i="22"/>
  <c r="Q48" i="22"/>
  <c r="Q463" i="22"/>
  <c r="Q587" i="22"/>
  <c r="P737" i="22"/>
  <c r="Q303" i="22"/>
  <c r="Q85" i="22"/>
  <c r="Q269" i="22"/>
  <c r="P247" i="22"/>
  <c r="Q439" i="22"/>
  <c r="P536" i="22"/>
  <c r="Q220" i="22"/>
  <c r="P891" i="22"/>
  <c r="Q98" i="22"/>
  <c r="P98" i="22"/>
  <c r="P104" i="22"/>
  <c r="Q104" i="22"/>
  <c r="P250" i="22"/>
  <c r="Q357" i="22"/>
  <c r="Q415" i="22"/>
  <c r="Q827" i="22"/>
  <c r="Q965" i="22"/>
  <c r="Q346" i="22"/>
  <c r="P346" i="22"/>
  <c r="P38" i="22"/>
  <c r="Q38" i="22"/>
  <c r="Q108" i="22"/>
  <c r="P108" i="22"/>
  <c r="P527" i="22"/>
  <c r="Q527" i="22"/>
  <c r="Q911" i="22"/>
  <c r="Q71" i="22"/>
  <c r="Q768" i="22"/>
  <c r="Q47" i="22"/>
  <c r="P47" i="22"/>
  <c r="P299" i="22"/>
  <c r="Q299" i="22"/>
  <c r="P788" i="22"/>
  <c r="Q788" i="22"/>
  <c r="Q469" i="22"/>
  <c r="P469" i="22"/>
  <c r="Q237" i="22"/>
  <c r="P413" i="22"/>
  <c r="Q609" i="22"/>
  <c r="P599" i="22"/>
  <c r="Q993" i="22"/>
  <c r="Q744" i="22"/>
  <c r="P744" i="22"/>
  <c r="Q1098" i="22"/>
  <c r="P1098" i="22"/>
  <c r="P798" i="22"/>
  <c r="Q798" i="22"/>
  <c r="Q919" i="22"/>
  <c r="P919" i="22"/>
  <c r="Q156" i="22"/>
  <c r="P156" i="22"/>
  <c r="Q738" i="22"/>
  <c r="P662" i="22"/>
  <c r="P362" i="22"/>
  <c r="P538" i="22"/>
  <c r="Q726" i="22"/>
  <c r="Q852" i="22"/>
  <c r="Q489" i="22"/>
  <c r="P489" i="22"/>
  <c r="Q590" i="22"/>
  <c r="P590" i="22"/>
  <c r="Q2" i="22"/>
  <c r="P2" i="22"/>
  <c r="P20" i="22"/>
  <c r="Q20" i="22"/>
  <c r="P180" i="22"/>
  <c r="Q42" i="22"/>
  <c r="Q511" i="22"/>
  <c r="P140" i="22"/>
  <c r="Q218" i="22"/>
  <c r="Q194" i="22"/>
  <c r="Q239" i="22"/>
  <c r="Q326" i="22"/>
  <c r="P370" i="22"/>
  <c r="P647" i="22"/>
  <c r="Q856" i="22"/>
  <c r="Q127" i="22"/>
  <c r="Q338" i="22"/>
  <c r="Q164" i="22"/>
  <c r="P164" i="22"/>
  <c r="P822" i="22"/>
  <c r="Q822" i="22"/>
  <c r="P28" i="22"/>
  <c r="Q28" i="22"/>
  <c r="P708" i="22"/>
  <c r="Q708" i="22"/>
  <c r="Q418" i="22"/>
  <c r="P418" i="22"/>
  <c r="P358" i="22"/>
  <c r="Q358" i="22"/>
  <c r="Q317" i="22"/>
  <c r="P317" i="22"/>
  <c r="Q92" i="22"/>
  <c r="P92" i="22"/>
  <c r="Q255" i="22"/>
  <c r="P255" i="22"/>
  <c r="P935" i="22"/>
  <c r="Q935" i="22"/>
  <c r="P945" i="22"/>
  <c r="Q945" i="22"/>
  <c r="Q861" i="22"/>
  <c r="P861" i="22"/>
  <c r="Q750" i="22"/>
  <c r="P750" i="22"/>
  <c r="P814" i="22"/>
  <c r="Q814" i="22"/>
  <c r="P1050" i="22"/>
  <c r="Q1050" i="22"/>
  <c r="Q720" i="22"/>
  <c r="P720" i="22"/>
  <c r="P306" i="22"/>
  <c r="Q306" i="22"/>
  <c r="P1012" i="22"/>
  <c r="Q1012" i="22"/>
  <c r="Q785" i="22"/>
  <c r="P785" i="22"/>
  <c r="Q845" i="22"/>
  <c r="P845" i="22"/>
  <c r="P23" i="22"/>
  <c r="Q23" i="22"/>
  <c r="Q53" i="22"/>
  <c r="Q72" i="22"/>
  <c r="Q1065" i="22"/>
  <c r="P87" i="22"/>
  <c r="Q87" i="22"/>
  <c r="Q114" i="22"/>
  <c r="P114" i="22"/>
  <c r="P146" i="22"/>
  <c r="Q146" i="22"/>
  <c r="P46" i="22"/>
  <c r="Q46" i="22"/>
  <c r="P331" i="22"/>
  <c r="Q331" i="22"/>
  <c r="P393" i="22"/>
  <c r="Q393" i="22"/>
  <c r="P395" i="22"/>
  <c r="Q395" i="22"/>
  <c r="Q570" i="22"/>
  <c r="P570" i="22"/>
  <c r="Q667" i="22"/>
  <c r="P667" i="22"/>
  <c r="Q350" i="22"/>
  <c r="P350" i="22"/>
  <c r="P449" i="22"/>
  <c r="Q449" i="22"/>
  <c r="P595" i="22"/>
  <c r="Q595" i="22"/>
  <c r="Q284" i="22"/>
  <c r="P284" i="22"/>
  <c r="Q353" i="22"/>
  <c r="P353" i="22"/>
  <c r="Q574" i="22"/>
  <c r="P574" i="22"/>
  <c r="Q270" i="22"/>
  <c r="P270" i="22"/>
  <c r="Q442" i="22"/>
  <c r="P442" i="22"/>
  <c r="P490" i="22"/>
  <c r="Q490" i="22"/>
  <c r="P696" i="22"/>
  <c r="Q696" i="22"/>
  <c r="Q958" i="22"/>
  <c r="P958" i="22"/>
  <c r="P996" i="22"/>
  <c r="Q996" i="22"/>
  <c r="P660" i="22"/>
  <c r="Q660" i="22"/>
  <c r="P916" i="22"/>
  <c r="Q916" i="22"/>
  <c r="P994" i="22"/>
  <c r="Q994" i="22"/>
  <c r="P1082" i="22"/>
  <c r="Q1082" i="22"/>
  <c r="P854" i="22"/>
  <c r="Q854" i="22"/>
  <c r="P956" i="22"/>
  <c r="Q956" i="22"/>
  <c r="P763" i="22"/>
  <c r="Q763" i="22"/>
  <c r="Q900" i="22"/>
  <c r="P900" i="22"/>
  <c r="Q697" i="22"/>
  <c r="P697" i="22"/>
  <c r="P718" i="22"/>
  <c r="Q718" i="22"/>
  <c r="Q242" i="22"/>
  <c r="P242" i="22"/>
  <c r="Q617" i="22"/>
  <c r="P617" i="22"/>
  <c r="Q575" i="22"/>
  <c r="P70" i="22"/>
  <c r="Q70" i="22"/>
  <c r="Q147" i="22"/>
  <c r="P147" i="22"/>
  <c r="P221" i="22"/>
  <c r="Q221" i="22"/>
  <c r="P279" i="22"/>
  <c r="Q279" i="22"/>
  <c r="P375" i="22"/>
  <c r="Q375" i="22"/>
  <c r="P462" i="22"/>
  <c r="Q462" i="22"/>
  <c r="P128" i="22"/>
  <c r="Q128" i="22"/>
  <c r="P342" i="22"/>
  <c r="Q342" i="22"/>
  <c r="Q386" i="22"/>
  <c r="P386" i="22"/>
  <c r="P401" i="22"/>
  <c r="Q401" i="22"/>
  <c r="P454" i="22"/>
  <c r="Q454" i="22"/>
  <c r="P483" i="22"/>
  <c r="Q483" i="22"/>
  <c r="Q211" i="22"/>
  <c r="P211" i="22"/>
  <c r="P235" i="22"/>
  <c r="Q235" i="22"/>
  <c r="Q290" i="22"/>
  <c r="P290" i="22"/>
  <c r="Q670" i="22"/>
  <c r="P670" i="22"/>
  <c r="P210" i="22"/>
  <c r="Q210" i="22"/>
  <c r="P366" i="22"/>
  <c r="Q366" i="22"/>
  <c r="P328" i="22"/>
  <c r="Q328" i="22"/>
  <c r="P425" i="22"/>
  <c r="Q425" i="22"/>
  <c r="P472" i="22"/>
  <c r="Q472" i="22"/>
  <c r="P707" i="22"/>
  <c r="Q707" i="22"/>
  <c r="P501" i="22"/>
  <c r="Q501" i="22"/>
  <c r="Q853" i="22"/>
  <c r="P853" i="22"/>
  <c r="Q21" i="22"/>
  <c r="P21" i="22"/>
  <c r="P748" i="22"/>
  <c r="Q748" i="22"/>
  <c r="P923" i="22"/>
  <c r="Q923" i="22"/>
  <c r="P692" i="22"/>
  <c r="Q692" i="22"/>
  <c r="Q897" i="22"/>
  <c r="P897" i="22"/>
  <c r="P948" i="22"/>
  <c r="Q948" i="22"/>
  <c r="P622" i="22"/>
  <c r="Q622" i="22"/>
  <c r="P869" i="22"/>
  <c r="Q869" i="22"/>
  <c r="P816" i="22"/>
  <c r="Q816" i="22"/>
  <c r="P1018" i="22"/>
  <c r="Q1018" i="22"/>
  <c r="P120" i="22"/>
  <c r="Q120" i="22"/>
  <c r="P185" i="22"/>
  <c r="Q185" i="22"/>
  <c r="P203" i="22"/>
  <c r="Q203" i="22"/>
  <c r="Q228" i="22"/>
  <c r="P228" i="22"/>
  <c r="P271" i="22"/>
  <c r="Q271" i="22"/>
  <c r="P407" i="22"/>
  <c r="Q407" i="22"/>
  <c r="P330" i="22"/>
  <c r="Q330" i="22"/>
  <c r="P646" i="22"/>
  <c r="Q646" i="22"/>
  <c r="P755" i="22"/>
  <c r="Q755" i="22"/>
  <c r="Q106" i="22"/>
  <c r="P106" i="22"/>
  <c r="P630" i="22"/>
  <c r="Q630" i="22"/>
  <c r="Q734" i="22"/>
  <c r="P734" i="22"/>
  <c r="P29" i="22"/>
  <c r="Q29" i="22"/>
  <c r="P980" i="22"/>
  <c r="Q980" i="22"/>
  <c r="P1010" i="22"/>
  <c r="Q1010" i="22"/>
  <c r="P27" i="22"/>
  <c r="Q27" i="22"/>
  <c r="P710" i="22"/>
  <c r="Q710" i="22"/>
  <c r="P940" i="22"/>
  <c r="Q940" i="22"/>
  <c r="P982" i="22"/>
  <c r="Q982" i="22"/>
  <c r="P3" i="22"/>
  <c r="Q3" i="22"/>
  <c r="P644" i="22"/>
  <c r="Q644" i="22"/>
  <c r="P691" i="22"/>
  <c r="Q691" i="22"/>
  <c r="Q877" i="22"/>
  <c r="P877" i="22"/>
  <c r="P924" i="22"/>
  <c r="Q924" i="22"/>
  <c r="P369" i="22"/>
  <c r="Q369" i="22"/>
  <c r="P172" i="22"/>
  <c r="P546" i="22"/>
  <c r="Q549" i="22"/>
  <c r="Q90" i="22"/>
  <c r="P90" i="22"/>
  <c r="P377" i="22"/>
  <c r="Q377" i="22"/>
  <c r="Q349" i="22"/>
  <c r="P349" i="22"/>
  <c r="Q505" i="22"/>
  <c r="P505" i="22"/>
  <c r="P409" i="22"/>
  <c r="Q409" i="22"/>
  <c r="P480" i="22"/>
  <c r="Q480" i="22"/>
  <c r="Q115" i="22"/>
  <c r="P115" i="22"/>
  <c r="Q225" i="22"/>
  <c r="P225" i="22"/>
  <c r="P88" i="22"/>
  <c r="Q88" i="22"/>
  <c r="P177" i="22"/>
  <c r="Q177" i="22"/>
  <c r="P654" i="22"/>
  <c r="Q654" i="22"/>
  <c r="P559" i="22"/>
  <c r="Q559" i="22"/>
  <c r="P771" i="22"/>
  <c r="Q771" i="22"/>
  <c r="P643" i="22"/>
  <c r="Q643" i="22"/>
  <c r="Q837" i="22"/>
  <c r="P837" i="22"/>
  <c r="Q689" i="22"/>
  <c r="P689" i="22"/>
  <c r="P943" i="22"/>
  <c r="Q943" i="22"/>
  <c r="Q25" i="22"/>
  <c r="P25" i="22"/>
  <c r="P974" i="22"/>
  <c r="Q974" i="22"/>
  <c r="P280" i="22"/>
  <c r="Q280" i="22"/>
  <c r="Q345" i="22"/>
  <c r="Q517" i="22"/>
  <c r="Q894" i="22"/>
  <c r="P946" i="22"/>
  <c r="P55" i="22"/>
  <c r="Q55" i="22"/>
  <c r="Q100" i="22"/>
  <c r="P100" i="22"/>
  <c r="P295" i="22"/>
  <c r="Q295" i="22"/>
  <c r="Q426" i="22"/>
  <c r="P426" i="22"/>
  <c r="Q234" i="22"/>
  <c r="P234" i="22"/>
  <c r="P433" i="22"/>
  <c r="Q433" i="22"/>
  <c r="Q378" i="22"/>
  <c r="P378" i="22"/>
  <c r="P638" i="22"/>
  <c r="Q638" i="22"/>
  <c r="Q719" i="22"/>
  <c r="P719" i="22"/>
  <c r="P112" i="22"/>
  <c r="Q112" i="22"/>
  <c r="Q603" i="22"/>
  <c r="P603" i="22"/>
  <c r="Q990" i="22"/>
  <c r="P990" i="22"/>
  <c r="Q731" i="22"/>
  <c r="P731" i="22"/>
  <c r="Q984" i="22"/>
  <c r="P984" i="22"/>
  <c r="P1099" i="22"/>
  <c r="Q1099" i="22"/>
  <c r="P797" i="22"/>
  <c r="Q797" i="22"/>
  <c r="P1026" i="22"/>
  <c r="Q1026" i="22"/>
  <c r="P988" i="22"/>
  <c r="Q988" i="22"/>
  <c r="P632" i="22"/>
  <c r="Q632" i="22"/>
  <c r="Q16" i="22"/>
  <c r="P16" i="22"/>
  <c r="P1034" i="22"/>
  <c r="Q1034" i="22"/>
  <c r="P614" i="22"/>
  <c r="Q614" i="22"/>
  <c r="Q655" i="22"/>
  <c r="P655" i="22"/>
  <c r="Q273" i="22"/>
  <c r="P273" i="22"/>
  <c r="Q245" i="22"/>
  <c r="Q229" i="22"/>
  <c r="Q383" i="22"/>
  <c r="Q264" i="22"/>
  <c r="Q557" i="22"/>
  <c r="Q544" i="22"/>
  <c r="P54" i="22"/>
  <c r="Q54" i="22"/>
  <c r="P263" i="22"/>
  <c r="Q263" i="22"/>
  <c r="P635" i="22"/>
  <c r="Q635" i="22"/>
  <c r="P321" i="22"/>
  <c r="Q321" i="22"/>
  <c r="Q554" i="22"/>
  <c r="P554" i="22"/>
  <c r="P715" i="22"/>
  <c r="Q715" i="22"/>
  <c r="P465" i="22"/>
  <c r="Q465" i="22"/>
  <c r="P535" i="22"/>
  <c r="Q535" i="22"/>
  <c r="P690" i="22"/>
  <c r="Q690" i="22"/>
  <c r="P651" i="22"/>
  <c r="Q651" i="22"/>
  <c r="Q829" i="22"/>
  <c r="P829" i="22"/>
  <c r="P813" i="22"/>
  <c r="Q813" i="22"/>
  <c r="P1042" i="22"/>
  <c r="Q1042" i="22"/>
  <c r="P779" i="22"/>
  <c r="Q779" i="22"/>
  <c r="Q641" i="22"/>
  <c r="P641" i="22"/>
  <c r="P694" i="22"/>
  <c r="Q694" i="22"/>
  <c r="P1090" i="22"/>
  <c r="Q1090" i="22"/>
  <c r="P4" i="22"/>
  <c r="Q4" i="22"/>
  <c r="P19" i="22"/>
  <c r="Q19" i="22"/>
  <c r="Q761" i="22"/>
  <c r="P761" i="22"/>
  <c r="Q446" i="22"/>
  <c r="P446" i="22"/>
  <c r="P103" i="22"/>
  <c r="Q103" i="22"/>
  <c r="P391" i="22"/>
  <c r="Q391" i="22"/>
  <c r="P456" i="22"/>
  <c r="Q456" i="22"/>
  <c r="Q116" i="22"/>
  <c r="P116" i="22"/>
  <c r="P324" i="22"/>
  <c r="Q324" i="22"/>
  <c r="P515" i="22"/>
  <c r="Q515" i="22"/>
  <c r="P699" i="22"/>
  <c r="Q699" i="22"/>
  <c r="P196" i="22"/>
  <c r="Q196" i="22"/>
  <c r="P488" i="22"/>
  <c r="Q488" i="22"/>
  <c r="P566" i="22"/>
  <c r="Q566" i="22"/>
  <c r="P419" i="22"/>
  <c r="Q419" i="22"/>
  <c r="Q543" i="22"/>
  <c r="P543" i="22"/>
  <c r="P367" i="22"/>
  <c r="Q367" i="22"/>
  <c r="Q91" i="22"/>
  <c r="P91" i="22"/>
  <c r="P512" i="22"/>
  <c r="Q512" i="22"/>
  <c r="P883" i="22"/>
  <c r="Q883" i="22"/>
  <c r="P1028" i="22"/>
  <c r="Q1028" i="22"/>
  <c r="P807" i="22"/>
  <c r="Q807" i="22"/>
  <c r="Q932" i="22"/>
  <c r="P932" i="22"/>
  <c r="P15" i="22"/>
  <c r="Q15" i="22"/>
  <c r="P1002" i="22"/>
  <c r="Q1002" i="22"/>
  <c r="P26" i="22"/>
  <c r="Q26" i="22"/>
  <c r="P181" i="22"/>
  <c r="Q181" i="22"/>
  <c r="P254" i="22"/>
  <c r="Q254" i="22"/>
  <c r="P276" i="22"/>
  <c r="Q276" i="22"/>
  <c r="P259" i="22"/>
  <c r="Q259" i="22"/>
  <c r="P422" i="22"/>
  <c r="Q422" i="22"/>
  <c r="Q396" i="22"/>
  <c r="P396" i="22"/>
  <c r="P610" i="22"/>
  <c r="Q610" i="22"/>
  <c r="Q777" i="22"/>
  <c r="P777" i="22"/>
  <c r="Q825" i="22"/>
  <c r="P825" i="22"/>
  <c r="P618" i="22"/>
  <c r="Q618" i="22"/>
  <c r="Q1021" i="22"/>
  <c r="P1021" i="22"/>
  <c r="P1080" i="22"/>
  <c r="Q1080" i="22"/>
  <c r="Q960" i="22"/>
  <c r="P960" i="22"/>
  <c r="P67" i="22"/>
  <c r="Q67" i="22"/>
  <c r="P43" i="22"/>
  <c r="Q43" i="22"/>
  <c r="P110" i="22"/>
  <c r="Q110" i="22"/>
  <c r="P158" i="22"/>
  <c r="Q158" i="22"/>
  <c r="Q171" i="22"/>
  <c r="P171" i="22"/>
  <c r="P173" i="22"/>
  <c r="Q173" i="22"/>
  <c r="Q223" i="22"/>
  <c r="P223" i="22"/>
  <c r="P154" i="22"/>
  <c r="Q154" i="22"/>
  <c r="P289" i="22"/>
  <c r="Q289" i="22"/>
  <c r="P320" i="22"/>
  <c r="Q320" i="22"/>
  <c r="P414" i="22"/>
  <c r="Q414" i="22"/>
  <c r="P479" i="22"/>
  <c r="Q479" i="22"/>
  <c r="P364" i="22"/>
  <c r="Q364" i="22"/>
  <c r="Q388" i="22"/>
  <c r="P388" i="22"/>
  <c r="P568" i="22"/>
  <c r="Q568" i="22"/>
  <c r="P485" i="22"/>
  <c r="Q485" i="22"/>
  <c r="P534" i="22"/>
  <c r="Q534" i="22"/>
  <c r="Q460" i="22"/>
  <c r="P460" i="22"/>
  <c r="P560" i="22"/>
  <c r="Q560" i="22"/>
  <c r="P493" i="22"/>
  <c r="Q493" i="22"/>
  <c r="P216" i="22"/>
  <c r="Q216" i="22"/>
  <c r="Q500" i="22"/>
  <c r="P500" i="22"/>
  <c r="P592" i="22"/>
  <c r="Q592" i="22"/>
  <c r="P637" i="22"/>
  <c r="Q637" i="22"/>
  <c r="P586" i="22"/>
  <c r="Q586" i="22"/>
  <c r="P524" i="22"/>
  <c r="Q524" i="22"/>
  <c r="P653" i="22"/>
  <c r="Q653" i="22"/>
  <c r="P778" i="22"/>
  <c r="Q778" i="22"/>
  <c r="Q665" i="22"/>
  <c r="P665" i="22"/>
  <c r="P619" i="22"/>
  <c r="Q619" i="22"/>
  <c r="P693" i="22"/>
  <c r="Q693" i="22"/>
  <c r="Q679" i="22"/>
  <c r="P679" i="22"/>
  <c r="Q865" i="22"/>
  <c r="P865" i="22"/>
  <c r="P1071" i="22"/>
  <c r="Q1071" i="22"/>
  <c r="P1007" i="22"/>
  <c r="Q1007" i="22"/>
  <c r="P859" i="22"/>
  <c r="Q859" i="22"/>
  <c r="P893" i="22"/>
  <c r="Q893" i="22"/>
  <c r="Q849" i="22"/>
  <c r="P849" i="22"/>
  <c r="P866" i="22"/>
  <c r="Q866" i="22"/>
  <c r="P820" i="22"/>
  <c r="Q820" i="22"/>
  <c r="P899" i="22"/>
  <c r="Q899" i="22"/>
  <c r="P964" i="22"/>
  <c r="Q964" i="22"/>
  <c r="P1016" i="22"/>
  <c r="Q1016" i="22"/>
  <c r="Q523" i="22"/>
  <c r="P523" i="22"/>
  <c r="P995" i="22"/>
  <c r="Q995" i="22"/>
  <c r="Q1011" i="22"/>
  <c r="P1011" i="22"/>
  <c r="P1027" i="22"/>
  <c r="Q1027" i="22"/>
  <c r="P1043" i="22"/>
  <c r="Q1043" i="22"/>
  <c r="P1059" i="22"/>
  <c r="Q1059" i="22"/>
  <c r="P1075" i="22"/>
  <c r="Q1075" i="22"/>
  <c r="P1091" i="22"/>
  <c r="Q1091" i="22"/>
  <c r="P260" i="22"/>
  <c r="Q260" i="22"/>
  <c r="P334" i="22"/>
  <c r="Q334" i="22"/>
  <c r="P384" i="22"/>
  <c r="Q384" i="22"/>
  <c r="P545" i="22"/>
  <c r="Q545" i="22"/>
  <c r="P669" i="22"/>
  <c r="Q669" i="22"/>
  <c r="Q910" i="22"/>
  <c r="P910" i="22"/>
  <c r="P1056" i="22"/>
  <c r="Q1056" i="22"/>
  <c r="P36" i="22"/>
  <c r="Q36" i="22"/>
  <c r="P83" i="22"/>
  <c r="Q83" i="22"/>
  <c r="P89" i="22"/>
  <c r="Q89" i="22"/>
  <c r="P168" i="22"/>
  <c r="Q168" i="22"/>
  <c r="P152" i="22"/>
  <c r="Q152" i="22"/>
  <c r="P182" i="22"/>
  <c r="Q182" i="22"/>
  <c r="P209" i="22"/>
  <c r="Q209" i="22"/>
  <c r="P248" i="22"/>
  <c r="Q248" i="22"/>
  <c r="P166" i="22"/>
  <c r="Q166" i="22"/>
  <c r="P251" i="22"/>
  <c r="Q251" i="22"/>
  <c r="P297" i="22"/>
  <c r="Q297" i="22"/>
  <c r="P379" i="22"/>
  <c r="Q379" i="22"/>
  <c r="P278" i="22"/>
  <c r="Q278" i="22"/>
  <c r="P430" i="22"/>
  <c r="Q430" i="22"/>
  <c r="P323" i="22"/>
  <c r="Q323" i="22"/>
  <c r="P382" i="22"/>
  <c r="Q382" i="22"/>
  <c r="P316" i="22"/>
  <c r="Q316" i="22"/>
  <c r="P406" i="22"/>
  <c r="Q406" i="22"/>
  <c r="P482" i="22"/>
  <c r="Q482" i="22"/>
  <c r="P507" i="22"/>
  <c r="Q507" i="22"/>
  <c r="P529" i="22"/>
  <c r="Q529" i="22"/>
  <c r="P553" i="22"/>
  <c r="Q553" i="22"/>
  <c r="P569" i="22"/>
  <c r="Q569" i="22"/>
  <c r="P548" i="22"/>
  <c r="Q548" i="22"/>
  <c r="P765" i="22"/>
  <c r="Q765" i="22"/>
  <c r="P616" i="22"/>
  <c r="Q616" i="22"/>
  <c r="Q649" i="22"/>
  <c r="P649" i="22"/>
  <c r="P709" i="22"/>
  <c r="Q709" i="22"/>
  <c r="P781" i="22"/>
  <c r="Q781" i="22"/>
  <c r="P714" i="22"/>
  <c r="Q714" i="22"/>
  <c r="P834" i="22"/>
  <c r="Q834" i="22"/>
  <c r="P931" i="22"/>
  <c r="Q931" i="22"/>
  <c r="P969" i="22"/>
  <c r="Q969" i="22"/>
  <c r="P1087" i="22"/>
  <c r="Q1087" i="22"/>
  <c r="P863" i="22"/>
  <c r="Q863" i="22"/>
  <c r="P1039" i="22"/>
  <c r="Q1039" i="22"/>
  <c r="Q898" i="22"/>
  <c r="P898" i="22"/>
  <c r="P842" i="22"/>
  <c r="Q842" i="22"/>
  <c r="Q997" i="22"/>
  <c r="P997" i="22"/>
  <c r="Q1029" i="22"/>
  <c r="P1029" i="22"/>
  <c r="Q1061" i="22"/>
  <c r="P1061" i="22"/>
  <c r="P650" i="22"/>
  <c r="Q650" i="22"/>
  <c r="P805" i="22"/>
  <c r="Q805" i="22"/>
  <c r="P855" i="22"/>
  <c r="Q855" i="22"/>
  <c r="P1024" i="22"/>
  <c r="Q1024" i="22"/>
  <c r="P942" i="22"/>
  <c r="Q942" i="22"/>
  <c r="P961" i="22"/>
  <c r="Q961" i="22"/>
  <c r="P51" i="22"/>
  <c r="Q51" i="22"/>
  <c r="P105" i="22"/>
  <c r="Q105" i="22"/>
  <c r="P602" i="22"/>
  <c r="Q602" i="22"/>
  <c r="P621" i="22"/>
  <c r="Q621" i="22"/>
  <c r="Q928" i="22"/>
  <c r="P928" i="22"/>
  <c r="Q1053" i="22"/>
  <c r="P1053" i="22"/>
  <c r="P874" i="22"/>
  <c r="Q874" i="22"/>
  <c r="P60" i="22"/>
  <c r="Q60" i="22"/>
  <c r="Q41" i="22"/>
  <c r="P41" i="22"/>
  <c r="P68" i="22"/>
  <c r="Q68" i="22"/>
  <c r="P126" i="22"/>
  <c r="Q126" i="22"/>
  <c r="P113" i="22"/>
  <c r="Q113" i="22"/>
  <c r="P59" i="22"/>
  <c r="Q59" i="22"/>
  <c r="P81" i="22"/>
  <c r="Q81" i="22"/>
  <c r="P86" i="22"/>
  <c r="Q86" i="22"/>
  <c r="P118" i="22"/>
  <c r="Q118" i="22"/>
  <c r="P162" i="22"/>
  <c r="Q162" i="22"/>
  <c r="P125" i="22"/>
  <c r="Q125" i="22"/>
  <c r="P160" i="22"/>
  <c r="Q160" i="22"/>
  <c r="P244" i="22"/>
  <c r="Q244" i="22"/>
  <c r="Q236" i="22"/>
  <c r="P236" i="22"/>
  <c r="P246" i="22"/>
  <c r="Q246" i="22"/>
  <c r="P202" i="22"/>
  <c r="Q202" i="22"/>
  <c r="Q215" i="22"/>
  <c r="P215" i="22"/>
  <c r="P252" i="22"/>
  <c r="Q252" i="22"/>
  <c r="P267" i="22"/>
  <c r="Q267" i="22"/>
  <c r="P300" i="22"/>
  <c r="Q300" i="22"/>
  <c r="P311" i="22"/>
  <c r="Q311" i="22"/>
  <c r="P471" i="22"/>
  <c r="Q471" i="22"/>
  <c r="Q468" i="22"/>
  <c r="P468" i="22"/>
  <c r="P288" i="22"/>
  <c r="Q288" i="22"/>
  <c r="P416" i="22"/>
  <c r="Q416" i="22"/>
  <c r="P432" i="22"/>
  <c r="Q432" i="22"/>
  <c r="P542" i="22"/>
  <c r="Q542" i="22"/>
  <c r="P749" i="22"/>
  <c r="Q749" i="22"/>
  <c r="Q677" i="22"/>
  <c r="P677" i="22"/>
  <c r="P608" i="22"/>
  <c r="Q608" i="22"/>
  <c r="P819" i="22"/>
  <c r="Q819" i="22"/>
  <c r="Q739" i="22"/>
  <c r="P739" i="22"/>
  <c r="P789" i="22"/>
  <c r="Q789" i="22"/>
  <c r="P871" i="22"/>
  <c r="Q871" i="22"/>
  <c r="P888" i="22"/>
  <c r="Q888" i="22"/>
  <c r="P1063" i="22"/>
  <c r="Q1063" i="22"/>
  <c r="Q879" i="22"/>
  <c r="P879" i="22"/>
  <c r="Q934" i="22"/>
  <c r="P934" i="22"/>
  <c r="P824" i="22"/>
  <c r="Q824" i="22"/>
  <c r="Q857" i="22"/>
  <c r="P857" i="22"/>
  <c r="P752" i="22"/>
  <c r="Q752" i="22"/>
  <c r="Q873" i="22"/>
  <c r="P873" i="22"/>
  <c r="Q971" i="22"/>
  <c r="P971" i="22"/>
  <c r="P1032" i="22"/>
  <c r="Q1032" i="22"/>
  <c r="P1064" i="22"/>
  <c r="Q1064" i="22"/>
  <c r="Q576" i="22"/>
  <c r="P576" i="22"/>
  <c r="P882" i="22"/>
  <c r="Q882" i="22"/>
  <c r="P902" i="22"/>
  <c r="Q902" i="22"/>
  <c r="P461" i="22"/>
  <c r="Q461" i="22"/>
  <c r="P475" i="22"/>
  <c r="Q475" i="22"/>
  <c r="Q803" i="22"/>
  <c r="P803" i="22"/>
  <c r="Q605" i="22"/>
  <c r="P605" i="22"/>
  <c r="P786" i="22"/>
  <c r="Q786" i="22"/>
  <c r="P826" i="22"/>
  <c r="Q826" i="22"/>
  <c r="P864" i="22"/>
  <c r="Q864" i="22"/>
  <c r="P1100" i="22"/>
  <c r="Q1100" i="22"/>
  <c r="P999" i="22"/>
  <c r="Q999" i="22"/>
  <c r="P1008" i="22"/>
  <c r="Q1008" i="22"/>
  <c r="Q49" i="22"/>
  <c r="P49" i="22"/>
  <c r="P44" i="22"/>
  <c r="Q44" i="22"/>
  <c r="P73" i="22"/>
  <c r="Q73" i="22"/>
  <c r="P131" i="22"/>
  <c r="Q131" i="22"/>
  <c r="Q132" i="22"/>
  <c r="P132" i="22"/>
  <c r="Q129" i="22"/>
  <c r="P129" i="22"/>
  <c r="P224" i="22"/>
  <c r="Q224" i="22"/>
  <c r="P184" i="22"/>
  <c r="Q184" i="22"/>
  <c r="P213" i="22"/>
  <c r="Q213" i="22"/>
  <c r="Q282" i="22"/>
  <c r="P282" i="22"/>
  <c r="P408" i="22"/>
  <c r="Q408" i="22"/>
  <c r="P438" i="22"/>
  <c r="Q438" i="22"/>
  <c r="P398" i="22"/>
  <c r="Q398" i="22"/>
  <c r="Q372" i="22"/>
  <c r="P372" i="22"/>
  <c r="P448" i="22"/>
  <c r="Q448" i="22"/>
  <c r="P504" i="22"/>
  <c r="Q504" i="22"/>
  <c r="P467" i="22"/>
  <c r="Q467" i="22"/>
  <c r="Q309" i="22"/>
  <c r="P309" i="22"/>
  <c r="P478" i="22"/>
  <c r="Q478" i="22"/>
  <c r="P558" i="22"/>
  <c r="Q558" i="22"/>
  <c r="P728" i="22"/>
  <c r="Q728" i="22"/>
  <c r="Q725" i="22"/>
  <c r="P725" i="22"/>
  <c r="Q624" i="22"/>
  <c r="P624" i="22"/>
  <c r="P597" i="22"/>
  <c r="Q597" i="22"/>
  <c r="P627" i="22"/>
  <c r="Q627" i="22"/>
  <c r="P733" i="22"/>
  <c r="Q733" i="22"/>
  <c r="Q713" i="22"/>
  <c r="P713" i="22"/>
  <c r="P757" i="22"/>
  <c r="Q757" i="22"/>
  <c r="P839" i="22"/>
  <c r="Q839" i="22"/>
  <c r="P723" i="22"/>
  <c r="Q723" i="22"/>
  <c r="P784" i="22"/>
  <c r="Q784" i="22"/>
  <c r="P659" i="22"/>
  <c r="Q659" i="22"/>
  <c r="Q743" i="22"/>
  <c r="P743" i="22"/>
  <c r="P895" i="22"/>
  <c r="Q895" i="22"/>
  <c r="Q810" i="22"/>
  <c r="P810" i="22"/>
  <c r="P1095" i="22"/>
  <c r="Q1095" i="22"/>
  <c r="P1023" i="22"/>
  <c r="Q1023" i="22"/>
  <c r="Q914" i="22"/>
  <c r="P914" i="22"/>
  <c r="Q1005" i="22"/>
  <c r="P1005" i="22"/>
  <c r="Q1037" i="22"/>
  <c r="P1037" i="22"/>
  <c r="Q1069" i="22"/>
  <c r="P1069" i="22"/>
  <c r="P1096" i="22"/>
  <c r="Q1096" i="22"/>
  <c r="P926" i="22"/>
  <c r="Q926" i="22"/>
  <c r="Q978" i="22"/>
  <c r="P978" i="22"/>
  <c r="P1040" i="22"/>
  <c r="Q1040" i="22"/>
  <c r="Q944" i="22"/>
  <c r="P944" i="22"/>
  <c r="P192" i="22"/>
  <c r="Q192" i="22"/>
  <c r="P144" i="22"/>
  <c r="Q144" i="22"/>
  <c r="P227" i="22"/>
  <c r="Q227" i="22"/>
  <c r="Q265" i="22"/>
  <c r="P265" i="22"/>
  <c r="P219" i="22"/>
  <c r="Q219" i="22"/>
  <c r="P233" i="22"/>
  <c r="Q233" i="22"/>
  <c r="P249" i="22"/>
  <c r="Q249" i="22"/>
  <c r="Q341" i="22"/>
  <c r="P341" i="22"/>
  <c r="Q412" i="22"/>
  <c r="P412" i="22"/>
  <c r="P390" i="22"/>
  <c r="Q390" i="22"/>
  <c r="P503" i="22"/>
  <c r="Q503" i="22"/>
  <c r="Q531" i="22"/>
  <c r="P531" i="22"/>
  <c r="P565" i="22"/>
  <c r="Q565" i="22"/>
  <c r="P645" i="22"/>
  <c r="Q645" i="22"/>
  <c r="Q843" i="22"/>
  <c r="P843" i="22"/>
  <c r="P847" i="22"/>
  <c r="Q847" i="22"/>
  <c r="P896" i="22"/>
  <c r="Q896" i="22"/>
  <c r="P634" i="22"/>
  <c r="Q634" i="22"/>
  <c r="P937" i="22"/>
  <c r="Q937" i="22"/>
  <c r="P850" i="22"/>
  <c r="Q850" i="22"/>
  <c r="P1047" i="22"/>
  <c r="Q1047" i="22"/>
  <c r="P875" i="22"/>
  <c r="Q875" i="22"/>
  <c r="P950" i="22"/>
  <c r="Q950" i="22"/>
  <c r="P1072" i="22"/>
  <c r="Q1072" i="22"/>
  <c r="P1048" i="22"/>
  <c r="Q1048" i="22"/>
  <c r="P1003" i="22"/>
  <c r="Q1003" i="22"/>
  <c r="P1019" i="22"/>
  <c r="Q1019" i="22"/>
  <c r="Q1035" i="22"/>
  <c r="P1035" i="22"/>
  <c r="P1051" i="22"/>
  <c r="Q1051" i="22"/>
  <c r="P1067" i="22"/>
  <c r="Q1067" i="22"/>
  <c r="P1083" i="22"/>
  <c r="Q1083" i="22"/>
  <c r="P97" i="22"/>
  <c r="Q97" i="22"/>
  <c r="P78" i="22"/>
  <c r="Q78" i="22"/>
  <c r="P135" i="22"/>
  <c r="Q135" i="22"/>
  <c r="P240" i="22"/>
  <c r="Q240" i="22"/>
  <c r="P155" i="22"/>
  <c r="Q155" i="22"/>
  <c r="Q230" i="22"/>
  <c r="P230" i="22"/>
  <c r="Q286" i="22"/>
  <c r="P286" i="22"/>
  <c r="P281" i="22"/>
  <c r="Q281" i="22"/>
  <c r="P302" i="22"/>
  <c r="Q302" i="22"/>
  <c r="P581" i="22"/>
  <c r="Q581" i="22"/>
  <c r="P440" i="22"/>
  <c r="Q440" i="22"/>
  <c r="P537" i="22"/>
  <c r="Q537" i="22"/>
  <c r="P540" i="22"/>
  <c r="Q540" i="22"/>
  <c r="P594" i="22"/>
  <c r="Q594" i="22"/>
  <c r="Q741" i="22"/>
  <c r="P741" i="22"/>
  <c r="P629" i="22"/>
  <c r="Q629" i="22"/>
  <c r="P640" i="22"/>
  <c r="Q640" i="22"/>
  <c r="Q84" i="22"/>
  <c r="P84" i="22"/>
  <c r="P145" i="22"/>
  <c r="Q145" i="22"/>
  <c r="P148" i="22"/>
  <c r="Q148" i="22"/>
  <c r="P179" i="22"/>
  <c r="Q179" i="22"/>
  <c r="P163" i="22"/>
  <c r="Q163" i="22"/>
  <c r="P165" i="22"/>
  <c r="Q165" i="22"/>
  <c r="P206" i="22"/>
  <c r="Q206" i="22"/>
  <c r="P232" i="22"/>
  <c r="Q232" i="22"/>
  <c r="P205" i="22"/>
  <c r="Q205" i="22"/>
  <c r="P238" i="22"/>
  <c r="Q238" i="22"/>
  <c r="P174" i="22"/>
  <c r="Q174" i="22"/>
  <c r="Q257" i="22"/>
  <c r="P257" i="22"/>
  <c r="P268" i="22"/>
  <c r="Q268" i="22"/>
  <c r="P327" i="22"/>
  <c r="Q327" i="22"/>
  <c r="P453" i="22"/>
  <c r="Q453" i="22"/>
  <c r="Q404" i="22"/>
  <c r="P404" i="22"/>
  <c r="P561" i="22"/>
  <c r="Q561" i="22"/>
  <c r="P348" i="22"/>
  <c r="Q348" i="22"/>
  <c r="P474" i="22"/>
  <c r="Q474" i="22"/>
  <c r="P701" i="22"/>
  <c r="Q701" i="22"/>
  <c r="Q584" i="22"/>
  <c r="P584" i="22"/>
  <c r="P578" i="22"/>
  <c r="Q578" i="22"/>
  <c r="Q729" i="22"/>
  <c r="P729" i="22"/>
  <c r="Q547" i="22"/>
  <c r="P547" i="22"/>
  <c r="P675" i="22"/>
  <c r="Q675" i="22"/>
  <c r="Q727" i="22"/>
  <c r="P727" i="22"/>
  <c r="Q663" i="22"/>
  <c r="P663" i="22"/>
  <c r="P858" i="22"/>
  <c r="Q858" i="22"/>
  <c r="P918" i="22"/>
  <c r="Q918" i="22"/>
  <c r="Q885" i="22"/>
  <c r="P885" i="22"/>
  <c r="Q889" i="22"/>
  <c r="P889" i="22"/>
  <c r="Q912" i="22"/>
  <c r="P912" i="22"/>
  <c r="P947" i="22"/>
  <c r="Q947" i="22"/>
  <c r="P1079" i="22"/>
  <c r="Q1079" i="22"/>
  <c r="P831" i="22"/>
  <c r="Q831" i="22"/>
  <c r="Q953" i="22"/>
  <c r="P953" i="22"/>
  <c r="P981" i="22"/>
  <c r="Q981" i="22"/>
  <c r="Q1013" i="22"/>
  <c r="P1013" i="22"/>
  <c r="Q1045" i="22"/>
  <c r="P1045" i="22"/>
  <c r="Q1077" i="22"/>
  <c r="P1077" i="22"/>
  <c r="P992" i="22"/>
  <c r="Q992" i="22"/>
  <c r="Q867" i="22"/>
  <c r="P867" i="22"/>
  <c r="Q149" i="22"/>
  <c r="P149" i="22"/>
  <c r="P191" i="22"/>
  <c r="Q191" i="22"/>
  <c r="P121" i="22"/>
  <c r="Q121" i="22"/>
  <c r="P94" i="22"/>
  <c r="Q94" i="22"/>
  <c r="P318" i="22"/>
  <c r="Q318" i="22"/>
  <c r="P550" i="22"/>
  <c r="Q550" i="22"/>
  <c r="Q452" i="22"/>
  <c r="P452" i="22"/>
  <c r="P496" i="22"/>
  <c r="Q496" i="22"/>
  <c r="P499" i="22"/>
  <c r="Q499" i="22"/>
  <c r="P717" i="22"/>
  <c r="Q717" i="22"/>
  <c r="P796" i="22"/>
  <c r="Q796" i="22"/>
  <c r="P762" i="22"/>
  <c r="Q762" i="22"/>
  <c r="P776" i="22"/>
  <c r="Q776" i="22"/>
  <c r="Q57" i="22"/>
  <c r="P57" i="22"/>
  <c r="P52" i="22"/>
  <c r="Q52" i="22"/>
  <c r="P76" i="22"/>
  <c r="Q76" i="22"/>
  <c r="Q65" i="22"/>
  <c r="P65" i="22"/>
  <c r="P142" i="22"/>
  <c r="Q142" i="22"/>
  <c r="P102" i="22"/>
  <c r="Q102" i="22"/>
  <c r="P176" i="22"/>
  <c r="Q176" i="22"/>
  <c r="P187" i="22"/>
  <c r="Q187" i="22"/>
  <c r="P262" i="22"/>
  <c r="Q262" i="22"/>
  <c r="P243" i="22"/>
  <c r="Q243" i="22"/>
  <c r="P272" i="22"/>
  <c r="Q272" i="22"/>
  <c r="Q199" i="22"/>
  <c r="P199" i="22"/>
  <c r="P217" i="22"/>
  <c r="Q217" i="22"/>
  <c r="P195" i="22"/>
  <c r="Q195" i="22"/>
  <c r="Q293" i="22"/>
  <c r="P293" i="22"/>
  <c r="P283" i="22"/>
  <c r="Q283" i="22"/>
  <c r="P352" i="22"/>
  <c r="Q352" i="22"/>
  <c r="P241" i="22"/>
  <c r="Q241" i="22"/>
  <c r="P332" i="22"/>
  <c r="Q332" i="22"/>
  <c r="P392" i="22"/>
  <c r="Q392" i="22"/>
  <c r="P355" i="22"/>
  <c r="Q355" i="22"/>
  <c r="P374" i="22"/>
  <c r="Q374" i="22"/>
  <c r="Q492" i="22"/>
  <c r="P492" i="22"/>
  <c r="P514" i="22"/>
  <c r="Q514" i="22"/>
  <c r="P400" i="22"/>
  <c r="Q400" i="22"/>
  <c r="P424" i="22"/>
  <c r="Q424" i="22"/>
  <c r="P526" i="22"/>
  <c r="Q526" i="22"/>
  <c r="P589" i="22"/>
  <c r="Q589" i="22"/>
  <c r="P518" i="22"/>
  <c r="Q518" i="22"/>
  <c r="P275" i="22"/>
  <c r="Q275" i="22"/>
  <c r="Q380" i="22"/>
  <c r="P380" i="22"/>
  <c r="P521" i="22"/>
  <c r="Q521" i="22"/>
  <c r="P613" i="22"/>
  <c r="Q613" i="22"/>
  <c r="P664" i="22"/>
  <c r="Q664" i="22"/>
  <c r="P685" i="22"/>
  <c r="Q685" i="22"/>
  <c r="Q661" i="22"/>
  <c r="P661" i="22"/>
  <c r="P486" i="22"/>
  <c r="Q486" i="22"/>
  <c r="Q600" i="22"/>
  <c r="P600" i="22"/>
  <c r="Q539" i="22"/>
  <c r="P539" i="22"/>
  <c r="P532" i="22"/>
  <c r="Q532" i="22"/>
  <c r="Q633" i="22"/>
  <c r="P633" i="22"/>
  <c r="P704" i="22"/>
  <c r="Q704" i="22"/>
  <c r="P773" i="22"/>
  <c r="Q773" i="22"/>
  <c r="P832" i="22"/>
  <c r="Q832" i="22"/>
  <c r="Q787" i="22"/>
  <c r="P787" i="22"/>
  <c r="P698" i="22"/>
  <c r="Q698" i="22"/>
  <c r="P747" i="22"/>
  <c r="Q747" i="22"/>
  <c r="Q881" i="22"/>
  <c r="P881" i="22"/>
  <c r="P890" i="22"/>
  <c r="Q890" i="22"/>
  <c r="P722" i="22"/>
  <c r="Q722" i="22"/>
  <c r="P973" i="22"/>
  <c r="Q973" i="22"/>
  <c r="Q985" i="22"/>
  <c r="P985" i="22"/>
  <c r="Q841" i="22"/>
  <c r="P841" i="22"/>
  <c r="P1000" i="22"/>
  <c r="Q1000" i="22"/>
  <c r="P1088" i="22"/>
  <c r="Q1088" i="22"/>
  <c r="Q835" i="22"/>
  <c r="P835" i="22"/>
  <c r="Q930" i="22"/>
  <c r="P930" i="22"/>
  <c r="P957" i="22"/>
  <c r="Q957" i="22"/>
  <c r="P989" i="22"/>
  <c r="Q989" i="22"/>
  <c r="P5" i="22"/>
  <c r="P9" i="22"/>
  <c r="P6" i="22"/>
  <c r="P7" i="22"/>
  <c r="Q7" i="22"/>
  <c r="P11" i="22"/>
  <c r="Q11" i="22"/>
  <c r="AG6" i="14"/>
  <c r="AG8" i="14" s="1"/>
  <c r="AH8" i="14" s="1"/>
  <c r="B108" i="7" l="1"/>
  <c r="B107" i="7"/>
  <c r="B106" i="7"/>
  <c r="B105" i="7"/>
  <c r="B104" i="7"/>
  <c r="B103" i="7"/>
  <c r="B102" i="7"/>
  <c r="B101" i="7"/>
  <c r="B100" i="7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L42" i="14" s="1"/>
  <c r="E41" i="14"/>
  <c r="L41" i="14" s="1"/>
  <c r="E40" i="14"/>
  <c r="L40" i="14" s="1"/>
  <c r="E39" i="14"/>
  <c r="L39" i="14" s="1"/>
  <c r="E38" i="14"/>
  <c r="L38" i="14" s="1"/>
  <c r="E37" i="14"/>
  <c r="L37" i="14" s="1"/>
  <c r="E36" i="14"/>
  <c r="L36" i="14" s="1"/>
  <c r="E35" i="14"/>
  <c r="L35" i="14" s="1"/>
  <c r="E34" i="14"/>
  <c r="J34" i="14" s="1"/>
  <c r="E33" i="14"/>
  <c r="J33" i="14" s="1"/>
  <c r="E32" i="14"/>
  <c r="J32" i="14" s="1"/>
  <c r="E31" i="14"/>
  <c r="J31" i="14" s="1"/>
  <c r="E30" i="14"/>
  <c r="J30" i="14" s="1"/>
  <c r="E29" i="14"/>
  <c r="J29" i="14" s="1"/>
  <c r="E28" i="14"/>
  <c r="J28" i="14" s="1"/>
  <c r="E27" i="14"/>
  <c r="J27" i="14" s="1"/>
  <c r="E26" i="14"/>
  <c r="K26" i="14" s="1"/>
  <c r="E25" i="14"/>
  <c r="K25" i="14" s="1"/>
  <c r="E24" i="14"/>
  <c r="K24" i="14" s="1"/>
  <c r="E23" i="14"/>
  <c r="K23" i="14" s="1"/>
  <c r="E22" i="14"/>
  <c r="K22" i="14" s="1"/>
  <c r="E21" i="14"/>
  <c r="K21" i="14" s="1"/>
  <c r="E20" i="14"/>
  <c r="K20" i="14" s="1"/>
  <c r="E19" i="14"/>
  <c r="K19" i="14" s="1"/>
  <c r="E18" i="14"/>
  <c r="I18" i="14" s="1"/>
  <c r="E17" i="14"/>
  <c r="I17" i="14" s="1"/>
  <c r="E16" i="14"/>
  <c r="I16" i="14" s="1"/>
  <c r="E15" i="14"/>
  <c r="I15" i="14" s="1"/>
  <c r="E14" i="14"/>
  <c r="H14" i="14" s="1"/>
  <c r="E13" i="14"/>
  <c r="H13" i="14" s="1"/>
  <c r="E12" i="14"/>
  <c r="H12" i="14" s="1"/>
  <c r="E11" i="14"/>
  <c r="H11" i="14" s="1"/>
  <c r="E10" i="14"/>
  <c r="E9" i="14"/>
  <c r="E8" i="14"/>
  <c r="E7" i="14"/>
  <c r="E6" i="14"/>
  <c r="E5" i="14"/>
  <c r="H5" i="14" s="1"/>
  <c r="E4" i="14"/>
  <c r="E3" i="14"/>
  <c r="B1" i="14"/>
  <c r="K7" i="14" l="1"/>
  <c r="H7" i="14"/>
  <c r="K6" i="14"/>
  <c r="H6" i="14"/>
  <c r="I8" i="14"/>
  <c r="H8" i="14"/>
  <c r="L9" i="14"/>
  <c r="H9" i="14"/>
  <c r="L10" i="14"/>
  <c r="H10" i="14"/>
  <c r="I4" i="14"/>
  <c r="H4" i="14"/>
  <c r="K3" i="14"/>
  <c r="H3" i="14"/>
  <c r="I3" i="14"/>
  <c r="L3" i="14"/>
  <c r="J5" i="14"/>
  <c r="P2" i="14" s="1" a="1"/>
  <c r="P2" i="14" s="1"/>
  <c r="B109" i="7"/>
  <c r="Q2" i="14" l="1" a="1"/>
  <c r="Q2" i="14" s="1"/>
  <c r="R2" i="14" a="1"/>
  <c r="R2" i="14" s="1"/>
  <c r="O2" i="14" a="1"/>
  <c r="O2" i="14" s="1"/>
  <c r="N2" i="14" a="1"/>
  <c r="N2" i="14" s="1"/>
  <c r="U2" i="14" l="1"/>
  <c r="AA2" i="14" s="1"/>
  <c r="Y2" i="14"/>
  <c r="AE31" i="14" s="1"/>
  <c r="X2" i="14"/>
  <c r="AD4" i="14" s="1"/>
  <c r="W2" i="14"/>
  <c r="AC33" i="14" s="1"/>
  <c r="V2" i="14"/>
  <c r="AB30" i="14" s="1"/>
  <c r="AA197" i="14" l="1"/>
  <c r="AA134" i="14"/>
  <c r="AA135" i="14"/>
  <c r="AA132" i="14"/>
  <c r="AA116" i="14"/>
  <c r="AA127" i="14"/>
  <c r="AA62" i="14"/>
  <c r="AA28" i="14"/>
  <c r="AA190" i="14"/>
  <c r="AA181" i="14"/>
  <c r="AA195" i="14"/>
  <c r="AA182" i="14"/>
  <c r="AA193" i="14"/>
  <c r="AA199" i="14"/>
  <c r="AA141" i="14"/>
  <c r="AA155" i="14"/>
  <c r="AA142" i="14"/>
  <c r="AA153" i="14"/>
  <c r="AA124" i="14"/>
  <c r="AA147" i="14"/>
  <c r="AA133" i="14"/>
  <c r="AA94" i="14"/>
  <c r="AA139" i="14"/>
  <c r="AA126" i="14"/>
  <c r="AA110" i="14"/>
  <c r="AA84" i="14"/>
  <c r="AA6" i="14"/>
  <c r="AA170" i="14"/>
  <c r="AA198" i="14"/>
  <c r="AA130" i="14"/>
  <c r="AA188" i="14"/>
  <c r="AA184" i="14"/>
  <c r="AA144" i="14"/>
  <c r="AA60" i="14"/>
  <c r="AA160" i="14"/>
  <c r="AA196" i="14"/>
  <c r="AA92" i="14"/>
  <c r="AA189" i="14"/>
  <c r="AA201" i="14"/>
  <c r="AA44" i="14"/>
  <c r="AA180" i="14"/>
  <c r="AA100" i="14"/>
  <c r="AA108" i="14"/>
  <c r="AA113" i="14"/>
  <c r="AA41" i="14"/>
  <c r="AA9" i="14"/>
  <c r="AA119" i="14"/>
  <c r="AA31" i="14"/>
  <c r="AA122" i="14"/>
  <c r="AA50" i="14"/>
  <c r="AA145" i="14"/>
  <c r="AA76" i="14"/>
  <c r="AA121" i="14"/>
  <c r="AA53" i="14"/>
  <c r="AA104" i="14"/>
  <c r="AA21" i="14"/>
  <c r="AA118" i="14"/>
  <c r="AA78" i="14"/>
  <c r="AA52" i="14"/>
  <c r="AA125" i="14"/>
  <c r="AA191" i="14"/>
  <c r="AA162" i="14"/>
  <c r="AA111" i="14"/>
  <c r="AA42" i="14"/>
  <c r="AA80" i="14"/>
  <c r="AA165" i="14"/>
  <c r="AA86" i="14"/>
  <c r="AA179" i="14"/>
  <c r="AA46" i="14"/>
  <c r="AA166" i="14"/>
  <c r="AA20" i="14"/>
  <c r="AA177" i="14"/>
  <c r="AA102" i="14"/>
  <c r="AA164" i="14"/>
  <c r="AA167" i="14"/>
  <c r="AA154" i="14"/>
  <c r="AA81" i="14"/>
  <c r="AA71" i="14"/>
  <c r="AA34" i="14"/>
  <c r="AA64" i="14"/>
  <c r="AA192" i="14"/>
  <c r="AA157" i="14"/>
  <c r="AA54" i="14"/>
  <c r="AA171" i="14"/>
  <c r="AA14" i="14"/>
  <c r="AA158" i="14"/>
  <c r="AA176" i="14"/>
  <c r="AA169" i="14"/>
  <c r="AA70" i="14"/>
  <c r="AA156" i="14"/>
  <c r="AA159" i="14"/>
  <c r="AA146" i="14"/>
  <c r="AA73" i="14"/>
  <c r="AA47" i="14"/>
  <c r="AA10" i="14"/>
  <c r="AA40" i="14"/>
  <c r="AA173" i="14"/>
  <c r="AA187" i="14"/>
  <c r="AA174" i="14"/>
  <c r="AA185" i="14"/>
  <c r="AA172" i="14"/>
  <c r="AA105" i="14"/>
  <c r="AA200" i="14"/>
  <c r="AA149" i="14"/>
  <c r="AA22" i="14"/>
  <c r="AA163" i="14"/>
  <c r="AA152" i="14"/>
  <c r="AA150" i="14"/>
  <c r="AA168" i="14"/>
  <c r="AA161" i="14"/>
  <c r="AA38" i="14"/>
  <c r="AA131" i="14"/>
  <c r="AA138" i="14"/>
  <c r="AA136" i="14"/>
  <c r="AA49" i="14"/>
  <c r="AA39" i="14"/>
  <c r="AA117" i="14"/>
  <c r="AA129" i="14"/>
  <c r="AA17" i="14"/>
  <c r="AA7" i="14"/>
  <c r="AA29" i="14"/>
  <c r="AA148" i="14"/>
  <c r="AA183" i="14"/>
  <c r="AA30" i="14"/>
  <c r="AA4" i="14"/>
  <c r="AA65" i="14"/>
  <c r="AA103" i="14"/>
  <c r="AA114" i="14"/>
  <c r="AA45" i="14"/>
  <c r="AA16" i="14"/>
  <c r="AA140" i="14"/>
  <c r="AA175" i="14"/>
  <c r="AA194" i="14"/>
  <c r="AA137" i="14"/>
  <c r="AA57" i="14"/>
  <c r="AA95" i="14"/>
  <c r="AA74" i="14"/>
  <c r="AA37" i="14"/>
  <c r="AA107" i="14"/>
  <c r="AA115" i="14"/>
  <c r="AA63" i="14"/>
  <c r="AA106" i="14"/>
  <c r="AA109" i="14"/>
  <c r="AA96" i="14"/>
  <c r="AA83" i="14"/>
  <c r="AA55" i="14"/>
  <c r="AA98" i="14"/>
  <c r="AA85" i="14"/>
  <c r="AA88" i="14"/>
  <c r="AA75" i="14"/>
  <c r="AA51" i="14"/>
  <c r="AA151" i="14"/>
  <c r="AA186" i="14"/>
  <c r="AA68" i="14"/>
  <c r="AA97" i="14"/>
  <c r="AA33" i="14"/>
  <c r="AA87" i="14"/>
  <c r="AA23" i="14"/>
  <c r="AA66" i="14"/>
  <c r="AA101" i="14"/>
  <c r="AA13" i="14"/>
  <c r="AA32" i="14"/>
  <c r="AA43" i="14"/>
  <c r="AA143" i="14"/>
  <c r="AA178" i="14"/>
  <c r="AA36" i="14"/>
  <c r="AA89" i="14"/>
  <c r="AA25" i="14"/>
  <c r="AA79" i="14"/>
  <c r="AA15" i="14"/>
  <c r="AA58" i="14"/>
  <c r="AA93" i="14"/>
  <c r="AA112" i="14"/>
  <c r="AA24" i="14"/>
  <c r="AA27" i="14"/>
  <c r="AA35" i="14"/>
  <c r="AA90" i="14"/>
  <c r="AA26" i="14"/>
  <c r="AA77" i="14"/>
  <c r="AA128" i="14"/>
  <c r="AA56" i="14"/>
  <c r="AA99" i="14"/>
  <c r="AA19" i="14"/>
  <c r="AA82" i="14"/>
  <c r="AA18" i="14"/>
  <c r="AA61" i="14"/>
  <c r="AA120" i="14"/>
  <c r="AA48" i="14"/>
  <c r="AA91" i="14"/>
  <c r="AA11" i="14"/>
  <c r="AA69" i="14"/>
  <c r="AA5" i="14"/>
  <c r="AA72" i="14"/>
  <c r="AA8" i="14"/>
  <c r="AA67" i="14"/>
  <c r="AA3" i="14"/>
  <c r="AA123" i="14"/>
  <c r="AA59" i="14"/>
  <c r="AA12" i="14"/>
  <c r="AD7" i="14"/>
  <c r="AD157" i="14"/>
  <c r="AD59" i="14"/>
  <c r="AD51" i="14"/>
  <c r="AD118" i="14"/>
  <c r="AD177" i="14"/>
  <c r="AD41" i="14"/>
  <c r="AD71" i="14"/>
  <c r="AB142" i="14"/>
  <c r="AD39" i="14"/>
  <c r="AD200" i="14"/>
  <c r="AB170" i="14"/>
  <c r="AD126" i="14"/>
  <c r="AB154" i="14"/>
  <c r="AD182" i="14"/>
  <c r="AD187" i="14"/>
  <c r="AB108" i="14"/>
  <c r="AD174" i="14"/>
  <c r="AD109" i="14"/>
  <c r="AD155" i="14"/>
  <c r="AD33" i="14"/>
  <c r="AB96" i="14"/>
  <c r="AD166" i="14"/>
  <c r="AD77" i="14"/>
  <c r="AD18" i="14"/>
  <c r="AD124" i="14"/>
  <c r="AB67" i="14"/>
  <c r="AD47" i="14"/>
  <c r="AD45" i="14"/>
  <c r="AD80" i="14"/>
  <c r="AB163" i="14"/>
  <c r="AB19" i="14"/>
  <c r="AD15" i="14"/>
  <c r="AD165" i="14"/>
  <c r="AD72" i="14"/>
  <c r="AB139" i="14"/>
  <c r="AD196" i="14"/>
  <c r="AD194" i="14"/>
  <c r="AD61" i="14"/>
  <c r="AD94" i="14"/>
  <c r="AB137" i="14"/>
  <c r="AE138" i="14"/>
  <c r="AD190" i="14"/>
  <c r="AD156" i="14"/>
  <c r="AD189" i="14"/>
  <c r="AD26" i="14"/>
  <c r="AD113" i="14"/>
  <c r="AB143" i="14"/>
  <c r="AD158" i="14"/>
  <c r="AD188" i="14"/>
  <c r="AD135" i="14"/>
  <c r="AD186" i="14"/>
  <c r="AD192" i="14"/>
  <c r="AD29" i="14"/>
  <c r="AD64" i="14"/>
  <c r="AD62" i="14"/>
  <c r="AD116" i="14"/>
  <c r="AB179" i="14"/>
  <c r="AB84" i="14"/>
  <c r="AE181" i="14"/>
  <c r="AD137" i="14"/>
  <c r="AD180" i="14"/>
  <c r="AD117" i="14"/>
  <c r="AD162" i="14"/>
  <c r="AD184" i="14"/>
  <c r="AD138" i="14"/>
  <c r="AD107" i="14"/>
  <c r="AD30" i="14"/>
  <c r="AD44" i="14"/>
  <c r="AB47" i="14"/>
  <c r="AB76" i="14"/>
  <c r="AE117" i="14"/>
  <c r="AD201" i="14"/>
  <c r="AD123" i="14"/>
  <c r="AD172" i="14"/>
  <c r="AD199" i="14"/>
  <c r="AD136" i="14"/>
  <c r="AD176" i="14"/>
  <c r="AD130" i="14"/>
  <c r="AD99" i="14"/>
  <c r="AD129" i="14"/>
  <c r="AD28" i="14"/>
  <c r="AB172" i="14"/>
  <c r="AB98" i="14"/>
  <c r="AE45" i="14"/>
  <c r="AD198" i="14"/>
  <c r="AD79" i="14"/>
  <c r="AD164" i="14"/>
  <c r="AD143" i="14"/>
  <c r="AD197" i="14"/>
  <c r="AD128" i="14"/>
  <c r="AD58" i="14"/>
  <c r="AD67" i="14"/>
  <c r="AD121" i="14"/>
  <c r="AD2" i="14"/>
  <c r="AB25" i="14"/>
  <c r="AB90" i="14"/>
  <c r="AD185" i="14"/>
  <c r="AD150" i="14"/>
  <c r="AD169" i="14"/>
  <c r="AD131" i="14"/>
  <c r="AD175" i="14"/>
  <c r="AD178" i="14"/>
  <c r="AD149" i="14"/>
  <c r="AD119" i="14"/>
  <c r="AD74" i="14"/>
  <c r="AD56" i="14"/>
  <c r="AD110" i="14"/>
  <c r="AD105" i="14"/>
  <c r="AD20" i="14"/>
  <c r="AB7" i="14"/>
  <c r="AB49" i="14"/>
  <c r="AB72" i="14"/>
  <c r="AE59" i="14"/>
  <c r="AD193" i="14"/>
  <c r="AD142" i="14"/>
  <c r="AD125" i="14"/>
  <c r="AD127" i="14"/>
  <c r="AD151" i="14"/>
  <c r="AD170" i="14"/>
  <c r="AD5" i="14"/>
  <c r="AD87" i="14"/>
  <c r="AD66" i="14"/>
  <c r="AD48" i="14"/>
  <c r="AD102" i="14"/>
  <c r="AD49" i="14"/>
  <c r="AD12" i="14"/>
  <c r="AB171" i="14"/>
  <c r="AB197" i="14"/>
  <c r="AB8" i="14"/>
  <c r="AD191" i="14"/>
  <c r="AD13" i="14"/>
  <c r="AD95" i="14"/>
  <c r="AD141" i="14"/>
  <c r="AD168" i="14"/>
  <c r="AD179" i="14"/>
  <c r="AD122" i="14"/>
  <c r="AD10" i="14"/>
  <c r="AD16" i="14"/>
  <c r="AD43" i="14"/>
  <c r="AD54" i="14"/>
  <c r="AD97" i="14"/>
  <c r="AD108" i="14"/>
  <c r="AB144" i="14"/>
  <c r="AB201" i="14"/>
  <c r="AB199" i="14"/>
  <c r="AB189" i="14"/>
  <c r="AB82" i="14"/>
  <c r="AE98" i="14"/>
  <c r="AE30" i="14"/>
  <c r="AD103" i="14"/>
  <c r="AD183" i="14"/>
  <c r="AD85" i="14"/>
  <c r="AD63" i="14"/>
  <c r="AD134" i="14"/>
  <c r="AD144" i="14"/>
  <c r="AD171" i="14"/>
  <c r="AD90" i="14"/>
  <c r="AD120" i="14"/>
  <c r="AD8" i="14"/>
  <c r="AD35" i="14"/>
  <c r="AD46" i="14"/>
  <c r="AD65" i="14"/>
  <c r="AD92" i="14"/>
  <c r="AB128" i="14"/>
  <c r="AB193" i="14"/>
  <c r="AB191" i="14"/>
  <c r="AB55" i="14"/>
  <c r="AB26" i="14"/>
  <c r="AE127" i="14"/>
  <c r="AE108" i="14"/>
  <c r="AD31" i="14"/>
  <c r="AD101" i="14"/>
  <c r="AD132" i="14"/>
  <c r="AD163" i="14"/>
  <c r="AD82" i="14"/>
  <c r="AD112" i="14"/>
  <c r="AD115" i="14"/>
  <c r="AD3" i="14"/>
  <c r="AD38" i="14"/>
  <c r="AD57" i="14"/>
  <c r="AD84" i="14"/>
  <c r="AB73" i="14"/>
  <c r="AB71" i="14"/>
  <c r="AB167" i="14"/>
  <c r="AB124" i="14"/>
  <c r="AB93" i="14"/>
  <c r="AE186" i="14"/>
  <c r="AD53" i="14"/>
  <c r="AD148" i="14"/>
  <c r="AD161" i="14"/>
  <c r="AD167" i="14"/>
  <c r="AD153" i="14"/>
  <c r="AD154" i="14"/>
  <c r="AD181" i="14"/>
  <c r="AD69" i="14"/>
  <c r="AD160" i="14"/>
  <c r="AD55" i="14"/>
  <c r="AD147" i="14"/>
  <c r="AD114" i="14"/>
  <c r="AD50" i="14"/>
  <c r="AD104" i="14"/>
  <c r="AD40" i="14"/>
  <c r="AD91" i="14"/>
  <c r="AD27" i="14"/>
  <c r="AD86" i="14"/>
  <c r="AD22" i="14"/>
  <c r="AD89" i="14"/>
  <c r="AD25" i="14"/>
  <c r="AD76" i="14"/>
  <c r="AB195" i="14"/>
  <c r="AB190" i="14"/>
  <c r="AB169" i="14"/>
  <c r="AB164" i="14"/>
  <c r="AB194" i="14"/>
  <c r="AB157" i="14"/>
  <c r="AB68" i="14"/>
  <c r="AB37" i="14"/>
  <c r="AB86" i="14"/>
  <c r="AE88" i="14"/>
  <c r="AE92" i="14"/>
  <c r="AD111" i="14"/>
  <c r="AD21" i="14"/>
  <c r="AD140" i="14"/>
  <c r="AD145" i="14"/>
  <c r="AD159" i="14"/>
  <c r="AD133" i="14"/>
  <c r="AD146" i="14"/>
  <c r="AD173" i="14"/>
  <c r="AD37" i="14"/>
  <c r="AD152" i="14"/>
  <c r="AD23" i="14"/>
  <c r="AD139" i="14"/>
  <c r="AD106" i="14"/>
  <c r="AD42" i="14"/>
  <c r="AD96" i="14"/>
  <c r="AD32" i="14"/>
  <c r="AD83" i="14"/>
  <c r="AD19" i="14"/>
  <c r="AD78" i="14"/>
  <c r="AD14" i="14"/>
  <c r="AD81" i="14"/>
  <c r="AD17" i="14"/>
  <c r="AD68" i="14"/>
  <c r="AB184" i="14"/>
  <c r="AB158" i="14"/>
  <c r="AB161" i="14"/>
  <c r="AB148" i="14"/>
  <c r="AB186" i="14"/>
  <c r="AB141" i="14"/>
  <c r="AB44" i="14"/>
  <c r="AB29" i="14"/>
  <c r="AB70" i="14"/>
  <c r="AE171" i="14"/>
  <c r="AE79" i="14"/>
  <c r="AD195" i="14"/>
  <c r="AD93" i="14"/>
  <c r="AD98" i="14"/>
  <c r="AD34" i="14"/>
  <c r="AD88" i="14"/>
  <c r="AD24" i="14"/>
  <c r="AD75" i="14"/>
  <c r="AD11" i="14"/>
  <c r="AD70" i="14"/>
  <c r="AD6" i="14"/>
  <c r="AD73" i="14"/>
  <c r="AD9" i="14"/>
  <c r="AD60" i="14"/>
  <c r="AB152" i="14"/>
  <c r="AB150" i="14"/>
  <c r="AB145" i="14"/>
  <c r="AB89" i="14"/>
  <c r="AB178" i="14"/>
  <c r="AB134" i="14"/>
  <c r="AB106" i="14"/>
  <c r="AB13" i="14"/>
  <c r="AB62" i="14"/>
  <c r="AE155" i="14"/>
  <c r="AD52" i="14"/>
  <c r="AB192" i="14"/>
  <c r="AB155" i="14"/>
  <c r="AB135" i="14"/>
  <c r="AB127" i="14"/>
  <c r="AB156" i="14"/>
  <c r="AB159" i="14"/>
  <c r="AB81" i="14"/>
  <c r="AB126" i="14"/>
  <c r="AB60" i="14"/>
  <c r="AB101" i="14"/>
  <c r="AB24" i="14"/>
  <c r="AB2" i="14"/>
  <c r="AE184" i="14"/>
  <c r="AE5" i="14"/>
  <c r="AE103" i="14"/>
  <c r="AD100" i="14"/>
  <c r="AD36" i="14"/>
  <c r="AB176" i="14"/>
  <c r="AB111" i="14"/>
  <c r="AB15" i="14"/>
  <c r="AB39" i="14"/>
  <c r="AB140" i="14"/>
  <c r="AB95" i="14"/>
  <c r="AB17" i="14"/>
  <c r="AB23" i="14"/>
  <c r="AB114" i="14"/>
  <c r="AB85" i="14"/>
  <c r="AB75" i="14"/>
  <c r="AE40" i="14"/>
  <c r="AE56" i="14"/>
  <c r="AE102" i="14"/>
  <c r="AE54" i="14"/>
  <c r="AE178" i="14"/>
  <c r="AE123" i="14"/>
  <c r="AE25" i="14"/>
  <c r="AB187" i="14"/>
  <c r="AB130" i="14"/>
  <c r="AB198" i="14"/>
  <c r="AB33" i="14"/>
  <c r="AB153" i="14"/>
  <c r="AB147" i="14"/>
  <c r="AB121" i="14"/>
  <c r="AB151" i="14"/>
  <c r="AB162" i="14"/>
  <c r="AB165" i="14"/>
  <c r="AB132" i="14"/>
  <c r="AB52" i="14"/>
  <c r="AB34" i="14"/>
  <c r="AB21" i="14"/>
  <c r="AB16" i="14"/>
  <c r="AB118" i="14"/>
  <c r="AE180" i="14"/>
  <c r="AE96" i="14"/>
  <c r="AE137" i="14"/>
  <c r="AE94" i="14"/>
  <c r="AE87" i="14"/>
  <c r="AB200" i="14"/>
  <c r="AB105" i="14"/>
  <c r="AB166" i="14"/>
  <c r="AB79" i="14"/>
  <c r="AB133" i="14"/>
  <c r="AB180" i="14"/>
  <c r="AB57" i="14"/>
  <c r="AB138" i="14"/>
  <c r="AB113" i="14"/>
  <c r="AB149" i="14"/>
  <c r="AB116" i="14"/>
  <c r="AB20" i="14"/>
  <c r="AB18" i="14"/>
  <c r="AB5" i="14"/>
  <c r="AB83" i="14"/>
  <c r="AB78" i="14"/>
  <c r="AE66" i="14"/>
  <c r="AE82" i="14"/>
  <c r="AE133" i="14"/>
  <c r="AE38" i="14"/>
  <c r="AB64" i="14"/>
  <c r="AB59" i="14"/>
  <c r="AB54" i="14"/>
  <c r="AB32" i="14"/>
  <c r="AB27" i="14"/>
  <c r="AB6" i="14"/>
  <c r="AB168" i="14"/>
  <c r="AB41" i="14"/>
  <c r="AB182" i="14"/>
  <c r="AB97" i="14"/>
  <c r="AB185" i="14"/>
  <c r="AB125" i="14"/>
  <c r="AB196" i="14"/>
  <c r="AB131" i="14"/>
  <c r="AB183" i="14"/>
  <c r="AB63" i="14"/>
  <c r="AB146" i="14"/>
  <c r="AB181" i="14"/>
  <c r="AB119" i="14"/>
  <c r="AB100" i="14"/>
  <c r="AB36" i="14"/>
  <c r="AB50" i="14"/>
  <c r="AB77" i="14"/>
  <c r="AB88" i="14"/>
  <c r="AB123" i="14"/>
  <c r="AB11" i="14"/>
  <c r="AB22" i="14"/>
  <c r="AE191" i="14"/>
  <c r="AE141" i="14"/>
  <c r="AE147" i="14"/>
  <c r="AE107" i="14"/>
  <c r="AE49" i="14"/>
  <c r="AE39" i="14"/>
  <c r="AB160" i="14"/>
  <c r="AB9" i="14"/>
  <c r="AB174" i="14"/>
  <c r="AB65" i="14"/>
  <c r="AB177" i="14"/>
  <c r="AB103" i="14"/>
  <c r="AB188" i="14"/>
  <c r="AB129" i="14"/>
  <c r="AB175" i="14"/>
  <c r="AB31" i="14"/>
  <c r="AB136" i="14"/>
  <c r="AB173" i="14"/>
  <c r="AB87" i="14"/>
  <c r="AB92" i="14"/>
  <c r="AB28" i="14"/>
  <c r="AB42" i="14"/>
  <c r="AB69" i="14"/>
  <c r="AB80" i="14"/>
  <c r="AB91" i="14"/>
  <c r="AB3" i="14"/>
  <c r="AB14" i="14"/>
  <c r="AE183" i="14"/>
  <c r="AE114" i="14"/>
  <c r="AE150" i="14"/>
  <c r="AE99" i="14"/>
  <c r="AE33" i="14"/>
  <c r="AC28" i="14"/>
  <c r="AC108" i="14"/>
  <c r="AC184" i="14"/>
  <c r="AC101" i="14"/>
  <c r="AC110" i="14"/>
  <c r="AC125" i="14"/>
  <c r="AC146" i="14"/>
  <c r="AC95" i="14"/>
  <c r="AC16" i="14"/>
  <c r="AC25" i="14"/>
  <c r="AC182" i="14"/>
  <c r="AC139" i="14"/>
  <c r="AC169" i="14"/>
  <c r="AC52" i="14"/>
  <c r="AC188" i="14"/>
  <c r="AC129" i="14"/>
  <c r="AC123" i="14"/>
  <c r="AC151" i="14"/>
  <c r="AC186" i="14"/>
  <c r="AC114" i="14"/>
  <c r="AC165" i="14"/>
  <c r="AC4" i="14"/>
  <c r="AC144" i="14"/>
  <c r="AC135" i="14"/>
  <c r="AC71" i="14"/>
  <c r="AC7" i="14"/>
  <c r="AC61" i="14"/>
  <c r="AC120" i="14"/>
  <c r="AC56" i="14"/>
  <c r="AC91" i="14"/>
  <c r="AC11" i="14"/>
  <c r="AC62" i="14"/>
  <c r="AC89" i="14"/>
  <c r="AC145" i="14"/>
  <c r="AC18" i="14"/>
  <c r="AC96" i="14"/>
  <c r="AC98" i="14"/>
  <c r="AC44" i="14"/>
  <c r="AC74" i="14"/>
  <c r="AC80" i="14"/>
  <c r="AC6" i="14"/>
  <c r="AC195" i="14"/>
  <c r="AC92" i="14"/>
  <c r="AC161" i="14"/>
  <c r="AC20" i="14"/>
  <c r="AC180" i="14"/>
  <c r="AC122" i="14"/>
  <c r="AC66" i="14"/>
  <c r="AC143" i="14"/>
  <c r="AC178" i="14"/>
  <c r="AC82" i="14"/>
  <c r="AC157" i="14"/>
  <c r="AC200" i="14"/>
  <c r="AC132" i="14"/>
  <c r="AC127" i="14"/>
  <c r="AC63" i="14"/>
  <c r="AC117" i="14"/>
  <c r="AC53" i="14"/>
  <c r="AC112" i="14"/>
  <c r="AC48" i="14"/>
  <c r="AC83" i="14"/>
  <c r="AC3" i="14"/>
  <c r="AC46" i="14"/>
  <c r="AC81" i="14"/>
  <c r="AB12" i="14"/>
  <c r="AB74" i="14"/>
  <c r="AB10" i="14"/>
  <c r="AB61" i="14"/>
  <c r="AB120" i="14"/>
  <c r="AB56" i="14"/>
  <c r="AB115" i="14"/>
  <c r="AB51" i="14"/>
  <c r="AB110" i="14"/>
  <c r="AB46" i="14"/>
  <c r="AE193" i="14"/>
  <c r="AE143" i="14"/>
  <c r="AE64" i="14"/>
  <c r="AE168" i="14"/>
  <c r="AE42" i="14"/>
  <c r="AE109" i="14"/>
  <c r="AE43" i="14"/>
  <c r="AE113" i="14"/>
  <c r="AE84" i="14"/>
  <c r="AE23" i="14"/>
  <c r="AC179" i="14"/>
  <c r="AC191" i="14"/>
  <c r="AC111" i="14"/>
  <c r="AC193" i="14"/>
  <c r="AC175" i="14"/>
  <c r="AC168" i="14"/>
  <c r="AC85" i="14"/>
  <c r="AC86" i="14"/>
  <c r="AC187" i="14"/>
  <c r="AC60" i="14"/>
  <c r="AC153" i="14"/>
  <c r="AC174" i="14"/>
  <c r="AC172" i="14"/>
  <c r="AC90" i="14"/>
  <c r="AC199" i="14"/>
  <c r="AC138" i="14"/>
  <c r="AC170" i="14"/>
  <c r="AC50" i="14"/>
  <c r="AC149" i="14"/>
  <c r="AC192" i="14"/>
  <c r="AC130" i="14"/>
  <c r="AC119" i="14"/>
  <c r="AC55" i="14"/>
  <c r="AC109" i="14"/>
  <c r="AC45" i="14"/>
  <c r="AC104" i="14"/>
  <c r="AC40" i="14"/>
  <c r="AC75" i="14"/>
  <c r="AC126" i="14"/>
  <c r="AC30" i="14"/>
  <c r="AC65" i="14"/>
  <c r="AB4" i="14"/>
  <c r="AB66" i="14"/>
  <c r="AB117" i="14"/>
  <c r="AB53" i="14"/>
  <c r="AB112" i="14"/>
  <c r="AB48" i="14"/>
  <c r="AB107" i="14"/>
  <c r="AB43" i="14"/>
  <c r="AB102" i="14"/>
  <c r="AB38" i="14"/>
  <c r="AE185" i="14"/>
  <c r="AE122" i="14"/>
  <c r="AE8" i="14"/>
  <c r="AE160" i="14"/>
  <c r="AE198" i="14"/>
  <c r="AE69" i="14"/>
  <c r="AE35" i="14"/>
  <c r="AE97" i="14"/>
  <c r="AE44" i="14"/>
  <c r="AE15" i="14"/>
  <c r="AB122" i="14"/>
  <c r="AB58" i="14"/>
  <c r="AB109" i="14"/>
  <c r="AB45" i="14"/>
  <c r="AB104" i="14"/>
  <c r="AB40" i="14"/>
  <c r="AB99" i="14"/>
  <c r="AB35" i="14"/>
  <c r="AB94" i="14"/>
  <c r="AE145" i="14"/>
  <c r="AE90" i="14"/>
  <c r="AE189" i="14"/>
  <c r="AE126" i="14"/>
  <c r="AE190" i="14"/>
  <c r="AE53" i="14"/>
  <c r="AE118" i="14"/>
  <c r="AE89" i="14"/>
  <c r="AE28" i="14"/>
  <c r="AC58" i="14"/>
  <c r="AC141" i="14"/>
  <c r="AC37" i="14"/>
  <c r="AC22" i="14"/>
  <c r="AC171" i="14"/>
  <c r="AC201" i="14"/>
  <c r="AC133" i="14"/>
  <c r="AC158" i="14"/>
  <c r="AC156" i="14"/>
  <c r="AC26" i="14"/>
  <c r="AC183" i="14"/>
  <c r="AC76" i="14"/>
  <c r="AC154" i="14"/>
  <c r="AC197" i="14"/>
  <c r="AC134" i="14"/>
  <c r="AC176" i="14"/>
  <c r="AC106" i="14"/>
  <c r="AC103" i="14"/>
  <c r="AC39" i="14"/>
  <c r="AC93" i="14"/>
  <c r="AC29" i="14"/>
  <c r="AC88" i="14"/>
  <c r="AC24" i="14"/>
  <c r="AC59" i="14"/>
  <c r="AC94" i="14"/>
  <c r="AC14" i="14"/>
  <c r="AC41" i="14"/>
  <c r="AE20" i="14"/>
  <c r="AC164" i="14"/>
  <c r="AC128" i="14"/>
  <c r="AC32" i="14"/>
  <c r="AC148" i="14"/>
  <c r="AC189" i="14"/>
  <c r="AC21" i="14"/>
  <c r="AC190" i="14"/>
  <c r="AC155" i="14"/>
  <c r="AC185" i="14"/>
  <c r="AC116" i="14"/>
  <c r="AC34" i="14"/>
  <c r="AC140" i="14"/>
  <c r="AC142" i="14"/>
  <c r="AC167" i="14"/>
  <c r="AC12" i="14"/>
  <c r="AC136" i="14"/>
  <c r="AC181" i="14"/>
  <c r="AC68" i="14"/>
  <c r="AC160" i="14"/>
  <c r="AC42" i="14"/>
  <c r="AC87" i="14"/>
  <c r="AC23" i="14"/>
  <c r="AC77" i="14"/>
  <c r="AC13" i="14"/>
  <c r="AC72" i="14"/>
  <c r="AC8" i="14"/>
  <c r="AC27" i="14"/>
  <c r="AC78" i="14"/>
  <c r="AC121" i="14"/>
  <c r="AC17" i="14"/>
  <c r="AC166" i="14"/>
  <c r="AC162" i="14"/>
  <c r="AC47" i="14"/>
  <c r="AC67" i="14"/>
  <c r="AC57" i="14"/>
  <c r="AC163" i="14"/>
  <c r="AC150" i="14"/>
  <c r="AC100" i="14"/>
  <c r="AC31" i="14"/>
  <c r="AC43" i="14"/>
  <c r="AC198" i="14"/>
  <c r="AC147" i="14"/>
  <c r="AC177" i="14"/>
  <c r="AC84" i="14"/>
  <c r="AC196" i="14"/>
  <c r="AC131" i="14"/>
  <c r="AC137" i="14"/>
  <c r="AC159" i="14"/>
  <c r="AC194" i="14"/>
  <c r="AC124" i="14"/>
  <c r="AC173" i="14"/>
  <c r="AC36" i="14"/>
  <c r="AC152" i="14"/>
  <c r="AC10" i="14"/>
  <c r="AC79" i="14"/>
  <c r="AC15" i="14"/>
  <c r="AC69" i="14"/>
  <c r="AC5" i="14"/>
  <c r="AC64" i="14"/>
  <c r="AC107" i="14"/>
  <c r="AC19" i="14"/>
  <c r="AC70" i="14"/>
  <c r="AC105" i="14"/>
  <c r="AC2" i="14"/>
  <c r="AC73" i="14"/>
  <c r="AC9" i="14"/>
  <c r="AE177" i="14"/>
  <c r="AE34" i="14"/>
  <c r="AE175" i="14"/>
  <c r="AE58" i="14"/>
  <c r="AE170" i="14"/>
  <c r="AE32" i="14"/>
  <c r="AE173" i="14"/>
  <c r="AE50" i="14"/>
  <c r="AE152" i="14"/>
  <c r="AE24" i="14"/>
  <c r="AE139" i="14"/>
  <c r="AE182" i="14"/>
  <c r="AE112" i="14"/>
  <c r="AE101" i="14"/>
  <c r="AE37" i="14"/>
  <c r="AE91" i="14"/>
  <c r="AE27" i="14"/>
  <c r="AE86" i="14"/>
  <c r="AE22" i="14"/>
  <c r="AE81" i="14"/>
  <c r="AE17" i="14"/>
  <c r="AE76" i="14"/>
  <c r="AE12" i="14"/>
  <c r="AE71" i="14"/>
  <c r="AE7" i="14"/>
  <c r="AE169" i="14"/>
  <c r="AE172" i="14"/>
  <c r="AE167" i="14"/>
  <c r="AE26" i="14"/>
  <c r="AE162" i="14"/>
  <c r="AE164" i="14"/>
  <c r="AE165" i="14"/>
  <c r="AE18" i="14"/>
  <c r="AE144" i="14"/>
  <c r="AE195" i="14"/>
  <c r="AE130" i="14"/>
  <c r="AE174" i="14"/>
  <c r="AE80" i="14"/>
  <c r="AE93" i="14"/>
  <c r="AE29" i="14"/>
  <c r="AE83" i="14"/>
  <c r="AE19" i="14"/>
  <c r="AE78" i="14"/>
  <c r="AE14" i="14"/>
  <c r="AE73" i="14"/>
  <c r="AE9" i="14"/>
  <c r="AE68" i="14"/>
  <c r="AE4" i="14"/>
  <c r="AE63" i="14"/>
  <c r="AE2" i="14"/>
  <c r="AE188" i="14"/>
  <c r="AE161" i="14"/>
  <c r="AE131" i="14"/>
  <c r="AE159" i="14"/>
  <c r="AE148" i="14"/>
  <c r="AE154" i="14"/>
  <c r="AE156" i="14"/>
  <c r="AE157" i="14"/>
  <c r="AE200" i="14"/>
  <c r="AE132" i="14"/>
  <c r="AE187" i="14"/>
  <c r="AE106" i="14"/>
  <c r="AE166" i="14"/>
  <c r="AE48" i="14"/>
  <c r="AE85" i="14"/>
  <c r="AE21" i="14"/>
  <c r="AE75" i="14"/>
  <c r="AE11" i="14"/>
  <c r="AE70" i="14"/>
  <c r="AE6" i="14"/>
  <c r="AE65" i="14"/>
  <c r="AE124" i="14"/>
  <c r="AE60" i="14"/>
  <c r="AE119" i="14"/>
  <c r="AE55" i="14"/>
  <c r="AC115" i="14"/>
  <c r="AC51" i="14"/>
  <c r="AC118" i="14"/>
  <c r="AC54" i="14"/>
  <c r="AC113" i="14"/>
  <c r="AC49" i="14"/>
  <c r="AE196" i="14"/>
  <c r="AE153" i="14"/>
  <c r="AE72" i="14"/>
  <c r="AE151" i="14"/>
  <c r="AE140" i="14"/>
  <c r="AE146" i="14"/>
  <c r="AE104" i="14"/>
  <c r="AE149" i="14"/>
  <c r="AE192" i="14"/>
  <c r="AE128" i="14"/>
  <c r="AE179" i="14"/>
  <c r="AE74" i="14"/>
  <c r="AE158" i="14"/>
  <c r="AE16" i="14"/>
  <c r="AE77" i="14"/>
  <c r="AE13" i="14"/>
  <c r="AE67" i="14"/>
  <c r="AE3" i="14"/>
  <c r="AE62" i="14"/>
  <c r="AE121" i="14"/>
  <c r="AE57" i="14"/>
  <c r="AE116" i="14"/>
  <c r="AE52" i="14"/>
  <c r="AE111" i="14"/>
  <c r="AE47" i="14"/>
  <c r="AC99" i="14"/>
  <c r="AC35" i="14"/>
  <c r="AC102" i="14"/>
  <c r="AC38" i="14"/>
  <c r="AC97" i="14"/>
  <c r="AE201" i="14"/>
  <c r="AE135" i="14"/>
  <c r="AE199" i="14"/>
  <c r="AE129" i="14"/>
  <c r="AE194" i="14"/>
  <c r="AE136" i="14"/>
  <c r="AE197" i="14"/>
  <c r="AE134" i="14"/>
  <c r="AE176" i="14"/>
  <c r="AE120" i="14"/>
  <c r="AE163" i="14"/>
  <c r="AE10" i="14"/>
  <c r="AE142" i="14"/>
  <c r="AE125" i="14"/>
  <c r="AE61" i="14"/>
  <c r="AE115" i="14"/>
  <c r="AE51" i="14"/>
  <c r="AE110" i="14"/>
  <c r="AE46" i="14"/>
  <c r="AE105" i="14"/>
  <c r="AE41" i="14"/>
  <c r="AE100" i="14"/>
  <c r="AE36" i="14"/>
  <c r="AE95" i="14"/>
  <c r="U4" i="14" l="1"/>
  <c r="X4" i="14"/>
  <c r="V4" i="14"/>
  <c r="Y4" i="14"/>
  <c r="W4" i="14"/>
  <c r="W6" i="14" l="1"/>
  <c r="W8" i="14" s="1"/>
  <c r="V6" i="14"/>
  <c r="V8" i="14" s="1"/>
  <c r="X6" i="14"/>
  <c r="X8" i="14" s="1"/>
  <c r="U6" i="14"/>
  <c r="Y6" i="14"/>
  <c r="Y8" i="14" s="1"/>
  <c r="U8" i="14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<sst xmlns="http://schemas.openxmlformats.org/spreadsheetml/2006/main" count="1419" uniqueCount="925">
  <si>
    <t>Color Guide</t>
  </si>
  <si>
    <t>This field is free data entry</t>
  </si>
  <si>
    <t>This field is mandatory and it is blank (in error)</t>
  </si>
  <si>
    <t>This field is not applicable based on other data</t>
  </si>
  <si>
    <t>This field is a dropdown</t>
  </si>
  <si>
    <t>This field is suggested and it is blank</t>
  </si>
  <si>
    <t>This field is inactive (need data above or to the left to activate)</t>
  </si>
  <si>
    <t>Facility Name</t>
  </si>
  <si>
    <t>Address</t>
  </si>
  <si>
    <t>Country</t>
  </si>
  <si>
    <t>State</t>
  </si>
  <si>
    <t>City</t>
  </si>
  <si>
    <t>Zip</t>
  </si>
  <si>
    <t>Contact Name</t>
  </si>
  <si>
    <t>Contact Phone</t>
  </si>
  <si>
    <t>Contact Email</t>
  </si>
  <si>
    <t>United States of America (the)</t>
  </si>
  <si>
    <t>CALIFORNIA</t>
  </si>
  <si>
    <t>OKLAHOMA</t>
  </si>
  <si>
    <t>TENNESSEE</t>
  </si>
  <si>
    <t>MINNESOTA</t>
  </si>
  <si>
    <t>Meter Number</t>
  </si>
  <si>
    <t>Account Number</t>
  </si>
  <si>
    <t>Source</t>
  </si>
  <si>
    <t>Meter Name</t>
  </si>
  <si>
    <t>Utility Supplier</t>
  </si>
  <si>
    <t>Notes</t>
  </si>
  <si>
    <t>Building / Location</t>
  </si>
  <si>
    <t>Meter Group</t>
  </si>
  <si>
    <t>Fuel</t>
  </si>
  <si>
    <t>Collection Unit</t>
  </si>
  <si>
    <t>Site To Source</t>
  </si>
  <si>
    <t>Calendarize Data?</t>
  </si>
  <si>
    <t>Scope</t>
  </si>
  <si>
    <t>Agreement Type</t>
  </si>
  <si>
    <t>Include In Energy</t>
  </si>
  <si>
    <t>Retain RECS</t>
  </si>
  <si>
    <t>Electricity</t>
  </si>
  <si>
    <t>kWh</t>
  </si>
  <si>
    <t>Yes</t>
  </si>
  <si>
    <t>Scope 2: Purchased Electricity</t>
  </si>
  <si>
    <t>Grid</t>
  </si>
  <si>
    <t>No</t>
  </si>
  <si>
    <t>Natural Gas</t>
  </si>
  <si>
    <t>Therms</t>
  </si>
  <si>
    <t>Scope 1: Stationary</t>
  </si>
  <si>
    <t>Physical Power Purchase Agreement (PPPA)</t>
  </si>
  <si>
    <t>On-site Generation</t>
  </si>
  <si>
    <t>CCF</t>
  </si>
  <si>
    <t>MWh</t>
  </si>
  <si>
    <t>Renewable Energy Credits (RECs)</t>
  </si>
  <si>
    <t>Read Date</t>
  </si>
  <si>
    <t>Total Consumption</t>
  </si>
  <si>
    <t>Total Real Demand</t>
  </si>
  <si>
    <t>Total Billed Demand</t>
  </si>
  <si>
    <t>Total Cost</t>
  </si>
  <si>
    <t>Non-energy Charge</t>
  </si>
  <si>
    <t>Block 1 Consumption</t>
  </si>
  <si>
    <t>Block 1 Consumption Charge</t>
  </si>
  <si>
    <t>Block 2 Consumption</t>
  </si>
  <si>
    <t>Block 2 Consumption Charge</t>
  </si>
  <si>
    <t>Block 3 Consumption</t>
  </si>
  <si>
    <t>Block 3 Consumption Charge</t>
  </si>
  <si>
    <t>Other Consumption</t>
  </si>
  <si>
    <t>Other Consumption Charge</t>
  </si>
  <si>
    <t>On Peak Amount</t>
  </si>
  <si>
    <t>On Peak Charge</t>
  </si>
  <si>
    <t>Off Peak Amount</t>
  </si>
  <si>
    <t>Off Peak Charge</t>
  </si>
  <si>
    <t>Transmission &amp; Delivery Charge</t>
  </si>
  <si>
    <t>Power Factor</t>
  </si>
  <si>
    <t>Power Factor Charge</t>
  </si>
  <si>
    <t>Local Sales Tax</t>
  </si>
  <si>
    <t>State Sales Tax</t>
  </si>
  <si>
    <t>Late Payment</t>
  </si>
  <si>
    <t>Other Charge</t>
  </si>
  <si>
    <t>Commodity Charge</t>
  </si>
  <si>
    <t>Delivery Charge</t>
  </si>
  <si>
    <t>Demand Usage</t>
  </si>
  <si>
    <t>Demand Charge</t>
  </si>
  <si>
    <t>Date</t>
  </si>
  <si>
    <t>Meters</t>
  </si>
  <si>
    <t>Reduced Electricity Meters</t>
  </si>
  <si>
    <t>is error?</t>
  </si>
  <si>
    <t>Sources</t>
  </si>
  <si>
    <t>Agreement Type (Electricity)</t>
  </si>
  <si>
    <t>Countries</t>
  </si>
  <si>
    <t>States</t>
  </si>
  <si>
    <t>NA</t>
  </si>
  <si>
    <t>Scope 1: Mobile</t>
  </si>
  <si>
    <t>Afghanistan</t>
  </si>
  <si>
    <t>ALABAMA</t>
  </si>
  <si>
    <t>2digNAICS</t>
  </si>
  <si>
    <t>Other Fuels</t>
  </si>
  <si>
    <t>Albania</t>
  </si>
  <si>
    <t>ALASKA</t>
  </si>
  <si>
    <t>11 - Agriculture</t>
  </si>
  <si>
    <t>List3_11</t>
  </si>
  <si>
    <t>Virtual Power Purchase Agreement (VPPA)</t>
  </si>
  <si>
    <t>Scope 2: Other</t>
  </si>
  <si>
    <t>Algeria</t>
  </si>
  <si>
    <t>AMERICAN SAMOA</t>
  </si>
  <si>
    <t>21 - Mining</t>
  </si>
  <si>
    <t>List3_21</t>
  </si>
  <si>
    <t>Utility Green Product</t>
  </si>
  <si>
    <t>American Samoa</t>
  </si>
  <si>
    <t>ARIZONA</t>
  </si>
  <si>
    <t>22 - Utilities</t>
  </si>
  <si>
    <t>List3_22</t>
  </si>
  <si>
    <t>Andorra</t>
  </si>
  <si>
    <t>ARKANSAS</t>
  </si>
  <si>
    <t>23 - Construction</t>
  </si>
  <si>
    <t>List3_23</t>
  </si>
  <si>
    <t>Angola</t>
  </si>
  <si>
    <t>31 - 33 - Manufacturing</t>
  </si>
  <si>
    <t>List3_31_33</t>
  </si>
  <si>
    <t>Anguilla</t>
  </si>
  <si>
    <t>COLORADO</t>
  </si>
  <si>
    <t>42 - Wholesale Trade</t>
  </si>
  <si>
    <t>List3_42</t>
  </si>
  <si>
    <t>Antarctica</t>
  </si>
  <si>
    <t>CONNECTICUT</t>
  </si>
  <si>
    <t>44 -45 - Retail Trade</t>
  </si>
  <si>
    <t>List3_44_45</t>
  </si>
  <si>
    <t>Antigua and Barbuda</t>
  </si>
  <si>
    <t>DELAWARE</t>
  </si>
  <si>
    <t>48 - 49 - Transportation and Warehousing</t>
  </si>
  <si>
    <t>List3_48_49</t>
  </si>
  <si>
    <t>Solid</t>
  </si>
  <si>
    <t>Argentina</t>
  </si>
  <si>
    <t>DISTRICT OF COLUMBIA</t>
  </si>
  <si>
    <t>51 - Information</t>
  </si>
  <si>
    <t>List3_51</t>
  </si>
  <si>
    <t>Liquid</t>
  </si>
  <si>
    <t>Armenia</t>
  </si>
  <si>
    <t>FEDERATED STATES OF MICRONESIA</t>
  </si>
  <si>
    <t>52 - Finance and Insurance</t>
  </si>
  <si>
    <t>List3_52</t>
  </si>
  <si>
    <t>Gas</t>
  </si>
  <si>
    <t>Aruba</t>
  </si>
  <si>
    <t>FLORIDA</t>
  </si>
  <si>
    <t>53 - Real Estate and Rental and Leasing</t>
  </si>
  <si>
    <t>List3_53</t>
  </si>
  <si>
    <t>Australia</t>
  </si>
  <si>
    <t>GEORGIA</t>
  </si>
  <si>
    <t>54 - Professional</t>
  </si>
  <si>
    <t>List3_54</t>
  </si>
  <si>
    <t>Austria</t>
  </si>
  <si>
    <t>GUAM</t>
  </si>
  <si>
    <t>55 - Management of Companies and Enterprises</t>
  </si>
  <si>
    <t>List3_55</t>
  </si>
  <si>
    <t>Azerbaijan</t>
  </si>
  <si>
    <t>HAWAII</t>
  </si>
  <si>
    <t>56 - Administrative and Support and Waste Management and Remediation Services</t>
  </si>
  <si>
    <t>List3_56</t>
  </si>
  <si>
    <t>Blast Furnace Gas</t>
  </si>
  <si>
    <t>Benzene</t>
  </si>
  <si>
    <t>Biomass</t>
  </si>
  <si>
    <t>District Hot Water</t>
  </si>
  <si>
    <t>Bahamas (the)</t>
  </si>
  <si>
    <t>IDAHO</t>
  </si>
  <si>
    <t>61 - Educational Services</t>
  </si>
  <si>
    <t>List3_61</t>
  </si>
  <si>
    <t>Butane</t>
  </si>
  <si>
    <t>Biodiesel (100%)</t>
  </si>
  <si>
    <t>Black Liquor</t>
  </si>
  <si>
    <t>Purchased Chilled Water (Absorption Chiller)</t>
  </si>
  <si>
    <t>Bahrain</t>
  </si>
  <si>
    <t>ILLINOIS</t>
  </si>
  <si>
    <t>62 - Health Care and Social Assistance</t>
  </si>
  <si>
    <t>List3_62</t>
  </si>
  <si>
    <t>Coke Oven Gas</t>
  </si>
  <si>
    <t>Coal (anthracite)</t>
  </si>
  <si>
    <t>Purchased Chilled Water (Electric-driven Compressor)</t>
  </si>
  <si>
    <t>Bangladesh</t>
  </si>
  <si>
    <t>INDIANA</t>
  </si>
  <si>
    <t>71 - Arts</t>
  </si>
  <si>
    <t>List3_71</t>
  </si>
  <si>
    <t>Isobutane</t>
  </si>
  <si>
    <t>Butene</t>
  </si>
  <si>
    <t>Coal (bituminous)</t>
  </si>
  <si>
    <t>Purchased Chilled Water (Engine-driven Compressor)</t>
  </si>
  <si>
    <t>Barbados</t>
  </si>
  <si>
    <t>IOWA</t>
  </si>
  <si>
    <t>72 - Accommodation and Food Services</t>
  </si>
  <si>
    <t>List3_72</t>
  </si>
  <si>
    <t>Landfill Gas</t>
  </si>
  <si>
    <t>Crude Oil</t>
  </si>
  <si>
    <t>Coal</t>
  </si>
  <si>
    <t>Purchased Steam</t>
  </si>
  <si>
    <t>Belarus</t>
  </si>
  <si>
    <t>KANSAS</t>
  </si>
  <si>
    <t>81 - Other Services (except Public Administration)</t>
  </si>
  <si>
    <t>List3_81</t>
  </si>
  <si>
    <t>Liquefied Petroleum Gas (LPG)</t>
  </si>
  <si>
    <t>Diesel</t>
  </si>
  <si>
    <t>Coke</t>
  </si>
  <si>
    <t>Belgium</t>
  </si>
  <si>
    <t>KENTUCKY</t>
  </si>
  <si>
    <t>92 - Public Administration</t>
  </si>
  <si>
    <t>List3_92</t>
  </si>
  <si>
    <t>Oil Gases</t>
  </si>
  <si>
    <t>Distillate Fuel Oil</t>
  </si>
  <si>
    <t>Peat</t>
  </si>
  <si>
    <t>Belize</t>
  </si>
  <si>
    <t>LOUISIANA</t>
  </si>
  <si>
    <t>Propane</t>
  </si>
  <si>
    <t>Ethanol (100%)</t>
  </si>
  <si>
    <t>Scrap Tires</t>
  </si>
  <si>
    <t>Benin</t>
  </si>
  <si>
    <t>MAINE</t>
  </si>
  <si>
    <t>Ethyl Alcohol</t>
  </si>
  <si>
    <t>Sulfur</t>
  </si>
  <si>
    <t>Bermuda</t>
  </si>
  <si>
    <t>MARSHALL ISLANDS</t>
  </si>
  <si>
    <t>Ethylene</t>
  </si>
  <si>
    <t>Wood</t>
  </si>
  <si>
    <t>Bhutan</t>
  </si>
  <si>
    <t>MARYLAND</t>
  </si>
  <si>
    <t>Fuel Oil #1</t>
  </si>
  <si>
    <t>Bolivia (Plurinational State of)</t>
  </si>
  <si>
    <t>MASSACHUSETTS</t>
  </si>
  <si>
    <t>Fuel Oil #2</t>
  </si>
  <si>
    <t>Bonaire,  Sint Eustatius and Saba</t>
  </si>
  <si>
    <t>MICHIGAN</t>
  </si>
  <si>
    <t>Fuel Oil #4</t>
  </si>
  <si>
    <t>Bosnia and Herzegovina</t>
  </si>
  <si>
    <t>Fuel Oil #5</t>
  </si>
  <si>
    <t>Botswana</t>
  </si>
  <si>
    <t>MISSISSIPPI</t>
  </si>
  <si>
    <t>Fuel Oil #6 (high sulfur)</t>
  </si>
  <si>
    <t>Bouvet Island</t>
  </si>
  <si>
    <t>MISSOURI</t>
  </si>
  <si>
    <t>Fuel Oil #6 (low sulfur)</t>
  </si>
  <si>
    <t>Brazil</t>
  </si>
  <si>
    <t>MONTANA</t>
  </si>
  <si>
    <t>Gas Oil</t>
  </si>
  <si>
    <t>British Indian Ocean Territory (the)</t>
  </si>
  <si>
    <t>NEBRASKA</t>
  </si>
  <si>
    <t>Gasoline</t>
  </si>
  <si>
    <t>Brunei Darussalam</t>
  </si>
  <si>
    <t>NEVADA</t>
  </si>
  <si>
    <t>Heating Oil</t>
  </si>
  <si>
    <t>Bulgaria</t>
  </si>
  <si>
    <t>NEW HAMPSHIRE</t>
  </si>
  <si>
    <t>Burkina Faso</t>
  </si>
  <si>
    <t>NEW JERSEY</t>
  </si>
  <si>
    <t>Kerosene</t>
  </si>
  <si>
    <t>Burundi</t>
  </si>
  <si>
    <t>NEW MEXICO</t>
  </si>
  <si>
    <t>Liquefied Natural Gas (LNG)</t>
  </si>
  <si>
    <t>Cabo Verde</t>
  </si>
  <si>
    <t>NEW YORK</t>
  </si>
  <si>
    <t>LPG</t>
  </si>
  <si>
    <t>Cambodia</t>
  </si>
  <si>
    <t>NORTH CAROLINA</t>
  </si>
  <si>
    <t>Methyl Alcohol</t>
  </si>
  <si>
    <t>Cameroon</t>
  </si>
  <si>
    <t>NORTH DAKOTA</t>
  </si>
  <si>
    <t>Pentane</t>
  </si>
  <si>
    <t>Canada</t>
  </si>
  <si>
    <t>NORTHERN MARIANA ISLANDS</t>
  </si>
  <si>
    <t>Pentene</t>
  </si>
  <si>
    <t>Cayman Islands (the)</t>
  </si>
  <si>
    <t>OHIO</t>
  </si>
  <si>
    <t>Central African Republic (the)</t>
  </si>
  <si>
    <t>Propylene</t>
  </si>
  <si>
    <t>Chad</t>
  </si>
  <si>
    <t>OREGON</t>
  </si>
  <si>
    <t>Residual Fuel Oil</t>
  </si>
  <si>
    <t>Chile</t>
  </si>
  <si>
    <t>PALAU</t>
  </si>
  <si>
    <t>Toluene</t>
  </si>
  <si>
    <t>China</t>
  </si>
  <si>
    <t>PENNSYLVANIA</t>
  </si>
  <si>
    <t>Xylene</t>
  </si>
  <si>
    <t>Christmas Island</t>
  </si>
  <si>
    <t>PUERTO RICO</t>
  </si>
  <si>
    <t>Cocos (Keeling) Islands (the)</t>
  </si>
  <si>
    <t>RHODE ISLAND</t>
  </si>
  <si>
    <t>Colombia</t>
  </si>
  <si>
    <t>SOUTH CAROLINA</t>
  </si>
  <si>
    <t>Comoros (the)</t>
  </si>
  <si>
    <t>SOUTH DAKOTA</t>
  </si>
  <si>
    <t>ft3</t>
  </si>
  <si>
    <t>Congo (the Democratic Republic of the)</t>
  </si>
  <si>
    <t>gal</t>
  </si>
  <si>
    <t>Congo (the)</t>
  </si>
  <si>
    <t>TEXAS</t>
  </si>
  <si>
    <t>MMBtu</t>
  </si>
  <si>
    <t>kgal</t>
  </si>
  <si>
    <t>m3</t>
  </si>
  <si>
    <t>Cook Islands (the)</t>
  </si>
  <si>
    <t>UTAH</t>
  </si>
  <si>
    <t>GJ</t>
  </si>
  <si>
    <t>L</t>
  </si>
  <si>
    <t>Costa Rica</t>
  </si>
  <si>
    <t>VERMONT</t>
  </si>
  <si>
    <t>MJ</t>
  </si>
  <si>
    <t>Croatia</t>
  </si>
  <si>
    <t>VIRGIN ISLANDS</t>
  </si>
  <si>
    <t>kJ</t>
  </si>
  <si>
    <t>Cuba</t>
  </si>
  <si>
    <t>VIRGINIA</t>
  </si>
  <si>
    <t>Curaçao</t>
  </si>
  <si>
    <t>WASHINGTON</t>
  </si>
  <si>
    <t>Dtherms</t>
  </si>
  <si>
    <t>Cyprus</t>
  </si>
  <si>
    <t>WEST VIRGINIA</t>
  </si>
  <si>
    <t>kcal</t>
  </si>
  <si>
    <t>Czechia</t>
  </si>
  <si>
    <t>WISCONSIN</t>
  </si>
  <si>
    <t>SCF</t>
  </si>
  <si>
    <t>lb</t>
  </si>
  <si>
    <t>Côte d"Ivoire</t>
  </si>
  <si>
    <t>WYOMING</t>
  </si>
  <si>
    <t>klb</t>
  </si>
  <si>
    <t>Denmark</t>
  </si>
  <si>
    <t>MCM</t>
  </si>
  <si>
    <t>kg</t>
  </si>
  <si>
    <t>Djibouti</t>
  </si>
  <si>
    <t>kCM</t>
  </si>
  <si>
    <t>Dominica</t>
  </si>
  <si>
    <t>Dominican Republic (the)</t>
  </si>
  <si>
    <t>Ecuador</t>
  </si>
  <si>
    <t>Egypt</t>
  </si>
  <si>
    <t>MMCF</t>
  </si>
  <si>
    <t>El Salvador</t>
  </si>
  <si>
    <t>Equatorial Guinea</t>
  </si>
  <si>
    <t>Eritrea</t>
  </si>
  <si>
    <t>Estonia</t>
  </si>
  <si>
    <t>Eswatini</t>
  </si>
  <si>
    <t>Ethiopia</t>
  </si>
  <si>
    <t>Falkland Islands (the) [Malvinas]</t>
  </si>
  <si>
    <t>Faroe Islands (the)</t>
  </si>
  <si>
    <t>BlankList</t>
  </si>
  <si>
    <t>YesNo</t>
  </si>
  <si>
    <t>Fiji</t>
  </si>
  <si>
    <t>Finland</t>
  </si>
  <si>
    <t>France</t>
  </si>
  <si>
    <t>French Guiana</t>
  </si>
  <si>
    <t>French Polynesia</t>
  </si>
  <si>
    <t>French Southern Territories (the)</t>
  </si>
  <si>
    <t>Gabon</t>
  </si>
  <si>
    <t>Gambia (the)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</si>
  <si>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</si>
  <si>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</si>
  <si>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</si>
  <si>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</si>
  <si>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</si>
  <si>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</si>
  <si>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</si>
  <si>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</si>
  <si>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</si>
  <si>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</si>
  <si>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 xml:space="preserve">$L2 = "kWh", $L2 = "MWh", $L2 = "MMBtu", $L2 = "GJ", $L2 = "MJ", $L2 = "kJ", $L2 = "Therms", $L2 = "Dtherms", $L2 = "kcal", </t>
  </si>
  <si>
    <t>Guernsey</t>
  </si>
  <si>
    <t>Guinea</t>
  </si>
  <si>
    <t>Guinea-Bissau</t>
  </si>
  <si>
    <t>Guyana</t>
  </si>
  <si>
    <t>Haiti</t>
  </si>
  <si>
    <t>Heard Island and McDonald Islands</t>
  </si>
  <si>
    <t>Holy See (the)</t>
  </si>
  <si>
    <t>Honduras</t>
  </si>
  <si>
    <t>Hong Kong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</si>
  <si>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</si>
  <si>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</si>
  <si>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</si>
  <si>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</si>
  <si>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</si>
  <si>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</si>
  <si>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</si>
  <si>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</si>
  <si>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</si>
  <si>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</si>
  <si>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</si>
  <si>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</si>
  <si>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</si>
  <si>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</si>
  <si>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</si>
  <si>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</si>
  <si>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</si>
  <si>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Korea (the Democratic People"s Republic of)</t>
  </si>
  <si>
    <t>Korea (the Republic of)</t>
  </si>
  <si>
    <t>Kuwait</t>
  </si>
  <si>
    <t>Kyrgyzstan</t>
  </si>
  <si>
    <t>Lao People"s Democratic Republic (the)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</si>
  <si>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</si>
  <si>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</si>
  <si>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</si>
  <si>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</si>
  <si>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</si>
  <si>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</si>
  <si>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</si>
  <si>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</si>
  <si>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</si>
  <si>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</si>
  <si>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</si>
  <si>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</si>
  <si>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</si>
  <si>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</si>
  <si>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</si>
  <si>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 (the)</t>
  </si>
  <si>
    <t>Martinique</t>
  </si>
  <si>
    <t>Mauritania</t>
  </si>
  <si>
    <t>Mauritius</t>
  </si>
  <si>
    <t>Mayotte</t>
  </si>
  <si>
    <t>Mexico</t>
  </si>
  <si>
    <t>Micronesia (Federated States of)</t>
  </si>
  <si>
    <t>Moldova (the Republic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</si>
  <si>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</si>
  <si>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</si>
  <si>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</si>
  <si>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</si>
  <si>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</si>
  <si>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</si>
  <si>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</si>
  <si>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</si>
  <si>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</si>
  <si>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</si>
  <si>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 (the)</t>
  </si>
  <si>
    <t>New Caledonia</t>
  </si>
  <si>
    <t>New Zealand</t>
  </si>
  <si>
    <t>Nicaragua</t>
  </si>
  <si>
    <t>Niger (the)</t>
  </si>
  <si>
    <t>Nigeria</t>
  </si>
  <si>
    <t>Niue</t>
  </si>
  <si>
    <t>Norfolk Island</t>
  </si>
  <si>
    <t>Northern Mariana Islands (the)</t>
  </si>
  <si>
    <t>Norway</t>
  </si>
  <si>
    <t>Oman</t>
  </si>
  <si>
    <t>Pakistan</t>
  </si>
  <si>
    <t>Palau</t>
  </si>
  <si>
    <t>Palestine, State of</t>
  </si>
  <si>
    <t>Panama</t>
  </si>
  <si>
    <t>Papua New Guinea</t>
  </si>
  <si>
    <t>Paraguay</t>
  </si>
  <si>
    <t>Peru</t>
  </si>
  <si>
    <t>Philippines (the)</t>
  </si>
  <si>
    <t>Pitcairn</t>
  </si>
  <si>
    <t>Poland</t>
  </si>
  <si>
    <t>Portugal</t>
  </si>
  <si>
    <t>Puerto Rico</t>
  </si>
  <si>
    <t>Qatar</t>
  </si>
  <si>
    <t>Republic of North Macedonia</t>
  </si>
  <si>
    <t>Romania</t>
  </si>
  <si>
    <t>Russian Federation (the)</t>
  </si>
  <si>
    <t>Rwanda</t>
  </si>
  <si>
    <t>Réunion</t>
  </si>
  <si>
    <t>Saint Barthélemy</t>
  </si>
  <si>
    <t>Saint Helena, Ascension and Tristan da Cunha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</si>
  <si>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</si>
  <si>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</si>
  <si>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</si>
  <si>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</si>
  <si>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</si>
  <si>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</si>
  <si>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</si>
  <si>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</si>
  <si>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</si>
  <si>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</si>
  <si>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</si>
  <si>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</si>
  <si>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</si>
  <si>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</si>
  <si>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</si>
  <si>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</si>
  <si>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</si>
  <si>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</si>
  <si>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</si>
  <si>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</si>
  <si>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Georgia and the South Sandwich Islands</t>
  </si>
  <si>
    <t>South Sudan</t>
  </si>
  <si>
    <t>Spain</t>
  </si>
  <si>
    <t>Sri Lanka</t>
  </si>
  <si>
    <t>Sudan (the)</t>
  </si>
  <si>
    <t>Suriname</t>
  </si>
  <si>
    <t>Svalbard and Jan Mayen</t>
  </si>
  <si>
    <t>Sweden</t>
  </si>
  <si>
    <t>Switzerland</t>
  </si>
  <si>
    <t>Syrian Arab Republic</t>
  </si>
  <si>
    <t>Taiwan</t>
  </si>
  <si>
    <t>Tajikistan</t>
  </si>
  <si>
    <t>Tanzania, United Republic of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</si>
  <si>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</si>
  <si>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</si>
  <si>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</si>
  <si>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</si>
  <si>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</si>
  <si>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</si>
  <si>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</si>
  <si>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</si>
  <si>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</si>
  <si>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 (the)</t>
  </si>
  <si>
    <t>Tuvalu</t>
  </si>
  <si>
    <t>Uganda</t>
  </si>
  <si>
    <t>Ukraine</t>
  </si>
  <si>
    <t>United Arab Emirates (the)</t>
  </si>
  <si>
    <t>United Kingdom of Great Britain and Northern Ireland (the)</t>
  </si>
  <si>
    <t>United States Minor Outlying Islands (the)</t>
  </si>
  <si>
    <t>Uruguay</t>
  </si>
  <si>
    <t>Uzbekistan</t>
  </si>
  <si>
    <t>Vanuatu</t>
  </si>
  <si>
    <t>Venezuela (Bolivarian Republic of)</t>
  </si>
  <si>
    <t>Viet Nam</t>
  </si>
  <si>
    <t>Virgin Islands (British)</t>
  </si>
  <si>
    <t>Virgin Islands (U.S.)</t>
  </si>
  <si>
    <t>Wallis and Futuna</t>
  </si>
  <si>
    <t>Western Sahara</t>
  </si>
  <si>
    <t>Yemen</t>
  </si>
  <si>
    <t>Zambia</t>
  </si>
  <si>
    <t>Zimbabwe</t>
  </si>
  <si>
    <t>Åland Islands</t>
  </si>
  <si>
    <t>List3_31</t>
  </si>
  <si>
    <t>List3_44</t>
  </si>
  <si>
    <t>List3_48</t>
  </si>
  <si>
    <t>111 - Crop Production</t>
  </si>
  <si>
    <t>211 - Oil and Gas Extraction</t>
  </si>
  <si>
    <t>221 - Utilities</t>
  </si>
  <si>
    <t>236 - Construction of Buildings</t>
  </si>
  <si>
    <t>311 - Food Manufacturing</t>
  </si>
  <si>
    <t>423 - Merchant Wholesalers, Durable Goods</t>
  </si>
  <si>
    <t>441 - Motor Vehicle and Parts Dealers</t>
  </si>
  <si>
    <t>481 - Air Transportation</t>
  </si>
  <si>
    <t>511 - Publishing Industries (except Internet)</t>
  </si>
  <si>
    <t>521 - Monetary Authorities-Central Bank</t>
  </si>
  <si>
    <t>531 - Real Estate</t>
  </si>
  <si>
    <t>541 - Professional, Scientific, and Technical Servic</t>
  </si>
  <si>
    <t>551 - Management of Companies and Enterprises</t>
  </si>
  <si>
    <t>561 - Administrative and Support Services</t>
  </si>
  <si>
    <t>611 - Educational Services</t>
  </si>
  <si>
    <t>622 - Hospitals</t>
  </si>
  <si>
    <t>711 - Performing Arts, Spectator Sports, and Related</t>
  </si>
  <si>
    <t>721 - Accommodation</t>
  </si>
  <si>
    <t>811 - Repair and Maintenance</t>
  </si>
  <si>
    <t>921 - Executive, Legislative, and Other General Gove</t>
  </si>
  <si>
    <t>112 - Animal Production and Aquaculture</t>
  </si>
  <si>
    <t>212 - Mining (except Oil and Gas)</t>
  </si>
  <si>
    <t>237 - Heavy and Civil Engineering Construction</t>
  </si>
  <si>
    <t>312 - Beverage and Tobacco Product Manufacturing</t>
  </si>
  <si>
    <t>424 - Merchant Wholesalers, Nondurable Goods</t>
  </si>
  <si>
    <t>442 - Furniture and Home Furnishings Stores</t>
  </si>
  <si>
    <t>482 - Rail Transportation</t>
  </si>
  <si>
    <t>512 - Motion Picture and Sound Recording Industries</t>
  </si>
  <si>
    <t>522 - Credit Intermediation and Related Activities</t>
  </si>
  <si>
    <t>532 - Rental and Leasing Services</t>
  </si>
  <si>
    <t>562 - Waste Management and Remediation Services</t>
  </si>
  <si>
    <t>621 - Ambulatory Health Care Services</t>
  </si>
  <si>
    <t>623 - Nursing and Residential Care Facilities</t>
  </si>
  <si>
    <t>712 - Museums, Historical Sites, and Similar Institu</t>
  </si>
  <si>
    <t>722 - Food Services and Drinking Places</t>
  </si>
  <si>
    <t>812 - Personal and Laundry Services</t>
  </si>
  <si>
    <t>922 - Justice, Public Order, and Safety Activities</t>
  </si>
  <si>
    <t>113 - Forestry and Logging</t>
  </si>
  <si>
    <t>213 - Support Activities for Mining</t>
  </si>
  <si>
    <t>238 - Specialty Trade Contractors</t>
  </si>
  <si>
    <t>313 - Textile Mills</t>
  </si>
  <si>
    <t>425 - Wholesale Electronic Markets and Agents and Br</t>
  </si>
  <si>
    <t>443 - Electronics and Appliance Stores</t>
  </si>
  <si>
    <t>483 - Water Transportation</t>
  </si>
  <si>
    <t>515 - Broadcasting (except Internet)</t>
  </si>
  <si>
    <t>523 - Securities, Commodity Contracts, and Other Fin</t>
  </si>
  <si>
    <t>533 - Lessors of Nonfinancial Intangible Assets (exc</t>
  </si>
  <si>
    <t>624 - Social Assistance</t>
  </si>
  <si>
    <t>713 - Amusement, Gambling, and Recreation Industries</t>
  </si>
  <si>
    <t>813 - Religious, Grantmaking, Civic, Professional, a</t>
  </si>
  <si>
    <t>923 - Administration of Human Resource Programs</t>
  </si>
  <si>
    <t>114 - Fishing, Hunting and Trapping</t>
  </si>
  <si>
    <t>314 - Textile Product Mills</t>
  </si>
  <si>
    <t>444 - Building Material and Garden Equipment and Sup</t>
  </si>
  <si>
    <t>484 - Truck Transportation</t>
  </si>
  <si>
    <t>517 - Telecommunications</t>
  </si>
  <si>
    <t>524 - Insurance Carriers and Related Activities</t>
  </si>
  <si>
    <t>814 - Private Households</t>
  </si>
  <si>
    <t>924 - Administration of Environmental Quality Progra</t>
  </si>
  <si>
    <t>115 - Support Activities for Agriculture and Forestr</t>
  </si>
  <si>
    <t>315 - Apparel Manufacturing</t>
  </si>
  <si>
    <t>445 - Food and Beverage Stores</t>
  </si>
  <si>
    <t>485 - Transit and Ground Passenger Transportation</t>
  </si>
  <si>
    <t>518 - Data Processing, Hosting, and Related Services</t>
  </si>
  <si>
    <t>525 - Funds, Trusts, and Other Financial Vehicles</t>
  </si>
  <si>
    <t>925 - Administration of Housing Programs, Urban Plan</t>
  </si>
  <si>
    <t>316 - Leather and Allied Product Manufacturing</t>
  </si>
  <si>
    <t>446 - Health and Personal Care Stores</t>
  </si>
  <si>
    <t>486 - Pipeline Transportation</t>
  </si>
  <si>
    <t>519 - Other Information Services</t>
  </si>
  <si>
    <t>926 - Administration of Economic Programs</t>
  </si>
  <si>
    <t>321 - Wood Product Manufacturing</t>
  </si>
  <si>
    <t>447 - Gasoline Stations</t>
  </si>
  <si>
    <t>487 - Scenic and Sightseeing Transportation</t>
  </si>
  <si>
    <t>927 - Space Research and Technology</t>
  </si>
  <si>
    <t>322 - Paper Manufacturing</t>
  </si>
  <si>
    <t>448 - Clothing and Clothing Accessories Stores</t>
  </si>
  <si>
    <t>488 - Support Activities for Transportation</t>
  </si>
  <si>
    <t>928 - National Security and International Affairs</t>
  </si>
  <si>
    <t>323 - Printing and Related Support Activities</t>
  </si>
  <si>
    <t>451 - Sporting Goods, Hobby, Musical Instrument, and</t>
  </si>
  <si>
    <t>491 - Postal Service</t>
  </si>
  <si>
    <t>324 - Petroleum and Coal Products Manufacturing</t>
  </si>
  <si>
    <t>452 - General Merchandise Stores</t>
  </si>
  <si>
    <t>492 - Couriers and Messengers</t>
  </si>
  <si>
    <t>325 - Chemical Manufacturing</t>
  </si>
  <si>
    <t>453 - Miscellaneous Store Retailers</t>
  </si>
  <si>
    <t>493 - Warehousing and Storage</t>
  </si>
  <si>
    <t>326 - Plastics and Rubber Products Manufacturing</t>
  </si>
  <si>
    <t>454 - Nonstore Retailers</t>
  </si>
  <si>
    <t>327 - Nonmetallic Mineral Product Manufacturing</t>
  </si>
  <si>
    <t>331 - Primary Metal Manufacturing</t>
  </si>
  <si>
    <t>332 - Fabricated Metal Product Manufacturing</t>
  </si>
  <si>
    <t>333 - Machinery Manufacturing</t>
  </si>
  <si>
    <t>334 - Computer and Electronic Product Manufacturing</t>
  </si>
  <si>
    <t>335 - Electrical Equipment, Appliance, and Component</t>
  </si>
  <si>
    <t>336 - Transportation Equipment Manufacturing</t>
  </si>
  <si>
    <t>337 - Furniture and Related Product Manufacturing</t>
  </si>
  <si>
    <t>339 - Miscellaneous Manufacturing</t>
  </si>
  <si>
    <t>Indirect offset</t>
  </si>
  <si>
    <t>Number of facilities</t>
  </si>
  <si>
    <t>Facilties offset</t>
  </si>
  <si>
    <t>kSCF</t>
  </si>
  <si>
    <t>DTherms</t>
  </si>
  <si>
    <t>Mgal</t>
  </si>
  <si>
    <t>Other Energy</t>
  </si>
  <si>
    <t>Purchased Compressed Air</t>
  </si>
  <si>
    <t>Water Intake</t>
  </si>
  <si>
    <t>Water Discharge</t>
  </si>
  <si>
    <t>Municipal (Potable)</t>
  </si>
  <si>
    <t>Municipal (Non-potable)</t>
  </si>
  <si>
    <t>River/Lake</t>
  </si>
  <si>
    <t>Ocean/Tide</t>
  </si>
  <si>
    <t>Other</t>
  </si>
  <si>
    <t>Municipal Sewer</t>
  </si>
  <si>
    <t>Industrial Sewer</t>
  </si>
  <si>
    <t>Third-party disposal</t>
  </si>
  <si>
    <t>Groundwater</t>
  </si>
  <si>
    <t>Onsite Disposal</t>
  </si>
  <si>
    <t>Stormwater to Sewer</t>
  </si>
  <si>
    <t>tonne</t>
  </si>
  <si>
    <t>ton</t>
  </si>
  <si>
    <t>galF</t>
  </si>
  <si>
    <t>tonHr</t>
  </si>
  <si>
    <t>Surface Freshwater</t>
  </si>
  <si>
    <t>Ground Freshwater</t>
  </si>
  <si>
    <t>Salt Water</t>
  </si>
  <si>
    <t>Other Freshwater</t>
  </si>
  <si>
    <t>Rainwater</t>
  </si>
  <si>
    <t>Externally Recycled Water</t>
  </si>
  <si>
    <t>Scope 1: Process</t>
  </si>
  <si>
    <t>ScopeElectricity</t>
  </si>
  <si>
    <t>ScopeNaturalGas</t>
  </si>
  <si>
    <t>ScopeOtherFuels</t>
  </si>
  <si>
    <t>ScopeOtherEnergy</t>
  </si>
  <si>
    <t>UnitsOtherEnergy</t>
  </si>
  <si>
    <t>FuelOtherEnergy</t>
  </si>
  <si>
    <t>ScopeWaterIntake</t>
  </si>
  <si>
    <t>FuelWaterIntake</t>
  </si>
  <si>
    <t>ScopeWaterDischarge</t>
  </si>
  <si>
    <t>FuelWaterDischarge</t>
  </si>
  <si>
    <t>Phase / Vehicle</t>
  </si>
  <si>
    <t>Energy Unit</t>
  </si>
  <si>
    <t>Distance Unit</t>
  </si>
  <si>
    <t>Estimation Method</t>
  </si>
  <si>
    <t>PhaseSLG</t>
  </si>
  <si>
    <t>PhaseVehicle</t>
  </si>
  <si>
    <t>PhaseNO</t>
  </si>
  <si>
    <t>Material Transport Onsite</t>
  </si>
  <si>
    <t xml:space="preserve">FuelOnRoad </t>
  </si>
  <si>
    <t>FuelGas</t>
  </si>
  <si>
    <t>FuelLiquid</t>
  </si>
  <si>
    <t>FuelSolid</t>
  </si>
  <si>
    <t>FuelOffRoad</t>
  </si>
  <si>
    <t>FuelNonRoad</t>
  </si>
  <si>
    <t>FuelMaterial</t>
  </si>
  <si>
    <t>On-Road Vehicle, Passenger Cars</t>
  </si>
  <si>
    <t>On-Road Vehicle, Light-Duty Trucks</t>
  </si>
  <si>
    <t>On-Road Vehicle, Bus</t>
  </si>
  <si>
    <t>On-Road Vehicle, Heavy-Duty Trucks</t>
  </si>
  <si>
    <t>On-Road Vehicle, Motorcycles</t>
  </si>
  <si>
    <t>Off-Road Vehicle, Ag. Equipment &amp; Trucks</t>
  </si>
  <si>
    <t>Off-Road Vehicle, Construction/Mine Equipment &amp; Trucks</t>
  </si>
  <si>
    <t>Non-Road Vehicle, Aircraft</t>
  </si>
  <si>
    <t>Non-Road Vehicle, Rail</t>
  </si>
  <si>
    <t>Non-Road Vehicle, Water Transport</t>
  </si>
  <si>
    <t>Meter Name (Display)</t>
  </si>
  <si>
    <t>Gasoline (2 stroke)</t>
  </si>
  <si>
    <t>Gasoline (4 stroke)</t>
  </si>
  <si>
    <t>Jet Fuel</t>
  </si>
  <si>
    <t>Aviation Gasoline</t>
  </si>
  <si>
    <t>UnitsGas</t>
  </si>
  <si>
    <t>UnitsLiquid</t>
  </si>
  <si>
    <t>UnitsSolid</t>
  </si>
  <si>
    <t>UnitsEnergy</t>
  </si>
  <si>
    <t>UnitsDistance</t>
  </si>
  <si>
    <t>mi</t>
  </si>
  <si>
    <t>km</t>
  </si>
  <si>
    <t>UnitsBlank</t>
  </si>
  <si>
    <t>UnitsGasEnergy</t>
  </si>
  <si>
    <t>UnitsLiquidEnergy</t>
  </si>
  <si>
    <t>UnitsSolidEnergy</t>
  </si>
  <si>
    <t>UnitsOtherEnergyEnergy</t>
  </si>
  <si>
    <t>ChoiceEstimationMethod</t>
  </si>
  <si>
    <t>ChoiceCalendarization</t>
  </si>
  <si>
    <t>Evenly Distribute</t>
  </si>
  <si>
    <t>Scope 1: Fugitive</t>
  </si>
  <si>
    <t>Heat Capacity or Fuel Efficiency</t>
  </si>
  <si>
    <t>Phase or Vehicle</t>
  </si>
  <si>
    <t>Mobile Fuel</t>
  </si>
  <si>
    <t>Water</t>
  </si>
  <si>
    <t>Other Utility or Emission</t>
  </si>
  <si>
    <t>Stationary Fuels &amp; Other Energy</t>
  </si>
  <si>
    <t>ScopeOther</t>
  </si>
  <si>
    <t>Reduced Stationary &amp; Other Energy</t>
  </si>
  <si>
    <t xml:space="preserve">Reduced Mobile </t>
  </si>
  <si>
    <t>Reduced Water</t>
  </si>
  <si>
    <t>Reduced Other</t>
  </si>
  <si>
    <t>Number of</t>
  </si>
  <si>
    <t>End of list cell</t>
  </si>
  <si>
    <t>Tab</t>
  </si>
  <si>
    <t>Column</t>
  </si>
  <si>
    <t>Meters-Utilities</t>
  </si>
  <si>
    <t>A</t>
  </si>
  <si>
    <t>Names_Facilities</t>
  </si>
  <si>
    <t>B</t>
  </si>
  <si>
    <t>D</t>
  </si>
  <si>
    <t>C</t>
  </si>
  <si>
    <t>G</t>
  </si>
  <si>
    <t>H</t>
  </si>
  <si>
    <t>I</t>
  </si>
  <si>
    <t>J</t>
  </si>
  <si>
    <t>K</t>
  </si>
  <si>
    <t>NAICS Code 2 digit</t>
  </si>
  <si>
    <t>INDIRECT('HIDE_Meters-Utilites'!$L2)</t>
  </si>
  <si>
    <t>INDIRECT('HIDE_Meters-Utilites'!$M2)</t>
  </si>
  <si>
    <t>INDIRECT('HIDE_Meters-Utilites'!$N2)</t>
  </si>
  <si>
    <t>INDIRECT('HIDE_Meters-Utilites'!$O2)</t>
  </si>
  <si>
    <t>INDIRECT('HIDE_Meters-Utilites'!$P2)</t>
  </si>
  <si>
    <t>INDIRECT('HIDE_Meters-Utilites'!$Q2)</t>
  </si>
  <si>
    <t>M</t>
  </si>
  <si>
    <t>INDIRECT('HIDE_Meters-Utilites'!$U2)</t>
  </si>
  <si>
    <t>O</t>
  </si>
  <si>
    <t>IF($C2 = "Electricity",AgreementType_Electricity,BlankList)</t>
  </si>
  <si>
    <t>Q</t>
  </si>
  <si>
    <t>R</t>
  </si>
  <si>
    <t>IF($C2 = "Electricity", YesNo, BlankList)</t>
  </si>
  <si>
    <t>Include in Energy</t>
  </si>
  <si>
    <t>Facilities</t>
  </si>
  <si>
    <t>NAICS2dig</t>
  </si>
  <si>
    <t>INDIRECT("List3_"&amp;LEFT(G2,2))</t>
  </si>
  <si>
    <t>Data Validation Reference</t>
  </si>
  <si>
    <t>Name Manager Name</t>
  </si>
  <si>
    <t>NAICS Code 3 digit</t>
  </si>
  <si>
    <t>INDIRECT("Scope"&amp;SUBSTITUTE(C2," ",""))</t>
  </si>
  <si>
    <t>AgreementType_Electricity</t>
  </si>
  <si>
    <t>Name Manager Reference</t>
  </si>
  <si>
    <t>Stationary Fuel - Other energy</t>
  </si>
  <si>
    <t>Other Utility - Emission</t>
  </si>
  <si>
    <t>Names_ElectricityMeter</t>
  </si>
  <si>
    <t>Names_WaterMeter</t>
  </si>
  <si>
    <t>Names_StationaryMeter</t>
  </si>
  <si>
    <t>Names_MobileMeter</t>
  </si>
  <si>
    <t>Names_Other</t>
  </si>
  <si>
    <t>HIDE_Lists!$D$2:$D$8</t>
  </si>
  <si>
    <t>HIDE_Lists!$A$93</t>
  </si>
  <si>
    <t>HIDE_Lists!$D$93:$D$95</t>
  </si>
  <si>
    <t>HIDE_Lists!$C$93:$C$94</t>
  </si>
  <si>
    <t>HIDE_Lists!$M$2:$M$250</t>
  </si>
  <si>
    <t>HIDE_Lists!$K$34</t>
  </si>
  <si>
    <t>HIDE_Lists!$A$34:$A$41</t>
  </si>
  <si>
    <t>HIDE_Lists!$J$34:$J$38</t>
  </si>
  <si>
    <t>HIDE_Lists!$I$34:$I$38</t>
  </si>
  <si>
    <t>HIDE_Lists!$H$34:$H$38</t>
  </si>
  <si>
    <t>HIDE_Lists!$B$34:$B$64</t>
  </si>
  <si>
    <t>HIDE_Lists!$G$34:$G$36</t>
  </si>
  <si>
    <t>HIDE_Lists!$D$34:$D$39</t>
  </si>
  <si>
    <t>HIDE_Lists!$C$34:$C$43</t>
  </si>
  <si>
    <t>HIDE_Lists!$F$34:$F$41</t>
  </si>
  <si>
    <t>HIDE_Lists!$E$34:$E$42</t>
  </si>
  <si>
    <t>HIDE_NAICS3!$A$2:$A$6</t>
  </si>
  <si>
    <t>HIDE_NAICS3!$J$2:$J$6</t>
  </si>
  <si>
    <t>HIDE_NAICS3!$B$2:$B$4</t>
  </si>
  <si>
    <t>HIDE_NAICS3!$C$2</t>
  </si>
  <si>
    <t>HIDE_NAICS3!$D$2:$D$4</t>
  </si>
  <si>
    <t>HIDE_NAICS3!$E$2:$E$22</t>
  </si>
  <si>
    <t>HIDE_NAICS3!$F$2:$F$4</t>
  </si>
  <si>
    <t>HIDE_NAICS3!$G$2:$G$13</t>
  </si>
  <si>
    <t>HIDE_NAICS3!$H$2:$H$12</t>
  </si>
  <si>
    <t>HIDE_NAICS3!$I$2:$I$7</t>
  </si>
  <si>
    <t>HIDE_NAICS3!$K$2:$K$4</t>
  </si>
  <si>
    <t>HIDE_NAICS3!$L$2</t>
  </si>
  <si>
    <t>HIDE_NAICS3!$M$2</t>
  </si>
  <si>
    <t>HIDE_NAICS3!$N$2:$N$3</t>
  </si>
  <si>
    <t>HIDE_NAICS3!$O$2:$O$3</t>
  </si>
  <si>
    <t>HIDE_NAICS3!$P$2:$P$4</t>
  </si>
  <si>
    <t>HIDE_NAICS3!$Q$2:$Q$4</t>
  </si>
  <si>
    <t>HIDE_NAICS3!$R$2:$R$3</t>
  </si>
  <si>
    <t>HIDE_NAICS3!$S$2:$S$5</t>
  </si>
  <si>
    <t>HIDE_NAICS3!$T$2:$T$9</t>
  </si>
  <si>
    <t>HIDE_Lists!$Q$4:$Q$23</t>
  </si>
  <si>
    <t>HIDE_Lists!$C$17</t>
  </si>
  <si>
    <t>HIDE_Lists!$A$17:$A$19</t>
  </si>
  <si>
    <t>HIDE_Lists!$B$17:$B$27</t>
  </si>
  <si>
    <t>HIDE_Lists!$A$12</t>
  </si>
  <si>
    <t>HIDE_Lists!$B$12</t>
  </si>
  <si>
    <t>HIDE_Lists!$G$12:$G$14</t>
  </si>
  <si>
    <t>HIDE_Lists!$D$12</t>
  </si>
  <si>
    <t>HIDE_Lists!$C$12:$C$13</t>
  </si>
  <si>
    <t>HIDE_Lists!$F$12</t>
  </si>
  <si>
    <t>HIDE_Lists!$E$12</t>
  </si>
  <si>
    <t>HIDE_Lists!$A$2:$A$8</t>
  </si>
  <si>
    <t>HIDE_Meter_Lists!$AA$2:INDIRECT(HIDE_Meter_Lists!$U$8)</t>
  </si>
  <si>
    <t>HIDE_Meter_Lists!$AC$2:INDIRECT(HIDE_Meter_Lists!$W$8)</t>
  </si>
  <si>
    <t>HIDE_Meter_Lists!$AE$2:INDIRECT(HIDE_Meter_Lists!$Y$8)</t>
  </si>
  <si>
    <t>HIDE_Meter_Lists!$AB$2:INDIRECT(HIDE_Meter_Lists!$V$8)</t>
  </si>
  <si>
    <t>HIDE_Meter_Lists!$AD$2:INDIRECT(HIDE_Meter_Lists!$X$8)</t>
  </si>
  <si>
    <t>HIDE_Lists!$O$2:$A$31</t>
  </si>
  <si>
    <t>HIDE_Lists!$K$68</t>
  </si>
  <si>
    <t>HIDE_Lists!$B$68:$B$69</t>
  </si>
  <si>
    <t>HIDE_Lists!$A$68:$A$76</t>
  </si>
  <si>
    <t>HIDE_Lists!$C$68:$C$74</t>
  </si>
  <si>
    <t>HIDE_Lists!$G$68:$G$83</t>
  </si>
  <si>
    <t>HIDE_Lists!$H$68:$H$82</t>
  </si>
  <si>
    <t>HIDE_Lists!$F$68:$F$78</t>
  </si>
  <si>
    <t>HIDE_Lists!$J$68:$J$87</t>
  </si>
  <si>
    <t>HIDE_Lists!$E$68:$E$72</t>
  </si>
  <si>
    <t>HIDE_Lists!$I$68:$I$81</t>
  </si>
  <si>
    <t>HIDE_Lists!$D$68:$D$73</t>
  </si>
  <si>
    <t>HIDE_Lists!$B$93:$B$94</t>
  </si>
  <si>
    <t>Column Name</t>
  </si>
  <si>
    <t>FuelAll</t>
  </si>
  <si>
    <t>UnitsAll</t>
  </si>
  <si>
    <t>PhaseAll</t>
  </si>
  <si>
    <t>Calendarize</t>
  </si>
  <si>
    <t>Do Not Calenderize</t>
  </si>
  <si>
    <t>FuelFugitive</t>
  </si>
  <si>
    <t xml:space="preserve">CO2 </t>
  </si>
  <si>
    <t>CH4</t>
  </si>
  <si>
    <t>N2O</t>
  </si>
  <si>
    <t>HFC-23</t>
  </si>
  <si>
    <t>HFC-32</t>
  </si>
  <si>
    <t>HFC-41</t>
  </si>
  <si>
    <t>HFC-125</t>
  </si>
  <si>
    <t>HFC-134</t>
  </si>
  <si>
    <t>HFC-134a</t>
  </si>
  <si>
    <t>HFC-143</t>
  </si>
  <si>
    <t>HFC-143a</t>
  </si>
  <si>
    <t>HFC-152</t>
  </si>
  <si>
    <t>HFC-152a</t>
  </si>
  <si>
    <t>HFC-161</t>
  </si>
  <si>
    <t>HFC-227ea</t>
  </si>
  <si>
    <t>HFC-236cb</t>
  </si>
  <si>
    <t>HFC-236ea</t>
  </si>
  <si>
    <t>HFC-236fa</t>
  </si>
  <si>
    <t>HFC-245ca</t>
  </si>
  <si>
    <t>HFC-245fa</t>
  </si>
  <si>
    <t>HFC-365mfc</t>
  </si>
  <si>
    <t>HFC-43-10mee</t>
  </si>
  <si>
    <t xml:space="preserve">SF6 </t>
  </si>
  <si>
    <t>NF3</t>
  </si>
  <si>
    <t xml:space="preserve">CF4 </t>
  </si>
  <si>
    <t xml:space="preserve">C2F6 </t>
  </si>
  <si>
    <t>C3F8</t>
  </si>
  <si>
    <t>c-C4F8</t>
  </si>
  <si>
    <t xml:space="preserve">C4F10 </t>
  </si>
  <si>
    <t>C5F12</t>
  </si>
  <si>
    <t>C6F14</t>
  </si>
  <si>
    <t>C10F18</t>
  </si>
  <si>
    <t>R-401A</t>
  </si>
  <si>
    <t>R-401B</t>
  </si>
  <si>
    <t>R-401C</t>
  </si>
  <si>
    <t>R-402A</t>
  </si>
  <si>
    <t>R-402B</t>
  </si>
  <si>
    <t>R-403B</t>
  </si>
  <si>
    <t>R-404A</t>
  </si>
  <si>
    <t>R-406A</t>
  </si>
  <si>
    <t>R-407A</t>
  </si>
  <si>
    <t>R-407B</t>
  </si>
  <si>
    <t>R-407C</t>
  </si>
  <si>
    <t>R-407D</t>
  </si>
  <si>
    <t>R-407E</t>
  </si>
  <si>
    <t>R-408A</t>
  </si>
  <si>
    <t>R-409A</t>
  </si>
  <si>
    <t>R-410A</t>
  </si>
  <si>
    <t>R-410B</t>
  </si>
  <si>
    <t>R-411A</t>
  </si>
  <si>
    <t>R-411B</t>
  </si>
  <si>
    <t>R-413A</t>
  </si>
  <si>
    <t>R-414A</t>
  </si>
  <si>
    <t>R-414B</t>
  </si>
  <si>
    <t>R-417A</t>
  </si>
  <si>
    <t>R-422A</t>
  </si>
  <si>
    <t>R-422D</t>
  </si>
  <si>
    <t>R-423A</t>
  </si>
  <si>
    <t>R-424A</t>
  </si>
  <si>
    <t>R-426A</t>
  </si>
  <si>
    <t>R-428A</t>
  </si>
  <si>
    <t>R-434A</t>
  </si>
  <si>
    <t>R-500</t>
  </si>
  <si>
    <t>R-502</t>
  </si>
  <si>
    <t>R-504</t>
  </si>
  <si>
    <t>R-507</t>
  </si>
  <si>
    <t>R-508A</t>
  </si>
  <si>
    <t>R-508B</t>
  </si>
  <si>
    <t>Fuel or Emission</t>
  </si>
  <si>
    <t>HIDE_Lists!$A$115:$A$255</t>
  </si>
  <si>
    <t>HIDE_Lists!$C$115:$C$128</t>
  </si>
  <si>
    <t>HIDE_Lists!$G$2:$G$7</t>
  </si>
  <si>
    <t>HIDE_Lists!$B$115:$B$144</t>
  </si>
  <si>
    <t>HIDE_Meter_Lists!$B$2:$B$201</t>
  </si>
  <si>
    <t>Names_AllMeters</t>
  </si>
  <si>
    <t>Enter Electricity Meters</t>
  </si>
  <si>
    <t>Enter Stationary &amp; Other Energy</t>
  </si>
  <si>
    <t xml:space="preserve">Enter Mobile </t>
  </si>
  <si>
    <t>Enter Other</t>
  </si>
  <si>
    <t>Enter Water</t>
  </si>
  <si>
    <t>Enter Facility Names</t>
  </si>
  <si>
    <t>HIDE_Meter_Lists!$AJ$2:INDIRECT(HIDE_Meter_Lists!$AH$8)</t>
  </si>
  <si>
    <r>
      <t>Meter Number</t>
    </r>
    <r>
      <rPr>
        <b/>
        <sz val="11"/>
        <color theme="1"/>
        <rFont val="Calibri"/>
        <family val="2"/>
        <scheme val="minor"/>
      </rPr>
      <t xml:space="preserve"> (unique)</t>
    </r>
  </si>
  <si>
    <t>NAME MANAGER: If Data Validation Reference is blank, check Name Manager for the array</t>
  </si>
  <si>
    <t>DATA VALIDATION: If Data Validation Reference is blank…</t>
  </si>
  <si>
    <t>Total Consumption or Total Distance</t>
  </si>
  <si>
    <t>Fuel Efficiency</t>
  </si>
  <si>
    <t>Higher Heating Value</t>
  </si>
  <si>
    <t>Fuel Usage</t>
  </si>
  <si>
    <t>Mileage</t>
  </si>
  <si>
    <t>Short ton</t>
  </si>
  <si>
    <t>Long 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</si>
</sst>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;@"/>
    <numFmt numFmtId="165" formatCode="00000"/>
  </numFmts>
  <fonts count="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D0F0D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1" xfId="0" applyFill="1" applyBorder="1"/>
    <xf numFmtId="0" fontId="0" fillId="3" borderId="2" xfId="0" applyFill="1" applyBorder="1"/>
    <xf numFmtId="0" fontId="0" fillId="4" borderId="1" xfId="0" applyFill="1" applyBorder="1" applyProtection="1">
      <protection locked="0"/>
    </xf>
    <xf numFmtId="0" fontId="0" fillId="5" borderId="1" xfId="0" applyFill="1" applyBorder="1"/>
    <xf numFmtId="0" fontId="0" fillId="6" borderId="3" xfId="0" applyFill="1" applyBorder="1"/>
    <xf numFmtId="49" fontId="0" fillId="7" borderId="1" xfId="0" applyNumberFormat="1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0" fillId="2" borderId="1" xfId="0" applyFill="1" applyBorder="1" applyProtection="1">
      <protection locked="0"/>
    </xf>
    <xf numFmtId="0" fontId="0" fillId="5" borderId="1" xfId="0" applyFill="1" applyBorder="1" applyProtection="1">
      <protection locked="0"/>
    </xf>
    <xf numFmtId="164" fontId="0" fillId="2" borderId="1" xfId="0" applyNumberFormat="1" applyFill="1" applyBorder="1" applyProtection="1">
      <protection locked="0"/>
    </xf>
    <xf numFmtId="0" fontId="0" fillId="0" borderId="0" xfId="0" applyAlignment="1">
      <alignment wrapText="1"/>
    </xf>
    <xf numFmtId="164" fontId="0" fillId="0" borderId="1" xfId="0" applyNumberFormat="1" applyBorder="1" applyAlignment="1">
      <alignment wrapText="1"/>
    </xf>
    <xf numFmtId="0" fontId="1" fillId="5" borderId="1" xfId="0" applyFont="1" applyFill="1" applyBorder="1" applyProtection="1">
      <protection locked="0"/>
    </xf>
    <xf numFmtId="164" fontId="0" fillId="0" borderId="1" xfId="0" applyNumberFormat="1" applyBorder="1"/>
    <xf numFmtId="0" fontId="0" fillId="0" borderId="1" xfId="0" applyBorder="1" applyProtection="1">
      <protection locked="0"/>
    </xf>
    <xf numFmtId="0" fontId="0" fillId="0" borderId="1" xfId="0" applyFill="1" applyBorder="1"/>
    <xf numFmtId="165" fontId="0" fillId="2" borderId="1" xfId="0" applyNumberFormat="1" applyFill="1" applyBorder="1"/>
    <xf numFmtId="14" fontId="0" fillId="2" borderId="1" xfId="0" applyNumberFormat="1" applyFill="1" applyBorder="1" applyProtection="1">
      <protection locked="0"/>
    </xf>
  </cellXfs>
  <cellStyles count="1">
    <cellStyle name="Normal" xfId="0" builtinId="0"/>
  </cellStyles>
  <dxfs count="66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0" tint="-0.14996795556505021"/>
        </patternFill>
      </fill>
    </dxf>
    <dxf>
      <fill>
        <patternFill>
          <bgColor theme="7"/>
        </patternFill>
      </fill>
    </dxf>
    <dxf>
      <fill>
        <patternFill>
          <bgColor theme="7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ont>
        <b/>
        <i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06/relationships/rdRichValueStructure" Target="richData/rdrichvaluestructure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7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0</xdr:row>
      <xdr:rowOff>123824</xdr:rowOff>
    </xdr:from>
    <xdr:to>
      <xdr:col>2</xdr:col>
      <xdr:colOff>400050</xdr:colOff>
      <xdr:row>5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22</xdr:col>
      <xdr:colOff>13197</xdr:colOff>
      <xdr:row>6</xdr:row>
      <xdr:rowOff>131535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18</xdr:col>
      <xdr:colOff>0</xdr:colOff>
      <xdr:row>52</xdr:row>
      <xdr:rowOff>9715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AA415D-5B9F-FD70-C263-FCEAE6D3F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990725"/>
          <a:ext cx="9144000" cy="74296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22224</xdr:colOff>
      <xdr:row>10</xdr:row>
      <xdr:rowOff>3174</xdr:rowOff>
    </xdr:from>
    <xdr:to>
      <xdr:col>24</xdr:col>
      <xdr:colOff>355599</xdr:colOff>
      <xdr:row>38</xdr:row>
      <xdr:rowOff>78879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F3F27-280A-6427-06FD-79F02DBAA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9424" y="2365374"/>
          <a:ext cx="9144000" cy="51430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6</xdr:row>
      <xdr:rowOff>9524</xdr:rowOff>
    </xdr:from>
    <xdr:to>
      <xdr:col>7</xdr:col>
      <xdr:colOff>1485900</xdr:colOff>
      <xdr:row>34</xdr:row>
      <xdr:rowOff>95249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1B5413-A167-BAC3-CD3F-2535D46C7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875" y="1533524"/>
          <a:ext cx="8791575" cy="5419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3</xdr:row>
      <xdr:rowOff>9525</xdr:rowOff>
    </xdr:from>
    <xdr:to>
      <xdr:col>8</xdr:col>
      <xdr:colOff>11953</xdr:colOff>
      <xdr:row>68</xdr:row>
      <xdr:rowOff>159242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52F1848-C819-4C57-A781-92C8EF8F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0375" y="942975"/>
          <a:ext cx="9282953" cy="1191309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9525</xdr:colOff>
      <xdr:row>3</xdr:row>
      <xdr:rowOff>9525</xdr:rowOff>
    </xdr:from>
    <xdr:to>
      <xdr:col>14</xdr:col>
      <xdr:colOff>598426</xdr:colOff>
      <xdr:row>39</xdr:row>
      <xdr:rowOff>143669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5B683AB-B9A3-4E33-B539-7BEFC1EEB9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55" t="3230"/>
        <a:stretch/>
      </xdr:blipFill>
      <xdr:spPr>
        <a:xfrm>
          <a:off x="11010900" y="942975"/>
          <a:ext cx="7135751" cy="664606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9525</xdr:colOff>
      <xdr:row>3</xdr:row>
      <xdr:rowOff>19049</xdr:rowOff>
    </xdr:from>
    <xdr:to>
      <xdr:col>17</xdr:col>
      <xdr:colOff>114300</xdr:colOff>
      <xdr:row>31</xdr:row>
      <xdr:rowOff>104774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4DC649-574D-64D9-DA56-9DCC01CD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95975" y="971549"/>
          <a:ext cx="8715375" cy="5419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</xdr:colOff>
      <xdr:row>2</xdr:row>
      <xdr:rowOff>19049</xdr:rowOff>
    </xdr:from>
    <xdr:to>
      <xdr:col>15</xdr:col>
      <xdr:colOff>333375</xdr:colOff>
      <xdr:row>30</xdr:row>
      <xdr:rowOff>104774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33FFD-3300-654E-6016-8DABF4922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2150" y="781049"/>
          <a:ext cx="8734425" cy="541972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9524</xdr:colOff>
      <xdr:row>1</xdr:row>
      <xdr:rowOff>19049</xdr:rowOff>
    </xdr:from>
    <xdr:to>
      <xdr:col>13</xdr:col>
      <xdr:colOff>228599</xdr:colOff>
      <xdr:row>29</xdr:row>
      <xdr:rowOff>107454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FB571D6-8D53-06A0-165B-8C585C607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0324" y="590549"/>
          <a:ext cx="8943975" cy="542240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1724024</xdr:colOff>
      <xdr:row>4</xdr:row>
      <xdr:rowOff>0</xdr:rowOff>
    </xdr:from>
    <xdr:to>
      <xdr:col>9</xdr:col>
      <xdr:colOff>219074</xdr:colOff>
      <xdr:row>32</xdr:row>
      <xdr:rowOff>94016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9E6C82-E1D0-CFFE-B86C-0AE6DD6E6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4024" y="1114425"/>
          <a:ext cx="9144000" cy="51613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9524</xdr:colOff>
      <xdr:row>3</xdr:row>
      <xdr:rowOff>180974</xdr:rowOff>
    </xdr:from>
    <xdr:to>
      <xdr:col>18</xdr:col>
      <xdr:colOff>85724</xdr:colOff>
      <xdr:row>32</xdr:row>
      <xdr:rowOff>78879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371879-960C-1963-96A0-8B6DB0732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4" y="1133474"/>
          <a:ext cx="8943975" cy="54224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19049</xdr:colOff>
      <xdr:row>2</xdr:row>
      <xdr:rowOff>9524</xdr:rowOff>
    </xdr:from>
    <xdr:to>
      <xdr:col>13</xdr:col>
      <xdr:colOff>419099</xdr:colOff>
      <xdr:row>30</xdr:row>
      <xdr:rowOff>97929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88EE59-FFA2-8963-A92D-839337EDE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9724" y="771524"/>
          <a:ext cx="8782050" cy="54224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187324</xdr:colOff>
      <xdr:row>0</xdr:row>
      <xdr:rowOff>89764</xdr:rowOff>
    </xdr:from>
    <xdr:to>
      <xdr:col>23</xdr:col>
      <xdr:colOff>239279</xdr:colOff>
      <xdr:row>47</xdr:row>
      <xdr:rowOff>158777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5A8E56-81B2-6E4B-5C78-53FFDF4912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5" t="2489"/>
        <a:stretch/>
      </xdr:blipFill>
      <xdr:spPr>
        <a:xfrm>
          <a:off x="10439688" y="89764"/>
          <a:ext cx="9144000" cy="902251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0</xdr:colOff>
      <xdr:row>50</xdr:row>
      <xdr:rowOff>103909</xdr:rowOff>
    </xdr:from>
    <xdr:to>
      <xdr:col>3</xdr:col>
      <xdr:colOff>3259570</xdr:colOff>
      <xdr:row>74</xdr:row>
      <xdr:rowOff>76415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A2BB19-2103-5893-3E54-1CF4BBDF4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312025" cy="412569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0</xdr:col>
      <xdr:colOff>69272</xdr:colOff>
      <xdr:row>25</xdr:row>
      <xdr:rowOff>135371</xdr:rowOff>
    </xdr:from>
    <xdr:to>
      <xdr:col>3</xdr:col>
      <xdr:colOff>3332017</xdr:colOff>
      <xdr:row>49</xdr:row>
      <xdr:rowOff>101911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57C9C0A-BD11-669A-52FC-5C6660D47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" y="4464916"/>
          <a:ext cx="7315200" cy="412290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225136</xdr:colOff>
      <xdr:row>48</xdr:row>
      <xdr:rowOff>118053</xdr:rowOff>
    </xdr:from>
    <xdr:to>
      <xdr:col>18</xdr:col>
      <xdr:colOff>260301</xdr:colOff>
      <xdr:row>68</xdr:row>
      <xdr:rowOff>96413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F1A926-02FF-2E38-8E60-E6D93683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400318" y="8430780"/>
          <a:ext cx="6096528" cy="344199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242454</xdr:colOff>
      <xdr:row>69</xdr:row>
      <xdr:rowOff>3175</xdr:rowOff>
    </xdr:from>
    <xdr:to>
      <xdr:col>18</xdr:col>
      <xdr:colOff>277619</xdr:colOff>
      <xdr:row>88</xdr:row>
      <xdr:rowOff>138842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43E7DE-BE34-74E6-D582-16EAF5003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17636" y="11952720"/>
          <a:ext cx="6096528" cy="342612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C9750-A95F-4C17-9101-46E81F3EA73D}">
  <dimension ref="A1"/>
  <sheetViews>
    <sheetView workbookViewId="0">
      <selection activeCell="D39" sqref="D39"/>
    </sheetView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/>
  </sheetPr>
  <dimension ref="B7:M9"/>
  <sheetViews>
    <sheetView tabSelected="1" zoomScaleNormal="100" workbookViewId="0"/>
  </sheetViews>
  <sheetFormatPr defaultRowHeight="14.5" x14ac:dyDescent="0.35"/>
  <sheetData>
    <row r="7" spans="2:13" x14ac:dyDescent="0.35">
      <c r="B7" t="s">
        <v>0</v>
      </c>
    </row>
    <row r="8" spans="2:13" x14ac:dyDescent="0.35">
      <c r="B8" s="1"/>
      <c r="C8" t="s">
        <v>1</v>
      </c>
      <c r="F8" s="2"/>
      <c r="G8" t="s">
        <v>2</v>
      </c>
      <c r="L8" s="3"/>
      <c r="M8" t="s">
        <v>3</v>
      </c>
    </row>
    <row r="9" spans="2:13" x14ac:dyDescent="0.35">
      <c r="B9" s="4"/>
      <c r="C9" t="s">
        <v>4</v>
      </c>
      <c r="F9" s="5"/>
      <c r="G9" t="s">
        <v>5</v>
      </c>
      <c r="L9" s="6"/>
      <c r="M9" t="s">
        <v>6</v>
      </c>
    </row>
  </sheetData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FF0000"/>
  </sheetPr>
  <dimension ref="A1:R255"/>
  <sheetViews>
    <sheetView topLeftCell="A83" zoomScaleNormal="100" workbookViewId="0">
      <selection activeCell="L36" sqref="L36"/>
    </sheetView>
  </sheetViews>
  <sheetFormatPr defaultRowHeight="14.5" x14ac:dyDescent="0.35"/>
  <cols>
    <col min="7" max="7" width="25.54296875" customWidth="1"/>
  </cols>
  <sheetData>
    <row r="1" spans="1:18" x14ac:dyDescent="0.35">
      <c r="A1" t="s">
        <v>84</v>
      </c>
      <c r="D1" t="s">
        <v>85</v>
      </c>
      <c r="G1" t="s">
        <v>33</v>
      </c>
      <c r="M1" t="s">
        <v>86</v>
      </c>
      <c r="O1" t="s">
        <v>87</v>
      </c>
    </row>
    <row r="2" spans="1:18" x14ac:dyDescent="0.35">
      <c r="A2" t="s">
        <v>37</v>
      </c>
      <c r="D2" t="s">
        <v>41</v>
      </c>
      <c r="G2" t="s">
        <v>45</v>
      </c>
      <c r="M2" t="s">
        <v>16</v>
      </c>
      <c r="O2" t="s">
        <v>88</v>
      </c>
    </row>
    <row r="3" spans="1:18" x14ac:dyDescent="0.35">
      <c r="A3" t="s">
        <v>43</v>
      </c>
      <c r="D3" t="s">
        <v>47</v>
      </c>
      <c r="G3" t="s">
        <v>89</v>
      </c>
      <c r="M3" t="s">
        <v>90</v>
      </c>
      <c r="O3" t="s">
        <v>91</v>
      </c>
      <c r="Q3" t="s">
        <v>92</v>
      </c>
    </row>
    <row r="4" spans="1:18" x14ac:dyDescent="0.35">
      <c r="A4" t="s">
        <v>93</v>
      </c>
      <c r="D4" t="s">
        <v>46</v>
      </c>
      <c r="G4" t="s">
        <v>646</v>
      </c>
      <c r="M4" t="s">
        <v>94</v>
      </c>
      <c r="O4" t="s">
        <v>95</v>
      </c>
      <c r="Q4" t="s">
        <v>96</v>
      </c>
      <c r="R4" t="s">
        <v>97</v>
      </c>
    </row>
    <row r="5" spans="1:18" x14ac:dyDescent="0.35">
      <c r="A5" t="s">
        <v>621</v>
      </c>
      <c r="D5" t="s">
        <v>98</v>
      </c>
      <c r="G5" t="s">
        <v>702</v>
      </c>
      <c r="M5" t="s">
        <v>100</v>
      </c>
      <c r="O5" t="s">
        <v>101</v>
      </c>
      <c r="Q5" t="s">
        <v>102</v>
      </c>
      <c r="R5" t="s">
        <v>103</v>
      </c>
    </row>
    <row r="6" spans="1:18" x14ac:dyDescent="0.35">
      <c r="A6" t="s">
        <v>623</v>
      </c>
      <c r="D6" t="s">
        <v>104</v>
      </c>
      <c r="G6" t="s">
        <v>40</v>
      </c>
      <c r="M6" t="s">
        <v>105</v>
      </c>
      <c r="O6" t="s">
        <v>106</v>
      </c>
      <c r="Q6" t="s">
        <v>107</v>
      </c>
      <c r="R6" t="s">
        <v>108</v>
      </c>
    </row>
    <row r="7" spans="1:18" x14ac:dyDescent="0.35">
      <c r="A7" t="s">
        <v>624</v>
      </c>
      <c r="D7" t="s">
        <v>50</v>
      </c>
      <c r="G7" t="s">
        <v>99</v>
      </c>
      <c r="M7" t="s">
        <v>109</v>
      </c>
      <c r="O7" t="s">
        <v>110</v>
      </c>
      <c r="Q7" t="s">
        <v>111</v>
      </c>
      <c r="R7" t="s">
        <v>112</v>
      </c>
    </row>
    <row r="8" spans="1:18" x14ac:dyDescent="0.35">
      <c r="A8" t="s">
        <v>629</v>
      </c>
      <c r="M8" t="s">
        <v>113</v>
      </c>
      <c r="O8" t="s">
        <v>17</v>
      </c>
      <c r="Q8" t="s">
        <v>114</v>
      </c>
      <c r="R8" t="s">
        <v>115</v>
      </c>
    </row>
    <row r="9" spans="1:18" x14ac:dyDescent="0.35">
      <c r="M9" t="s">
        <v>116</v>
      </c>
      <c r="O9" t="s">
        <v>117</v>
      </c>
      <c r="Q9" t="s">
        <v>118</v>
      </c>
      <c r="R9" t="s">
        <v>119</v>
      </c>
    </row>
    <row r="10" spans="1:18" x14ac:dyDescent="0.35">
      <c r="M10" t="s">
        <v>120</v>
      </c>
      <c r="O10" t="s">
        <v>121</v>
      </c>
      <c r="Q10" t="s">
        <v>122</v>
      </c>
      <c r="R10" t="s">
        <v>123</v>
      </c>
    </row>
    <row r="11" spans="1:18" x14ac:dyDescent="0.35">
      <c r="A11" t="s">
        <v>647</v>
      </c>
      <c r="B11" t="s">
        <v>648</v>
      </c>
      <c r="C11" t="s">
        <v>649</v>
      </c>
      <c r="D11" t="s">
        <v>650</v>
      </c>
      <c r="E11" t="s">
        <v>653</v>
      </c>
      <c r="F11" t="s">
        <v>655</v>
      </c>
      <c r="G11" t="s">
        <v>709</v>
      </c>
      <c r="M11" t="s">
        <v>124</v>
      </c>
      <c r="O11" t="s">
        <v>125</v>
      </c>
      <c r="Q11" t="s">
        <v>126</v>
      </c>
      <c r="R11" t="s">
        <v>127</v>
      </c>
    </row>
    <row r="12" spans="1:18" x14ac:dyDescent="0.35">
      <c r="A12" t="s">
        <v>40</v>
      </c>
      <c r="B12" t="s">
        <v>45</v>
      </c>
      <c r="C12" t="s">
        <v>45</v>
      </c>
      <c r="D12" t="s">
        <v>99</v>
      </c>
      <c r="G12" t="s">
        <v>646</v>
      </c>
      <c r="M12" t="s">
        <v>129</v>
      </c>
      <c r="O12" t="s">
        <v>130</v>
      </c>
      <c r="Q12" t="s">
        <v>131</v>
      </c>
      <c r="R12" t="s">
        <v>132</v>
      </c>
    </row>
    <row r="13" spans="1:18" x14ac:dyDescent="0.35">
      <c r="C13" t="s">
        <v>89</v>
      </c>
      <c r="G13" t="s">
        <v>702</v>
      </c>
      <c r="M13" t="s">
        <v>134</v>
      </c>
      <c r="O13" t="s">
        <v>135</v>
      </c>
      <c r="Q13" t="s">
        <v>136</v>
      </c>
      <c r="R13" t="s">
        <v>137</v>
      </c>
    </row>
    <row r="14" spans="1:18" x14ac:dyDescent="0.35">
      <c r="M14" t="s">
        <v>139</v>
      </c>
      <c r="O14" t="s">
        <v>140</v>
      </c>
      <c r="Q14" t="s">
        <v>141</v>
      </c>
      <c r="R14" t="s">
        <v>142</v>
      </c>
    </row>
    <row r="15" spans="1:18" x14ac:dyDescent="0.35">
      <c r="M15" t="s">
        <v>143</v>
      </c>
      <c r="O15" t="s">
        <v>144</v>
      </c>
      <c r="Q15" t="s">
        <v>145</v>
      </c>
      <c r="R15" t="s">
        <v>146</v>
      </c>
    </row>
    <row r="16" spans="1:18" x14ac:dyDescent="0.35">
      <c r="A16" t="s">
        <v>661</v>
      </c>
      <c r="B16" t="s">
        <v>662</v>
      </c>
      <c r="C16" t="s">
        <v>663</v>
      </c>
      <c r="M16" t="s">
        <v>147</v>
      </c>
      <c r="O16" t="s">
        <v>148</v>
      </c>
      <c r="Q16" t="s">
        <v>149</v>
      </c>
      <c r="R16" t="s">
        <v>150</v>
      </c>
    </row>
    <row r="17" spans="1:18" x14ac:dyDescent="0.35">
      <c r="A17" t="s">
        <v>128</v>
      </c>
      <c r="B17" t="s">
        <v>664</v>
      </c>
      <c r="M17" t="s">
        <v>151</v>
      </c>
      <c r="O17" t="s">
        <v>152</v>
      </c>
      <c r="Q17" t="s">
        <v>153</v>
      </c>
      <c r="R17" t="s">
        <v>154</v>
      </c>
    </row>
    <row r="18" spans="1:18" x14ac:dyDescent="0.35">
      <c r="A18" t="s">
        <v>133</v>
      </c>
      <c r="B18" t="s">
        <v>672</v>
      </c>
      <c r="M18" t="s">
        <v>159</v>
      </c>
      <c r="O18" t="s">
        <v>160</v>
      </c>
      <c r="Q18" t="s">
        <v>161</v>
      </c>
      <c r="R18" t="s">
        <v>162</v>
      </c>
    </row>
    <row r="19" spans="1:18" x14ac:dyDescent="0.35">
      <c r="A19" t="s">
        <v>138</v>
      </c>
      <c r="B19" t="s">
        <v>673</v>
      </c>
      <c r="M19" t="s">
        <v>167</v>
      </c>
      <c r="O19" t="s">
        <v>168</v>
      </c>
      <c r="Q19" t="s">
        <v>169</v>
      </c>
      <c r="R19" t="s">
        <v>170</v>
      </c>
    </row>
    <row r="20" spans="1:18" x14ac:dyDescent="0.35">
      <c r="B20" t="s">
        <v>674</v>
      </c>
      <c r="M20" t="s">
        <v>174</v>
      </c>
      <c r="O20" t="s">
        <v>175</v>
      </c>
      <c r="Q20" t="s">
        <v>176</v>
      </c>
      <c r="R20" t="s">
        <v>177</v>
      </c>
    </row>
    <row r="21" spans="1:18" x14ac:dyDescent="0.35">
      <c r="B21" t="s">
        <v>675</v>
      </c>
      <c r="M21" t="s">
        <v>182</v>
      </c>
      <c r="O21" t="s">
        <v>183</v>
      </c>
      <c r="Q21" t="s">
        <v>184</v>
      </c>
      <c r="R21" t="s">
        <v>185</v>
      </c>
    </row>
    <row r="22" spans="1:18" x14ac:dyDescent="0.35">
      <c r="B22" t="s">
        <v>676</v>
      </c>
      <c r="M22" t="s">
        <v>190</v>
      </c>
      <c r="O22" t="s">
        <v>191</v>
      </c>
      <c r="Q22" t="s">
        <v>192</v>
      </c>
      <c r="R22" t="s">
        <v>193</v>
      </c>
    </row>
    <row r="23" spans="1:18" x14ac:dyDescent="0.35">
      <c r="B23" t="s">
        <v>677</v>
      </c>
      <c r="M23" t="s">
        <v>197</v>
      </c>
      <c r="O23" t="s">
        <v>198</v>
      </c>
      <c r="Q23" t="s">
        <v>199</v>
      </c>
      <c r="R23" t="s">
        <v>200</v>
      </c>
    </row>
    <row r="24" spans="1:18" x14ac:dyDescent="0.35">
      <c r="B24" t="s">
        <v>678</v>
      </c>
      <c r="M24" t="s">
        <v>204</v>
      </c>
      <c r="O24" t="s">
        <v>205</v>
      </c>
    </row>
    <row r="25" spans="1:18" x14ac:dyDescent="0.35">
      <c r="B25" t="s">
        <v>679</v>
      </c>
      <c r="M25" t="s">
        <v>209</v>
      </c>
      <c r="O25" t="s">
        <v>210</v>
      </c>
    </row>
    <row r="26" spans="1:18" x14ac:dyDescent="0.35">
      <c r="B26" t="s">
        <v>680</v>
      </c>
      <c r="M26" t="s">
        <v>213</v>
      </c>
      <c r="O26" t="s">
        <v>214</v>
      </c>
    </row>
    <row r="27" spans="1:18" x14ac:dyDescent="0.35">
      <c r="B27" t="s">
        <v>681</v>
      </c>
      <c r="M27" t="s">
        <v>217</v>
      </c>
      <c r="O27" t="s">
        <v>218</v>
      </c>
    </row>
    <row r="28" spans="1:18" x14ac:dyDescent="0.35">
      <c r="M28" t="s">
        <v>220</v>
      </c>
      <c r="O28" t="s">
        <v>221</v>
      </c>
    </row>
    <row r="29" spans="1:18" x14ac:dyDescent="0.35">
      <c r="M29" t="s">
        <v>223</v>
      </c>
      <c r="O29" t="s">
        <v>224</v>
      </c>
    </row>
    <row r="30" spans="1:18" x14ac:dyDescent="0.35">
      <c r="M30" t="s">
        <v>226</v>
      </c>
      <c r="O30" t="s">
        <v>20</v>
      </c>
    </row>
    <row r="31" spans="1:18" x14ac:dyDescent="0.35">
      <c r="M31" t="s">
        <v>228</v>
      </c>
      <c r="O31" t="s">
        <v>229</v>
      </c>
    </row>
    <row r="32" spans="1:18" x14ac:dyDescent="0.35">
      <c r="M32" t="s">
        <v>231</v>
      </c>
      <c r="O32" t="s">
        <v>232</v>
      </c>
    </row>
    <row r="33" spans="1:15" x14ac:dyDescent="0.35">
      <c r="A33" t="s">
        <v>666</v>
      </c>
      <c r="B33" t="s">
        <v>667</v>
      </c>
      <c r="C33" t="s">
        <v>668</v>
      </c>
      <c r="D33" t="s">
        <v>652</v>
      </c>
      <c r="E33" t="s">
        <v>654</v>
      </c>
      <c r="F33" t="s">
        <v>656</v>
      </c>
      <c r="G33" t="s">
        <v>671</v>
      </c>
      <c r="H33" t="s">
        <v>665</v>
      </c>
      <c r="I33" t="s">
        <v>669</v>
      </c>
      <c r="J33" t="s">
        <v>670</v>
      </c>
      <c r="K33" t="s">
        <v>29</v>
      </c>
      <c r="L33" t="s">
        <v>832</v>
      </c>
      <c r="M33" t="s">
        <v>234</v>
      </c>
      <c r="O33" t="s">
        <v>235</v>
      </c>
    </row>
    <row r="34" spans="1:15" x14ac:dyDescent="0.35">
      <c r="A34" t="s">
        <v>155</v>
      </c>
      <c r="B34" t="s">
        <v>156</v>
      </c>
      <c r="C34" t="s">
        <v>157</v>
      </c>
      <c r="D34" t="s">
        <v>158</v>
      </c>
      <c r="E34" t="s">
        <v>625</v>
      </c>
      <c r="F34" t="s">
        <v>630</v>
      </c>
      <c r="G34" t="s">
        <v>206</v>
      </c>
      <c r="H34" t="s">
        <v>239</v>
      </c>
      <c r="I34" t="s">
        <v>683</v>
      </c>
      <c r="J34" t="s">
        <v>685</v>
      </c>
      <c r="L34" t="s">
        <v>833</v>
      </c>
      <c r="M34" t="s">
        <v>237</v>
      </c>
      <c r="O34" t="s">
        <v>238</v>
      </c>
    </row>
    <row r="35" spans="1:15" x14ac:dyDescent="0.35">
      <c r="A35" t="s">
        <v>163</v>
      </c>
      <c r="B35" t="s">
        <v>164</v>
      </c>
      <c r="C35" t="s">
        <v>165</v>
      </c>
      <c r="D35" t="s">
        <v>166</v>
      </c>
      <c r="E35" t="s">
        <v>626</v>
      </c>
      <c r="F35" t="s">
        <v>631</v>
      </c>
      <c r="G35" t="s">
        <v>195</v>
      </c>
      <c r="H35" t="s">
        <v>195</v>
      </c>
      <c r="I35" t="s">
        <v>684</v>
      </c>
      <c r="J35" t="s">
        <v>686</v>
      </c>
      <c r="L35" t="s">
        <v>834</v>
      </c>
      <c r="M35" t="s">
        <v>240</v>
      </c>
      <c r="O35" t="s">
        <v>241</v>
      </c>
    </row>
    <row r="36" spans="1:15" x14ac:dyDescent="0.35">
      <c r="A36" t="s">
        <v>171</v>
      </c>
      <c r="B36" t="s">
        <v>163</v>
      </c>
      <c r="C36" t="s">
        <v>172</v>
      </c>
      <c r="D36" t="s">
        <v>173</v>
      </c>
      <c r="E36" t="s">
        <v>640</v>
      </c>
      <c r="F36" t="s">
        <v>632</v>
      </c>
      <c r="G36" t="s">
        <v>239</v>
      </c>
      <c r="H36" t="s">
        <v>207</v>
      </c>
      <c r="I36" t="s">
        <v>195</v>
      </c>
      <c r="J36" t="s">
        <v>195</v>
      </c>
      <c r="L36" t="s">
        <v>835</v>
      </c>
      <c r="M36" t="s">
        <v>243</v>
      </c>
      <c r="O36" t="s">
        <v>244</v>
      </c>
    </row>
    <row r="37" spans="1:15" x14ac:dyDescent="0.35">
      <c r="A37" t="s">
        <v>178</v>
      </c>
      <c r="B37" t="s">
        <v>179</v>
      </c>
      <c r="C37" t="s">
        <v>180</v>
      </c>
      <c r="D37" t="s">
        <v>181</v>
      </c>
      <c r="E37" t="s">
        <v>641</v>
      </c>
      <c r="F37" t="s">
        <v>627</v>
      </c>
      <c r="H37" t="s">
        <v>253</v>
      </c>
      <c r="I37" t="s">
        <v>253</v>
      </c>
      <c r="J37" t="s">
        <v>269</v>
      </c>
      <c r="L37" t="s">
        <v>836</v>
      </c>
      <c r="M37" t="s">
        <v>245</v>
      </c>
      <c r="O37" t="s">
        <v>246</v>
      </c>
    </row>
    <row r="38" spans="1:15" x14ac:dyDescent="0.35">
      <c r="A38" t="s">
        <v>186</v>
      </c>
      <c r="B38" t="s">
        <v>187</v>
      </c>
      <c r="C38" t="s">
        <v>188</v>
      </c>
      <c r="D38" t="s">
        <v>622</v>
      </c>
      <c r="E38" t="s">
        <v>642</v>
      </c>
      <c r="F38" t="s">
        <v>628</v>
      </c>
      <c r="H38" t="s">
        <v>164</v>
      </c>
      <c r="J38" t="s">
        <v>239</v>
      </c>
      <c r="L38" t="s">
        <v>837</v>
      </c>
      <c r="M38" t="s">
        <v>248</v>
      </c>
      <c r="O38" t="s">
        <v>249</v>
      </c>
    </row>
    <row r="39" spans="1:15" x14ac:dyDescent="0.35">
      <c r="A39" t="s">
        <v>194</v>
      </c>
      <c r="B39" t="s">
        <v>195</v>
      </c>
      <c r="C39" t="s">
        <v>196</v>
      </c>
      <c r="D39" t="s">
        <v>189</v>
      </c>
      <c r="E39" t="s">
        <v>643</v>
      </c>
      <c r="F39" t="s">
        <v>633</v>
      </c>
      <c r="L39" t="s">
        <v>838</v>
      </c>
      <c r="M39" t="s">
        <v>251</v>
      </c>
      <c r="O39" t="s">
        <v>252</v>
      </c>
    </row>
    <row r="40" spans="1:15" x14ac:dyDescent="0.35">
      <c r="A40" t="s">
        <v>201</v>
      </c>
      <c r="B40" t="s">
        <v>202</v>
      </c>
      <c r="C40" t="s">
        <v>203</v>
      </c>
      <c r="E40" t="s">
        <v>644</v>
      </c>
      <c r="F40" t="s">
        <v>634</v>
      </c>
      <c r="L40" t="s">
        <v>839</v>
      </c>
      <c r="M40" t="s">
        <v>254</v>
      </c>
      <c r="O40" t="s">
        <v>255</v>
      </c>
    </row>
    <row r="41" spans="1:15" x14ac:dyDescent="0.35">
      <c r="A41" t="s">
        <v>206</v>
      </c>
      <c r="B41" t="s">
        <v>207</v>
      </c>
      <c r="C41" t="s">
        <v>208</v>
      </c>
      <c r="E41" t="s">
        <v>645</v>
      </c>
      <c r="F41" t="s">
        <v>635</v>
      </c>
      <c r="L41" t="s">
        <v>840</v>
      </c>
      <c r="M41" t="s">
        <v>257</v>
      </c>
      <c r="O41" t="s">
        <v>258</v>
      </c>
    </row>
    <row r="42" spans="1:15" x14ac:dyDescent="0.35">
      <c r="B42" t="s">
        <v>211</v>
      </c>
      <c r="C42" t="s">
        <v>212</v>
      </c>
      <c r="E42" t="s">
        <v>629</v>
      </c>
      <c r="L42" t="s">
        <v>841</v>
      </c>
      <c r="M42" t="s">
        <v>260</v>
      </c>
      <c r="O42" t="s">
        <v>261</v>
      </c>
    </row>
    <row r="43" spans="1:15" x14ac:dyDescent="0.35">
      <c r="B43" t="s">
        <v>215</v>
      </c>
      <c r="C43" t="s">
        <v>216</v>
      </c>
      <c r="L43" t="s">
        <v>842</v>
      </c>
      <c r="M43" t="s">
        <v>263</v>
      </c>
      <c r="O43" t="s">
        <v>264</v>
      </c>
    </row>
    <row r="44" spans="1:15" x14ac:dyDescent="0.35">
      <c r="B44" t="s">
        <v>219</v>
      </c>
      <c r="L44" t="s">
        <v>843</v>
      </c>
      <c r="M44" t="s">
        <v>265</v>
      </c>
      <c r="O44" t="s">
        <v>18</v>
      </c>
    </row>
    <row r="45" spans="1:15" x14ac:dyDescent="0.35">
      <c r="B45" t="s">
        <v>222</v>
      </c>
      <c r="L45" t="s">
        <v>844</v>
      </c>
      <c r="M45" t="s">
        <v>267</v>
      </c>
      <c r="O45" t="s">
        <v>268</v>
      </c>
    </row>
    <row r="46" spans="1:15" x14ac:dyDescent="0.35">
      <c r="B46" t="s">
        <v>225</v>
      </c>
      <c r="L46" t="s">
        <v>845</v>
      </c>
      <c r="M46" t="s">
        <v>270</v>
      </c>
      <c r="O46" t="s">
        <v>271</v>
      </c>
    </row>
    <row r="47" spans="1:15" x14ac:dyDescent="0.35">
      <c r="B47" t="s">
        <v>227</v>
      </c>
      <c r="L47" t="s">
        <v>846</v>
      </c>
      <c r="M47" t="s">
        <v>273</v>
      </c>
      <c r="O47" t="s">
        <v>274</v>
      </c>
    </row>
    <row r="48" spans="1:15" x14ac:dyDescent="0.35">
      <c r="B48" t="s">
        <v>230</v>
      </c>
      <c r="L48" t="s">
        <v>847</v>
      </c>
      <c r="M48" t="s">
        <v>276</v>
      </c>
      <c r="O48" t="s">
        <v>277</v>
      </c>
    </row>
    <row r="49" spans="2:15" x14ac:dyDescent="0.35">
      <c r="B49" t="s">
        <v>233</v>
      </c>
      <c r="L49" t="s">
        <v>848</v>
      </c>
      <c r="M49" t="s">
        <v>278</v>
      </c>
      <c r="O49" t="s">
        <v>279</v>
      </c>
    </row>
    <row r="50" spans="2:15" x14ac:dyDescent="0.35">
      <c r="B50" t="s">
        <v>236</v>
      </c>
      <c r="L50" t="s">
        <v>849</v>
      </c>
      <c r="M50" t="s">
        <v>280</v>
      </c>
      <c r="O50" t="s">
        <v>281</v>
      </c>
    </row>
    <row r="51" spans="2:15" x14ac:dyDescent="0.35">
      <c r="B51" t="s">
        <v>239</v>
      </c>
      <c r="L51" t="s">
        <v>850</v>
      </c>
      <c r="M51" t="s">
        <v>282</v>
      </c>
      <c r="O51" t="s">
        <v>283</v>
      </c>
    </row>
    <row r="52" spans="2:15" x14ac:dyDescent="0.35">
      <c r="B52" t="s">
        <v>242</v>
      </c>
      <c r="L52" t="s">
        <v>851</v>
      </c>
      <c r="M52" t="s">
        <v>285</v>
      </c>
      <c r="O52" t="s">
        <v>19</v>
      </c>
    </row>
    <row r="53" spans="2:15" x14ac:dyDescent="0.35">
      <c r="B53" t="s">
        <v>178</v>
      </c>
      <c r="L53" t="s">
        <v>852</v>
      </c>
      <c r="M53" t="s">
        <v>287</v>
      </c>
      <c r="O53" t="s">
        <v>288</v>
      </c>
    </row>
    <row r="54" spans="2:15" x14ac:dyDescent="0.35">
      <c r="B54" t="s">
        <v>247</v>
      </c>
      <c r="L54" t="s">
        <v>853</v>
      </c>
      <c r="M54" t="s">
        <v>292</v>
      </c>
      <c r="O54" t="s">
        <v>293</v>
      </c>
    </row>
    <row r="55" spans="2:15" x14ac:dyDescent="0.35">
      <c r="B55" t="s">
        <v>250</v>
      </c>
      <c r="L55" t="s">
        <v>854</v>
      </c>
      <c r="M55" t="s">
        <v>296</v>
      </c>
      <c r="O55" t="s">
        <v>297</v>
      </c>
    </row>
    <row r="56" spans="2:15" x14ac:dyDescent="0.35">
      <c r="B56" t="s">
        <v>253</v>
      </c>
      <c r="L56" t="s">
        <v>855</v>
      </c>
      <c r="M56" t="s">
        <v>299</v>
      </c>
      <c r="O56" t="s">
        <v>300</v>
      </c>
    </row>
    <row r="57" spans="2:15" x14ac:dyDescent="0.35">
      <c r="B57" t="s">
        <v>256</v>
      </c>
      <c r="L57" t="s">
        <v>856</v>
      </c>
      <c r="M57" t="s">
        <v>302</v>
      </c>
      <c r="O57" t="s">
        <v>303</v>
      </c>
    </row>
    <row r="58" spans="2:15" x14ac:dyDescent="0.35">
      <c r="B58" t="s">
        <v>259</v>
      </c>
      <c r="L58" t="s">
        <v>857</v>
      </c>
      <c r="M58" t="s">
        <v>304</v>
      </c>
      <c r="O58" t="s">
        <v>305</v>
      </c>
    </row>
    <row r="59" spans="2:15" x14ac:dyDescent="0.35">
      <c r="B59" t="s">
        <v>262</v>
      </c>
      <c r="L59" t="s">
        <v>858</v>
      </c>
      <c r="M59" t="s">
        <v>307</v>
      </c>
      <c r="O59" t="s">
        <v>308</v>
      </c>
    </row>
    <row r="60" spans="2:15" x14ac:dyDescent="0.35">
      <c r="B60" t="s">
        <v>206</v>
      </c>
      <c r="L60" t="s">
        <v>859</v>
      </c>
      <c r="M60" t="s">
        <v>310</v>
      </c>
      <c r="O60" t="s">
        <v>311</v>
      </c>
    </row>
    <row r="61" spans="2:15" x14ac:dyDescent="0.35">
      <c r="B61" t="s">
        <v>266</v>
      </c>
      <c r="L61" t="s">
        <v>860</v>
      </c>
      <c r="M61" t="s">
        <v>314</v>
      </c>
      <c r="O61" t="s">
        <v>315</v>
      </c>
    </row>
    <row r="62" spans="2:15" x14ac:dyDescent="0.35">
      <c r="B62" t="s">
        <v>269</v>
      </c>
      <c r="L62" t="s">
        <v>861</v>
      </c>
      <c r="M62" t="s">
        <v>317</v>
      </c>
    </row>
    <row r="63" spans="2:15" x14ac:dyDescent="0.35">
      <c r="B63" t="s">
        <v>272</v>
      </c>
      <c r="L63" t="s">
        <v>862</v>
      </c>
      <c r="M63" t="s">
        <v>320</v>
      </c>
    </row>
    <row r="64" spans="2:15" x14ac:dyDescent="0.35">
      <c r="B64" t="s">
        <v>275</v>
      </c>
      <c r="L64" t="s">
        <v>863</v>
      </c>
      <c r="M64" t="s">
        <v>322</v>
      </c>
    </row>
    <row r="65" spans="1:13" x14ac:dyDescent="0.35">
      <c r="L65" t="s">
        <v>864</v>
      </c>
      <c r="M65" t="s">
        <v>323</v>
      </c>
    </row>
    <row r="66" spans="1:13" x14ac:dyDescent="0.35">
      <c r="L66" t="s">
        <v>865</v>
      </c>
      <c r="M66" t="s">
        <v>324</v>
      </c>
    </row>
    <row r="67" spans="1:13" x14ac:dyDescent="0.35">
      <c r="A67" t="s">
        <v>690</v>
      </c>
      <c r="B67" t="s">
        <v>691</v>
      </c>
      <c r="C67" t="s">
        <v>687</v>
      </c>
      <c r="D67" t="s">
        <v>688</v>
      </c>
      <c r="E67" t="s">
        <v>689</v>
      </c>
      <c r="F67" t="s">
        <v>651</v>
      </c>
      <c r="G67" t="s">
        <v>695</v>
      </c>
      <c r="H67" t="s">
        <v>696</v>
      </c>
      <c r="I67" t="s">
        <v>697</v>
      </c>
      <c r="J67" t="s">
        <v>698</v>
      </c>
      <c r="K67" t="s">
        <v>694</v>
      </c>
      <c r="L67" t="s">
        <v>866</v>
      </c>
      <c r="M67" t="s">
        <v>325</v>
      </c>
    </row>
    <row r="68" spans="1:13" x14ac:dyDescent="0.35">
      <c r="A68" t="s">
        <v>38</v>
      </c>
      <c r="B68" t="s">
        <v>692</v>
      </c>
      <c r="C68" t="s">
        <v>312</v>
      </c>
      <c r="D68" t="s">
        <v>286</v>
      </c>
      <c r="E68" t="s">
        <v>313</v>
      </c>
      <c r="F68" t="s">
        <v>313</v>
      </c>
      <c r="G68" t="s">
        <v>289</v>
      </c>
      <c r="H68" t="s">
        <v>289</v>
      </c>
      <c r="I68" t="s">
        <v>289</v>
      </c>
      <c r="J68" t="s">
        <v>289</v>
      </c>
      <c r="L68" t="s">
        <v>867</v>
      </c>
      <c r="M68" t="s">
        <v>327</v>
      </c>
    </row>
    <row r="69" spans="1:13" x14ac:dyDescent="0.35">
      <c r="A69" t="s">
        <v>49</v>
      </c>
      <c r="B69" t="s">
        <v>693</v>
      </c>
      <c r="C69" t="s">
        <v>48</v>
      </c>
      <c r="D69" t="s">
        <v>290</v>
      </c>
      <c r="E69" t="s">
        <v>316</v>
      </c>
      <c r="F69" t="s">
        <v>316</v>
      </c>
      <c r="G69" t="s">
        <v>38</v>
      </c>
      <c r="H69" t="s">
        <v>38</v>
      </c>
      <c r="I69" t="s">
        <v>38</v>
      </c>
      <c r="J69" t="s">
        <v>38</v>
      </c>
      <c r="L69" t="s">
        <v>868</v>
      </c>
      <c r="M69" t="s">
        <v>328</v>
      </c>
    </row>
    <row r="70" spans="1:13" x14ac:dyDescent="0.35">
      <c r="A70" t="s">
        <v>289</v>
      </c>
      <c r="C70" t="s">
        <v>618</v>
      </c>
      <c r="D70" t="s">
        <v>620</v>
      </c>
      <c r="E70" t="s">
        <v>319</v>
      </c>
      <c r="F70" t="s">
        <v>319</v>
      </c>
      <c r="G70" t="s">
        <v>49</v>
      </c>
      <c r="H70" t="s">
        <v>49</v>
      </c>
      <c r="I70" t="s">
        <v>49</v>
      </c>
      <c r="J70" t="s">
        <v>49</v>
      </c>
      <c r="L70" t="s">
        <v>869</v>
      </c>
      <c r="M70" t="s">
        <v>329</v>
      </c>
    </row>
    <row r="71" spans="1:13" x14ac:dyDescent="0.35">
      <c r="A71" t="s">
        <v>294</v>
      </c>
      <c r="C71" t="s">
        <v>326</v>
      </c>
      <c r="D71" t="s">
        <v>284</v>
      </c>
      <c r="E71" t="s">
        <v>923</v>
      </c>
      <c r="F71" t="s">
        <v>312</v>
      </c>
      <c r="G71" t="s">
        <v>294</v>
      </c>
      <c r="H71" t="s">
        <v>294</v>
      </c>
      <c r="I71" t="s">
        <v>294</v>
      </c>
      <c r="J71" t="s">
        <v>294</v>
      </c>
      <c r="L71" t="s">
        <v>870</v>
      </c>
      <c r="M71" t="s">
        <v>330</v>
      </c>
    </row>
    <row r="72" spans="1:13" x14ac:dyDescent="0.35">
      <c r="A72" t="s">
        <v>298</v>
      </c>
      <c r="C72" t="s">
        <v>291</v>
      </c>
      <c r="D72" t="s">
        <v>291</v>
      </c>
      <c r="E72" t="s">
        <v>924</v>
      </c>
      <c r="F72" t="s">
        <v>48</v>
      </c>
      <c r="G72" t="s">
        <v>298</v>
      </c>
      <c r="H72" t="s">
        <v>298</v>
      </c>
      <c r="I72" t="s">
        <v>298</v>
      </c>
      <c r="J72" t="s">
        <v>298</v>
      </c>
      <c r="L72" t="s">
        <v>871</v>
      </c>
      <c r="M72" t="s">
        <v>331</v>
      </c>
    </row>
    <row r="73" spans="1:13" x14ac:dyDescent="0.35">
      <c r="A73" t="s">
        <v>301</v>
      </c>
      <c r="C73" t="s">
        <v>318</v>
      </c>
      <c r="D73" t="s">
        <v>295</v>
      </c>
      <c r="E73" t="s">
        <v>636</v>
      </c>
      <c r="F73" t="s">
        <v>618</v>
      </c>
      <c r="G73" t="s">
        <v>301</v>
      </c>
      <c r="H73" t="s">
        <v>301</v>
      </c>
      <c r="I73" t="s">
        <v>301</v>
      </c>
      <c r="J73" t="s">
        <v>301</v>
      </c>
      <c r="L73" t="s">
        <v>872</v>
      </c>
      <c r="M73" t="s">
        <v>332</v>
      </c>
    </row>
    <row r="74" spans="1:13" x14ac:dyDescent="0.35">
      <c r="A74" t="s">
        <v>44</v>
      </c>
      <c r="C74" t="s">
        <v>321</v>
      </c>
      <c r="F74" t="s">
        <v>291</v>
      </c>
      <c r="G74" t="s">
        <v>44</v>
      </c>
      <c r="H74" t="s">
        <v>44</v>
      </c>
      <c r="I74" t="s">
        <v>44</v>
      </c>
      <c r="J74" t="s">
        <v>44</v>
      </c>
      <c r="L74" t="s">
        <v>873</v>
      </c>
      <c r="M74" t="s">
        <v>333</v>
      </c>
    </row>
    <row r="75" spans="1:13" x14ac:dyDescent="0.35">
      <c r="A75" t="s">
        <v>619</v>
      </c>
      <c r="F75" t="s">
        <v>923</v>
      </c>
      <c r="G75" t="s">
        <v>619</v>
      </c>
      <c r="H75" t="s">
        <v>619</v>
      </c>
      <c r="I75" t="s">
        <v>619</v>
      </c>
      <c r="J75" t="s">
        <v>619</v>
      </c>
      <c r="L75" t="s">
        <v>874</v>
      </c>
      <c r="M75" t="s">
        <v>334</v>
      </c>
    </row>
    <row r="76" spans="1:13" x14ac:dyDescent="0.35">
      <c r="A76" t="s">
        <v>309</v>
      </c>
      <c r="F76" t="s">
        <v>924</v>
      </c>
      <c r="G76" t="s">
        <v>309</v>
      </c>
      <c r="H76" t="s">
        <v>309</v>
      </c>
      <c r="I76" t="s">
        <v>309</v>
      </c>
      <c r="J76" t="s">
        <v>309</v>
      </c>
      <c r="L76" t="s">
        <v>875</v>
      </c>
      <c r="M76" t="s">
        <v>337</v>
      </c>
    </row>
    <row r="77" spans="1:13" x14ac:dyDescent="0.35">
      <c r="F77" t="s">
        <v>636</v>
      </c>
      <c r="G77" t="s">
        <v>312</v>
      </c>
      <c r="H77" t="s">
        <v>286</v>
      </c>
      <c r="I77" t="s">
        <v>313</v>
      </c>
      <c r="J77" t="s">
        <v>313</v>
      </c>
      <c r="L77" t="s">
        <v>876</v>
      </c>
      <c r="M77" t="s">
        <v>338</v>
      </c>
    </row>
    <row r="78" spans="1:13" x14ac:dyDescent="0.35">
      <c r="F78" t="s">
        <v>638</v>
      </c>
      <c r="G78" t="s">
        <v>48</v>
      </c>
      <c r="H78" t="s">
        <v>290</v>
      </c>
      <c r="I78" t="s">
        <v>316</v>
      </c>
      <c r="J78" t="s">
        <v>316</v>
      </c>
      <c r="L78" t="s">
        <v>877</v>
      </c>
      <c r="M78" t="s">
        <v>339</v>
      </c>
    </row>
    <row r="79" spans="1:13" x14ac:dyDescent="0.35">
      <c r="F79" t="s">
        <v>639</v>
      </c>
      <c r="G79" t="s">
        <v>618</v>
      </c>
      <c r="H79" t="s">
        <v>620</v>
      </c>
      <c r="I79" t="s">
        <v>319</v>
      </c>
      <c r="J79" t="s">
        <v>319</v>
      </c>
      <c r="L79" t="s">
        <v>878</v>
      </c>
      <c r="M79" t="s">
        <v>340</v>
      </c>
    </row>
    <row r="80" spans="1:13" x14ac:dyDescent="0.35">
      <c r="G80" t="s">
        <v>326</v>
      </c>
      <c r="H80" t="s">
        <v>284</v>
      </c>
      <c r="I80" t="s">
        <v>923</v>
      </c>
      <c r="J80" t="s">
        <v>923</v>
      </c>
      <c r="L80" t="s">
        <v>879</v>
      </c>
      <c r="M80" t="s">
        <v>341</v>
      </c>
    </row>
    <row r="81" spans="1:13" x14ac:dyDescent="0.35">
      <c r="G81" t="s">
        <v>291</v>
      </c>
      <c r="H81" t="s">
        <v>291</v>
      </c>
      <c r="I81" t="s">
        <v>924</v>
      </c>
      <c r="J81" t="s">
        <v>924</v>
      </c>
      <c r="L81" t="s">
        <v>880</v>
      </c>
      <c r="M81" t="s">
        <v>342</v>
      </c>
    </row>
    <row r="82" spans="1:13" x14ac:dyDescent="0.35">
      <c r="G82" t="s">
        <v>318</v>
      </c>
      <c r="H82" t="s">
        <v>295</v>
      </c>
      <c r="I82" t="s">
        <v>636</v>
      </c>
      <c r="J82" t="s">
        <v>636</v>
      </c>
      <c r="L82" t="s">
        <v>881</v>
      </c>
      <c r="M82" t="s">
        <v>343</v>
      </c>
    </row>
    <row r="83" spans="1:13" x14ac:dyDescent="0.35">
      <c r="G83" t="s">
        <v>321</v>
      </c>
      <c r="J83" t="s">
        <v>312</v>
      </c>
      <c r="L83" t="s">
        <v>882</v>
      </c>
      <c r="M83" t="s">
        <v>344</v>
      </c>
    </row>
    <row r="84" spans="1:13" x14ac:dyDescent="0.35">
      <c r="J84" t="s">
        <v>48</v>
      </c>
      <c r="L84" t="s">
        <v>883</v>
      </c>
      <c r="M84" t="s">
        <v>345</v>
      </c>
    </row>
    <row r="85" spans="1:13" x14ac:dyDescent="0.35">
      <c r="J85" t="s">
        <v>618</v>
      </c>
      <c r="L85" t="s">
        <v>884</v>
      </c>
      <c r="M85" t="s">
        <v>346</v>
      </c>
    </row>
    <row r="86" spans="1:13" x14ac:dyDescent="0.35">
      <c r="J86" t="s">
        <v>326</v>
      </c>
      <c r="L86" t="s">
        <v>885</v>
      </c>
      <c r="M86" t="s">
        <v>347</v>
      </c>
    </row>
    <row r="87" spans="1:13" x14ac:dyDescent="0.35">
      <c r="J87" t="s">
        <v>318</v>
      </c>
      <c r="L87" t="s">
        <v>886</v>
      </c>
      <c r="M87" t="s">
        <v>348</v>
      </c>
    </row>
    <row r="88" spans="1:13" x14ac:dyDescent="0.35">
      <c r="J88" t="s">
        <v>321</v>
      </c>
      <c r="L88" t="s">
        <v>887</v>
      </c>
      <c r="M88" t="s">
        <v>349</v>
      </c>
    </row>
    <row r="89" spans="1:13" x14ac:dyDescent="0.35">
      <c r="J89" t="s">
        <v>291</v>
      </c>
      <c r="L89" t="s">
        <v>888</v>
      </c>
      <c r="M89" t="s">
        <v>350</v>
      </c>
    </row>
    <row r="90" spans="1:13" x14ac:dyDescent="0.35">
      <c r="J90" t="s">
        <v>295</v>
      </c>
      <c r="L90" t="s">
        <v>889</v>
      </c>
      <c r="M90" t="s">
        <v>351</v>
      </c>
    </row>
    <row r="91" spans="1:13" x14ac:dyDescent="0.35">
      <c r="J91" t="s">
        <v>638</v>
      </c>
      <c r="L91" t="s">
        <v>890</v>
      </c>
      <c r="M91" t="s">
        <v>352</v>
      </c>
    </row>
    <row r="92" spans="1:13" x14ac:dyDescent="0.35">
      <c r="A92" t="s">
        <v>335</v>
      </c>
      <c r="B92" t="s">
        <v>336</v>
      </c>
      <c r="C92" t="s">
        <v>699</v>
      </c>
      <c r="D92" t="s">
        <v>700</v>
      </c>
      <c r="J92" t="s">
        <v>639</v>
      </c>
      <c r="L92" t="s">
        <v>891</v>
      </c>
      <c r="M92" t="s">
        <v>353</v>
      </c>
    </row>
    <row r="93" spans="1:13" x14ac:dyDescent="0.35">
      <c r="B93" t="s">
        <v>39</v>
      </c>
      <c r="C93" t="s">
        <v>922</v>
      </c>
      <c r="D93" t="s">
        <v>830</v>
      </c>
      <c r="L93" t="s">
        <v>892</v>
      </c>
      <c r="M93" t="s">
        <v>354</v>
      </c>
    </row>
    <row r="94" spans="1:13" x14ac:dyDescent="0.35">
      <c r="B94" t="s">
        <v>42</v>
      </c>
      <c r="C94" t="s">
        <v>921</v>
      </c>
      <c r="D94" t="s">
        <v>831</v>
      </c>
      <c r="L94" t="s">
        <v>893</v>
      </c>
      <c r="M94" t="s">
        <v>356</v>
      </c>
    </row>
    <row r="95" spans="1:13" x14ac:dyDescent="0.35">
      <c r="D95" t="s">
        <v>701</v>
      </c>
      <c r="L95" t="s">
        <v>894</v>
      </c>
      <c r="M95" t="s">
        <v>357</v>
      </c>
    </row>
    <row r="96" spans="1:13" x14ac:dyDescent="0.35">
      <c r="L96" t="s">
        <v>895</v>
      </c>
      <c r="M96" t="s">
        <v>358</v>
      </c>
    </row>
    <row r="97" spans="1:13" x14ac:dyDescent="0.35">
      <c r="L97" t="s">
        <v>896</v>
      </c>
      <c r="M97" t="s">
        <v>359</v>
      </c>
    </row>
    <row r="98" spans="1:13" x14ac:dyDescent="0.35">
      <c r="L98" t="s">
        <v>897</v>
      </c>
      <c r="M98" t="s">
        <v>360</v>
      </c>
    </row>
    <row r="99" spans="1:13" x14ac:dyDescent="0.35">
      <c r="L99" t="s">
        <v>898</v>
      </c>
      <c r="M99" t="s">
        <v>361</v>
      </c>
    </row>
    <row r="100" spans="1:13" x14ac:dyDescent="0.35">
      <c r="A100" t="s">
        <v>38</v>
      </c>
      <c r="B100" t="str">
        <f>"$L2 = ""&amp;A84&amp;"", "</f>
        <v xml:space="preserve">$L2 = "&amp;A84&amp;", </v>
      </c>
      <c r="L100" t="s">
        <v>899</v>
      </c>
      <c r="M100" t="s">
        <v>362</v>
      </c>
    </row>
    <row r="101" spans="1:13" x14ac:dyDescent="0.35">
      <c r="A101" t="s">
        <v>49</v>
      </c>
      <c r="B101" t="str">
        <f>"$L2 = ""&amp;A85&amp;"", "</f>
        <v xml:space="preserve">$L2 = "&amp;A85&amp;", </v>
      </c>
      <c r="L101" t="s">
        <v>900</v>
      </c>
      <c r="M101" t="s">
        <v>363</v>
      </c>
    </row>
    <row r="102" spans="1:13" x14ac:dyDescent="0.35">
      <c r="A102" t="s">
        <v>289</v>
      </c>
      <c r="B102" t="str">
        <f>"$L2 = ""&amp;A86&amp;"", "</f>
        <v xml:space="preserve">$L2 = "&amp;A86&amp;", </v>
      </c>
      <c r="M102" t="s">
        <v>364</v>
      </c>
    </row>
    <row r="103" spans="1:13" x14ac:dyDescent="0.35">
      <c r="A103" t="s">
        <v>294</v>
      </c>
      <c r="B103" t="str">
        <f>"$L2 = ""&amp;A87&amp;"", "</f>
        <v xml:space="preserve">$L2 = "&amp;A87&amp;", </v>
      </c>
      <c r="M103" t="s">
        <v>365</v>
      </c>
    </row>
    <row r="104" spans="1:13" x14ac:dyDescent="0.35">
      <c r="A104" t="s">
        <v>298</v>
      </c>
      <c r="B104" t="str">
        <f>"$L2 = ""&amp;A88&amp;"", "</f>
        <v xml:space="preserve">$L2 = "&amp;A88&amp;", </v>
      </c>
      <c r="M104" t="s">
        <v>366</v>
      </c>
    </row>
    <row r="105" spans="1:13" x14ac:dyDescent="0.35">
      <c r="A105" t="s">
        <v>301</v>
      </c>
      <c r="B105" t="str">
        <f>"$L2 = ""&amp;A89&amp;"", "</f>
        <v xml:space="preserve">$L2 = "&amp;A89&amp;", </v>
      </c>
      <c r="M105" t="s">
        <v>367</v>
      </c>
    </row>
    <row r="106" spans="1:13" x14ac:dyDescent="0.35">
      <c r="A106" t="s">
        <v>44</v>
      </c>
      <c r="B106" t="str">
        <f>"$L2 = ""&amp;A90&amp;"", "</f>
        <v xml:space="preserve">$L2 = "&amp;A90&amp;", </v>
      </c>
      <c r="M106" t="s">
        <v>368</v>
      </c>
    </row>
    <row r="107" spans="1:13" x14ac:dyDescent="0.35">
      <c r="A107" t="s">
        <v>306</v>
      </c>
      <c r="B107" t="str">
        <f>"$L2 = ""&amp;A91&amp;"", "</f>
        <v xml:space="preserve">$L2 = "&amp;A91&amp;", </v>
      </c>
      <c r="M107" t="s">
        <v>369</v>
      </c>
    </row>
    <row r="108" spans="1:13" x14ac:dyDescent="0.35">
      <c r="A108" t="s">
        <v>309</v>
      </c>
      <c r="B108" t="str">
        <f>"$L2 = ""&amp;A92&amp;"", "</f>
        <v xml:space="preserve">$L2 = "&amp;A92&amp;", </v>
      </c>
      <c r="M108" t="s">
        <v>370</v>
      </c>
    </row>
    <row r="109" spans="1:13" x14ac:dyDescent="0.35">
      <c r="B109" t="str">
        <f>_xlfn.CONCAT(B100:B108)</f>
        <v xml:space="preserve">$L2 = "&amp;A84&amp;", $L2 = "&amp;A85&amp;", $L2 = "&amp;A86&amp;", $L2 = "&amp;A87&amp;", $L2 = "&amp;A88&amp;", $L2 = "&amp;A89&amp;", $L2 = "&amp;A90&amp;", $L2 = "&amp;A91&amp;", $L2 = "&amp;A92&amp;", </v>
      </c>
      <c r="M109" t="s">
        <v>371</v>
      </c>
    </row>
    <row r="110" spans="1:13" x14ac:dyDescent="0.35">
      <c r="B110" t="s">
        <v>355</v>
      </c>
      <c r="M110" t="s">
        <v>372</v>
      </c>
    </row>
    <row r="111" spans="1:13" x14ac:dyDescent="0.35">
      <c r="M111" t="s">
        <v>373</v>
      </c>
    </row>
    <row r="112" spans="1:13" x14ac:dyDescent="0.35">
      <c r="M112" t="s">
        <v>374</v>
      </c>
    </row>
    <row r="113" spans="1:13" x14ac:dyDescent="0.35">
      <c r="M113" t="s">
        <v>375</v>
      </c>
    </row>
    <row r="114" spans="1:13" x14ac:dyDescent="0.35">
      <c r="A114" t="s">
        <v>827</v>
      </c>
      <c r="B114" t="s">
        <v>828</v>
      </c>
      <c r="C114" t="s">
        <v>829</v>
      </c>
      <c r="M114" t="s">
        <v>376</v>
      </c>
    </row>
    <row r="115" spans="1:13" x14ac:dyDescent="0.35">
      <c r="A115" t="s">
        <v>686</v>
      </c>
      <c r="B115" t="s">
        <v>48</v>
      </c>
      <c r="C115" t="s">
        <v>128</v>
      </c>
      <c r="M115" t="s">
        <v>377</v>
      </c>
    </row>
    <row r="116" spans="1:13" x14ac:dyDescent="0.35">
      <c r="A116" t="s">
        <v>156</v>
      </c>
      <c r="B116" t="s">
        <v>619</v>
      </c>
      <c r="C116" t="s">
        <v>133</v>
      </c>
      <c r="M116" t="s">
        <v>378</v>
      </c>
    </row>
    <row r="117" spans="1:13" x14ac:dyDescent="0.35">
      <c r="A117" t="s">
        <v>164</v>
      </c>
      <c r="B117" t="s">
        <v>284</v>
      </c>
      <c r="C117" t="s">
        <v>138</v>
      </c>
      <c r="M117" t="s">
        <v>379</v>
      </c>
    </row>
    <row r="118" spans="1:13" x14ac:dyDescent="0.35">
      <c r="A118" t="s">
        <v>157</v>
      </c>
      <c r="B118" t="s">
        <v>286</v>
      </c>
      <c r="C118" t="s">
        <v>664</v>
      </c>
      <c r="M118" t="s">
        <v>380</v>
      </c>
    </row>
    <row r="119" spans="1:13" x14ac:dyDescent="0.35">
      <c r="A119" t="s">
        <v>165</v>
      </c>
      <c r="B119" t="s">
        <v>638</v>
      </c>
      <c r="C119" t="s">
        <v>672</v>
      </c>
      <c r="M119" t="s">
        <v>381</v>
      </c>
    </row>
    <row r="120" spans="1:13" x14ac:dyDescent="0.35">
      <c r="A120" t="s">
        <v>155</v>
      </c>
      <c r="B120" t="s">
        <v>294</v>
      </c>
      <c r="C120" t="s">
        <v>673</v>
      </c>
      <c r="M120" t="s">
        <v>382</v>
      </c>
    </row>
    <row r="121" spans="1:13" x14ac:dyDescent="0.35">
      <c r="A121" t="s">
        <v>163</v>
      </c>
      <c r="B121" t="s">
        <v>309</v>
      </c>
      <c r="C121" t="s">
        <v>674</v>
      </c>
      <c r="M121" t="s">
        <v>383</v>
      </c>
    </row>
    <row r="122" spans="1:13" x14ac:dyDescent="0.35">
      <c r="A122" t="s">
        <v>179</v>
      </c>
      <c r="B122" t="s">
        <v>321</v>
      </c>
      <c r="C122" t="s">
        <v>675</v>
      </c>
      <c r="M122" t="s">
        <v>384</v>
      </c>
    </row>
    <row r="123" spans="1:13" x14ac:dyDescent="0.35">
      <c r="A123" t="s">
        <v>188</v>
      </c>
      <c r="B123" t="s">
        <v>319</v>
      </c>
      <c r="C123" t="s">
        <v>676</v>
      </c>
      <c r="M123" t="s">
        <v>385</v>
      </c>
    </row>
    <row r="124" spans="1:13" x14ac:dyDescent="0.35">
      <c r="A124" t="s">
        <v>172</v>
      </c>
      <c r="B124" t="s">
        <v>290</v>
      </c>
      <c r="C124" t="s">
        <v>677</v>
      </c>
      <c r="M124" t="s">
        <v>386</v>
      </c>
    </row>
    <row r="125" spans="1:13" x14ac:dyDescent="0.35">
      <c r="A125" t="s">
        <v>180</v>
      </c>
      <c r="B125" t="s">
        <v>301</v>
      </c>
      <c r="C125" t="s">
        <v>678</v>
      </c>
      <c r="M125" t="s">
        <v>387</v>
      </c>
    </row>
    <row r="126" spans="1:13" x14ac:dyDescent="0.35">
      <c r="A126" t="s">
        <v>196</v>
      </c>
      <c r="B126" t="s">
        <v>316</v>
      </c>
      <c r="C126" t="s">
        <v>679</v>
      </c>
      <c r="M126" t="s">
        <v>388</v>
      </c>
    </row>
    <row r="127" spans="1:13" x14ac:dyDescent="0.35">
      <c r="A127" t="s">
        <v>171</v>
      </c>
      <c r="B127" t="s">
        <v>693</v>
      </c>
      <c r="C127" t="s">
        <v>680</v>
      </c>
      <c r="M127" t="s">
        <v>389</v>
      </c>
    </row>
    <row r="128" spans="1:13" x14ac:dyDescent="0.35">
      <c r="A128" t="s">
        <v>187</v>
      </c>
      <c r="B128" t="s">
        <v>618</v>
      </c>
      <c r="C128" t="s">
        <v>681</v>
      </c>
      <c r="M128" t="s">
        <v>390</v>
      </c>
    </row>
    <row r="129" spans="1:13" x14ac:dyDescent="0.35">
      <c r="A129" t="s">
        <v>195</v>
      </c>
      <c r="B129" t="s">
        <v>38</v>
      </c>
      <c r="M129" t="s">
        <v>391</v>
      </c>
    </row>
    <row r="130" spans="1:13" x14ac:dyDescent="0.35">
      <c r="A130" t="s">
        <v>202</v>
      </c>
      <c r="B130" t="s">
        <v>295</v>
      </c>
      <c r="M130" t="s">
        <v>392</v>
      </c>
    </row>
    <row r="131" spans="1:13" x14ac:dyDescent="0.35">
      <c r="A131" t="s">
        <v>158</v>
      </c>
      <c r="B131" t="s">
        <v>313</v>
      </c>
      <c r="M131" t="s">
        <v>393</v>
      </c>
    </row>
    <row r="132" spans="1:13" x14ac:dyDescent="0.35">
      <c r="A132" t="s">
        <v>207</v>
      </c>
      <c r="B132" t="s">
        <v>291</v>
      </c>
      <c r="M132" t="s">
        <v>394</v>
      </c>
    </row>
    <row r="133" spans="1:13" x14ac:dyDescent="0.35">
      <c r="A133" t="s">
        <v>211</v>
      </c>
      <c r="B133" t="s">
        <v>318</v>
      </c>
      <c r="M133" t="s">
        <v>395</v>
      </c>
    </row>
    <row r="134" spans="1:13" x14ac:dyDescent="0.35">
      <c r="A134" t="s">
        <v>215</v>
      </c>
      <c r="B134" t="s">
        <v>620</v>
      </c>
      <c r="M134" t="s">
        <v>396</v>
      </c>
    </row>
    <row r="135" spans="1:13" x14ac:dyDescent="0.35">
      <c r="A135" t="s">
        <v>645</v>
      </c>
      <c r="B135" t="s">
        <v>692</v>
      </c>
      <c r="M135" t="s">
        <v>397</v>
      </c>
    </row>
    <row r="136" spans="1:13" x14ac:dyDescent="0.35">
      <c r="A136" t="s">
        <v>219</v>
      </c>
      <c r="B136" t="s">
        <v>298</v>
      </c>
      <c r="M136" t="s">
        <v>398</v>
      </c>
    </row>
    <row r="137" spans="1:13" x14ac:dyDescent="0.35">
      <c r="A137" t="s">
        <v>222</v>
      </c>
      <c r="B137" t="s">
        <v>289</v>
      </c>
      <c r="M137" t="s">
        <v>399</v>
      </c>
    </row>
    <row r="138" spans="1:13" x14ac:dyDescent="0.35">
      <c r="A138" t="s">
        <v>225</v>
      </c>
      <c r="B138" t="s">
        <v>326</v>
      </c>
      <c r="M138" t="s">
        <v>400</v>
      </c>
    </row>
    <row r="139" spans="1:13" x14ac:dyDescent="0.35">
      <c r="A139" t="s">
        <v>227</v>
      </c>
      <c r="B139" t="s">
        <v>49</v>
      </c>
      <c r="M139" t="s">
        <v>401</v>
      </c>
    </row>
    <row r="140" spans="1:13" x14ac:dyDescent="0.35">
      <c r="A140" t="s">
        <v>230</v>
      </c>
      <c r="B140" t="s">
        <v>312</v>
      </c>
      <c r="M140" t="s">
        <v>402</v>
      </c>
    </row>
    <row r="141" spans="1:13" x14ac:dyDescent="0.35">
      <c r="A141" t="s">
        <v>233</v>
      </c>
      <c r="B141" t="s">
        <v>44</v>
      </c>
      <c r="M141" t="s">
        <v>403</v>
      </c>
    </row>
    <row r="142" spans="1:13" x14ac:dyDescent="0.35">
      <c r="A142" t="s">
        <v>236</v>
      </c>
      <c r="B142" t="s">
        <v>637</v>
      </c>
      <c r="M142" t="s">
        <v>404</v>
      </c>
    </row>
    <row r="143" spans="1:13" x14ac:dyDescent="0.35">
      <c r="A143" t="s">
        <v>239</v>
      </c>
      <c r="B143" t="s">
        <v>639</v>
      </c>
      <c r="M143" t="s">
        <v>405</v>
      </c>
    </row>
    <row r="144" spans="1:13" x14ac:dyDescent="0.35">
      <c r="A144" t="s">
        <v>683</v>
      </c>
      <c r="B144" t="s">
        <v>636</v>
      </c>
      <c r="M144" t="s">
        <v>406</v>
      </c>
    </row>
    <row r="145" spans="1:13" x14ac:dyDescent="0.35">
      <c r="A145" t="s">
        <v>684</v>
      </c>
      <c r="M145" t="s">
        <v>407</v>
      </c>
    </row>
    <row r="146" spans="1:13" x14ac:dyDescent="0.35">
      <c r="A146" t="s">
        <v>641</v>
      </c>
      <c r="M146" t="s">
        <v>408</v>
      </c>
    </row>
    <row r="147" spans="1:13" x14ac:dyDescent="0.35">
      <c r="A147" t="s">
        <v>633</v>
      </c>
      <c r="M147" t="s">
        <v>409</v>
      </c>
    </row>
    <row r="148" spans="1:13" x14ac:dyDescent="0.35">
      <c r="A148" t="s">
        <v>242</v>
      </c>
      <c r="M148" t="s">
        <v>410</v>
      </c>
    </row>
    <row r="149" spans="1:13" x14ac:dyDescent="0.35">
      <c r="A149" t="s">
        <v>631</v>
      </c>
      <c r="M149" t="s">
        <v>411</v>
      </c>
    </row>
    <row r="150" spans="1:13" x14ac:dyDescent="0.35">
      <c r="A150" t="s">
        <v>178</v>
      </c>
      <c r="M150" t="s">
        <v>412</v>
      </c>
    </row>
    <row r="151" spans="1:13" x14ac:dyDescent="0.35">
      <c r="A151" t="s">
        <v>685</v>
      </c>
      <c r="M151" t="s">
        <v>413</v>
      </c>
    </row>
    <row r="152" spans="1:13" x14ac:dyDescent="0.35">
      <c r="A152" t="s">
        <v>247</v>
      </c>
      <c r="M152" t="s">
        <v>414</v>
      </c>
    </row>
    <row r="153" spans="1:13" x14ac:dyDescent="0.35">
      <c r="A153" t="s">
        <v>186</v>
      </c>
      <c r="M153" t="s">
        <v>415</v>
      </c>
    </row>
    <row r="154" spans="1:13" x14ac:dyDescent="0.35">
      <c r="A154" t="s">
        <v>250</v>
      </c>
      <c r="M154" t="s">
        <v>416</v>
      </c>
    </row>
    <row r="155" spans="1:13" x14ac:dyDescent="0.35">
      <c r="A155" t="s">
        <v>194</v>
      </c>
      <c r="M155" t="s">
        <v>417</v>
      </c>
    </row>
    <row r="156" spans="1:13" x14ac:dyDescent="0.35">
      <c r="A156" t="s">
        <v>253</v>
      </c>
      <c r="M156" t="s">
        <v>418</v>
      </c>
    </row>
    <row r="157" spans="1:13" x14ac:dyDescent="0.35">
      <c r="A157" t="s">
        <v>256</v>
      </c>
      <c r="M157" t="s">
        <v>419</v>
      </c>
    </row>
    <row r="158" spans="1:13" x14ac:dyDescent="0.35">
      <c r="A158" t="s">
        <v>626</v>
      </c>
      <c r="M158" t="s">
        <v>420</v>
      </c>
    </row>
    <row r="159" spans="1:13" x14ac:dyDescent="0.35">
      <c r="A159" t="s">
        <v>625</v>
      </c>
      <c r="M159" t="s">
        <v>421</v>
      </c>
    </row>
    <row r="160" spans="1:13" x14ac:dyDescent="0.35">
      <c r="A160" t="s">
        <v>630</v>
      </c>
      <c r="M160" t="s">
        <v>422</v>
      </c>
    </row>
    <row r="161" spans="1:13" x14ac:dyDescent="0.35">
      <c r="A161" t="s">
        <v>628</v>
      </c>
      <c r="M161" t="s">
        <v>423</v>
      </c>
    </row>
    <row r="162" spans="1:13" x14ac:dyDescent="0.35">
      <c r="A162" t="s">
        <v>201</v>
      </c>
      <c r="M162" t="s">
        <v>424</v>
      </c>
    </row>
    <row r="163" spans="1:13" x14ac:dyDescent="0.35">
      <c r="A163" t="s">
        <v>634</v>
      </c>
      <c r="M163" t="s">
        <v>425</v>
      </c>
    </row>
    <row r="164" spans="1:13" x14ac:dyDescent="0.35">
      <c r="A164" t="s">
        <v>629</v>
      </c>
      <c r="M164" t="s">
        <v>426</v>
      </c>
    </row>
    <row r="165" spans="1:13" x14ac:dyDescent="0.35">
      <c r="A165" t="s">
        <v>643</v>
      </c>
      <c r="M165" t="s">
        <v>427</v>
      </c>
    </row>
    <row r="166" spans="1:13" x14ac:dyDescent="0.35">
      <c r="A166" t="s">
        <v>203</v>
      </c>
      <c r="M166" t="s">
        <v>428</v>
      </c>
    </row>
    <row r="167" spans="1:13" x14ac:dyDescent="0.35">
      <c r="A167" t="s">
        <v>259</v>
      </c>
      <c r="M167" t="s">
        <v>429</v>
      </c>
    </row>
    <row r="168" spans="1:13" x14ac:dyDescent="0.35">
      <c r="A168" t="s">
        <v>262</v>
      </c>
      <c r="M168" t="s">
        <v>430</v>
      </c>
    </row>
    <row r="169" spans="1:13" x14ac:dyDescent="0.35">
      <c r="A169" t="s">
        <v>206</v>
      </c>
      <c r="M169" t="s">
        <v>431</v>
      </c>
    </row>
    <row r="170" spans="1:13" x14ac:dyDescent="0.35">
      <c r="A170" t="s">
        <v>266</v>
      </c>
      <c r="M170" t="s">
        <v>432</v>
      </c>
    </row>
    <row r="171" spans="1:13" x14ac:dyDescent="0.35">
      <c r="A171" t="s">
        <v>166</v>
      </c>
      <c r="M171" t="s">
        <v>433</v>
      </c>
    </row>
    <row r="172" spans="1:13" x14ac:dyDescent="0.35">
      <c r="A172" t="s">
        <v>173</v>
      </c>
      <c r="M172" t="s">
        <v>434</v>
      </c>
    </row>
    <row r="173" spans="1:13" x14ac:dyDescent="0.35">
      <c r="A173" t="s">
        <v>181</v>
      </c>
      <c r="M173" t="s">
        <v>435</v>
      </c>
    </row>
    <row r="174" spans="1:13" x14ac:dyDescent="0.35">
      <c r="A174" t="s">
        <v>622</v>
      </c>
      <c r="M174" t="s">
        <v>436</v>
      </c>
    </row>
    <row r="175" spans="1:13" x14ac:dyDescent="0.35">
      <c r="A175" t="s">
        <v>189</v>
      </c>
      <c r="M175" t="s">
        <v>437</v>
      </c>
    </row>
    <row r="176" spans="1:13" x14ac:dyDescent="0.35">
      <c r="A176" t="s">
        <v>644</v>
      </c>
      <c r="M176" t="s">
        <v>438</v>
      </c>
    </row>
    <row r="177" spans="1:13" x14ac:dyDescent="0.35">
      <c r="A177" t="s">
        <v>269</v>
      </c>
      <c r="M177" t="s">
        <v>439</v>
      </c>
    </row>
    <row r="178" spans="1:13" x14ac:dyDescent="0.35">
      <c r="A178" t="s">
        <v>627</v>
      </c>
      <c r="M178" t="s">
        <v>440</v>
      </c>
    </row>
    <row r="179" spans="1:13" x14ac:dyDescent="0.35">
      <c r="A179" t="s">
        <v>642</v>
      </c>
      <c r="M179" t="s">
        <v>441</v>
      </c>
    </row>
    <row r="180" spans="1:13" x14ac:dyDescent="0.35">
      <c r="A180" t="s">
        <v>208</v>
      </c>
      <c r="M180" t="s">
        <v>442</v>
      </c>
    </row>
    <row r="181" spans="1:13" x14ac:dyDescent="0.35">
      <c r="A181" t="s">
        <v>635</v>
      </c>
      <c r="M181" t="s">
        <v>443</v>
      </c>
    </row>
    <row r="182" spans="1:13" x14ac:dyDescent="0.35">
      <c r="A182" t="s">
        <v>212</v>
      </c>
      <c r="M182" t="s">
        <v>444</v>
      </c>
    </row>
    <row r="183" spans="1:13" x14ac:dyDescent="0.35">
      <c r="A183" t="s">
        <v>640</v>
      </c>
      <c r="M183" t="s">
        <v>445</v>
      </c>
    </row>
    <row r="184" spans="1:13" x14ac:dyDescent="0.35">
      <c r="A184" t="s">
        <v>632</v>
      </c>
      <c r="M184" t="s">
        <v>446</v>
      </c>
    </row>
    <row r="185" spans="1:13" x14ac:dyDescent="0.35">
      <c r="A185" t="s">
        <v>272</v>
      </c>
      <c r="M185" t="s">
        <v>447</v>
      </c>
    </row>
    <row r="186" spans="1:13" x14ac:dyDescent="0.35">
      <c r="A186" t="s">
        <v>216</v>
      </c>
      <c r="M186" t="s">
        <v>448</v>
      </c>
    </row>
    <row r="187" spans="1:13" x14ac:dyDescent="0.35">
      <c r="A187" t="s">
        <v>275</v>
      </c>
      <c r="M187" t="s">
        <v>449</v>
      </c>
    </row>
    <row r="188" spans="1:13" x14ac:dyDescent="0.35">
      <c r="A188" t="s">
        <v>833</v>
      </c>
      <c r="M188" t="s">
        <v>450</v>
      </c>
    </row>
    <row r="189" spans="1:13" x14ac:dyDescent="0.35">
      <c r="A189" t="s">
        <v>834</v>
      </c>
      <c r="M189" t="s">
        <v>451</v>
      </c>
    </row>
    <row r="190" spans="1:13" x14ac:dyDescent="0.35">
      <c r="A190" t="s">
        <v>835</v>
      </c>
      <c r="M190" t="s">
        <v>452</v>
      </c>
    </row>
    <row r="191" spans="1:13" x14ac:dyDescent="0.35">
      <c r="A191" t="s">
        <v>836</v>
      </c>
      <c r="M191" t="s">
        <v>453</v>
      </c>
    </row>
    <row r="192" spans="1:13" x14ac:dyDescent="0.35">
      <c r="A192" t="s">
        <v>837</v>
      </c>
      <c r="M192" t="s">
        <v>454</v>
      </c>
    </row>
    <row r="193" spans="1:13" x14ac:dyDescent="0.35">
      <c r="A193" t="s">
        <v>838</v>
      </c>
      <c r="M193" t="s">
        <v>455</v>
      </c>
    </row>
    <row r="194" spans="1:13" x14ac:dyDescent="0.35">
      <c r="A194" t="s">
        <v>839</v>
      </c>
      <c r="M194" t="s">
        <v>456</v>
      </c>
    </row>
    <row r="195" spans="1:13" x14ac:dyDescent="0.35">
      <c r="A195" t="s">
        <v>840</v>
      </c>
      <c r="M195" t="s">
        <v>457</v>
      </c>
    </row>
    <row r="196" spans="1:13" x14ac:dyDescent="0.35">
      <c r="A196" t="s">
        <v>841</v>
      </c>
      <c r="M196" t="s">
        <v>458</v>
      </c>
    </row>
    <row r="197" spans="1:13" x14ac:dyDescent="0.35">
      <c r="A197" t="s">
        <v>842</v>
      </c>
      <c r="M197" t="s">
        <v>459</v>
      </c>
    </row>
    <row r="198" spans="1:13" x14ac:dyDescent="0.35">
      <c r="A198" t="s">
        <v>843</v>
      </c>
      <c r="M198" t="s">
        <v>460</v>
      </c>
    </row>
    <row r="199" spans="1:13" x14ac:dyDescent="0.35">
      <c r="A199" t="s">
        <v>844</v>
      </c>
      <c r="M199" t="s">
        <v>461</v>
      </c>
    </row>
    <row r="200" spans="1:13" x14ac:dyDescent="0.35">
      <c r="A200" t="s">
        <v>845</v>
      </c>
      <c r="M200" t="s">
        <v>462</v>
      </c>
    </row>
    <row r="201" spans="1:13" x14ac:dyDescent="0.35">
      <c r="A201" t="s">
        <v>846</v>
      </c>
      <c r="M201" t="s">
        <v>463</v>
      </c>
    </row>
    <row r="202" spans="1:13" x14ac:dyDescent="0.35">
      <c r="A202" t="s">
        <v>847</v>
      </c>
      <c r="M202" t="s">
        <v>464</v>
      </c>
    </row>
    <row r="203" spans="1:13" x14ac:dyDescent="0.35">
      <c r="A203" t="s">
        <v>848</v>
      </c>
      <c r="M203" t="s">
        <v>465</v>
      </c>
    </row>
    <row r="204" spans="1:13" x14ac:dyDescent="0.35">
      <c r="A204" t="s">
        <v>849</v>
      </c>
      <c r="M204" t="s">
        <v>466</v>
      </c>
    </row>
    <row r="205" spans="1:13" x14ac:dyDescent="0.35">
      <c r="A205" t="s">
        <v>850</v>
      </c>
      <c r="M205" t="s">
        <v>467</v>
      </c>
    </row>
    <row r="206" spans="1:13" x14ac:dyDescent="0.35">
      <c r="A206" t="s">
        <v>851</v>
      </c>
      <c r="M206" t="s">
        <v>468</v>
      </c>
    </row>
    <row r="207" spans="1:13" x14ac:dyDescent="0.35">
      <c r="A207" t="s">
        <v>852</v>
      </c>
      <c r="M207" t="s">
        <v>469</v>
      </c>
    </row>
    <row r="208" spans="1:13" x14ac:dyDescent="0.35">
      <c r="A208" t="s">
        <v>853</v>
      </c>
      <c r="M208" t="s">
        <v>470</v>
      </c>
    </row>
    <row r="209" spans="1:13" x14ac:dyDescent="0.35">
      <c r="A209" t="s">
        <v>854</v>
      </c>
      <c r="M209" t="s">
        <v>471</v>
      </c>
    </row>
    <row r="210" spans="1:13" x14ac:dyDescent="0.35">
      <c r="A210" t="s">
        <v>855</v>
      </c>
      <c r="M210" t="s">
        <v>472</v>
      </c>
    </row>
    <row r="211" spans="1:13" x14ac:dyDescent="0.35">
      <c r="A211" t="s">
        <v>856</v>
      </c>
      <c r="M211" t="s">
        <v>473</v>
      </c>
    </row>
    <row r="212" spans="1:13" x14ac:dyDescent="0.35">
      <c r="A212" t="s">
        <v>857</v>
      </c>
      <c r="M212" t="s">
        <v>474</v>
      </c>
    </row>
    <row r="213" spans="1:13" x14ac:dyDescent="0.35">
      <c r="A213" t="s">
        <v>858</v>
      </c>
      <c r="M213" t="s">
        <v>475</v>
      </c>
    </row>
    <row r="214" spans="1:13" x14ac:dyDescent="0.35">
      <c r="A214" t="s">
        <v>859</v>
      </c>
      <c r="M214" t="s">
        <v>476</v>
      </c>
    </row>
    <row r="215" spans="1:13" x14ac:dyDescent="0.35">
      <c r="A215" t="s">
        <v>860</v>
      </c>
      <c r="M215" t="s">
        <v>477</v>
      </c>
    </row>
    <row r="216" spans="1:13" x14ac:dyDescent="0.35">
      <c r="A216" t="s">
        <v>861</v>
      </c>
      <c r="M216" t="s">
        <v>478</v>
      </c>
    </row>
    <row r="217" spans="1:13" x14ac:dyDescent="0.35">
      <c r="A217" t="s">
        <v>862</v>
      </c>
      <c r="M217" t="s">
        <v>479</v>
      </c>
    </row>
    <row r="218" spans="1:13" x14ac:dyDescent="0.35">
      <c r="A218" t="s">
        <v>863</v>
      </c>
      <c r="M218" t="s">
        <v>480</v>
      </c>
    </row>
    <row r="219" spans="1:13" x14ac:dyDescent="0.35">
      <c r="A219" t="s">
        <v>864</v>
      </c>
      <c r="M219" t="s">
        <v>481</v>
      </c>
    </row>
    <row r="220" spans="1:13" x14ac:dyDescent="0.35">
      <c r="A220" t="s">
        <v>865</v>
      </c>
      <c r="M220" t="s">
        <v>482</v>
      </c>
    </row>
    <row r="221" spans="1:13" x14ac:dyDescent="0.35">
      <c r="A221" t="s">
        <v>866</v>
      </c>
      <c r="M221" t="s">
        <v>483</v>
      </c>
    </row>
    <row r="222" spans="1:13" x14ac:dyDescent="0.35">
      <c r="A222" t="s">
        <v>867</v>
      </c>
      <c r="M222" t="s">
        <v>484</v>
      </c>
    </row>
    <row r="223" spans="1:13" x14ac:dyDescent="0.35">
      <c r="A223" t="s">
        <v>868</v>
      </c>
      <c r="M223" t="s">
        <v>485</v>
      </c>
    </row>
    <row r="224" spans="1:13" x14ac:dyDescent="0.35">
      <c r="A224" t="s">
        <v>869</v>
      </c>
      <c r="M224" t="s">
        <v>486</v>
      </c>
    </row>
    <row r="225" spans="1:13" x14ac:dyDescent="0.35">
      <c r="A225" t="s">
        <v>870</v>
      </c>
      <c r="M225" t="s">
        <v>487</v>
      </c>
    </row>
    <row r="226" spans="1:13" x14ac:dyDescent="0.35">
      <c r="A226" t="s">
        <v>871</v>
      </c>
      <c r="M226" t="s">
        <v>488</v>
      </c>
    </row>
    <row r="227" spans="1:13" x14ac:dyDescent="0.35">
      <c r="A227" t="s">
        <v>872</v>
      </c>
      <c r="M227" t="s">
        <v>489</v>
      </c>
    </row>
    <row r="228" spans="1:13" x14ac:dyDescent="0.35">
      <c r="A228" t="s">
        <v>873</v>
      </c>
      <c r="M228" t="s">
        <v>490</v>
      </c>
    </row>
    <row r="229" spans="1:13" x14ac:dyDescent="0.35">
      <c r="A229" t="s">
        <v>874</v>
      </c>
      <c r="M229" t="s">
        <v>491</v>
      </c>
    </row>
    <row r="230" spans="1:13" x14ac:dyDescent="0.35">
      <c r="A230" t="s">
        <v>875</v>
      </c>
      <c r="M230" t="s">
        <v>492</v>
      </c>
    </row>
    <row r="231" spans="1:13" x14ac:dyDescent="0.35">
      <c r="A231" t="s">
        <v>876</v>
      </c>
      <c r="M231" t="s">
        <v>493</v>
      </c>
    </row>
    <row r="232" spans="1:13" x14ac:dyDescent="0.35">
      <c r="A232" t="s">
        <v>877</v>
      </c>
      <c r="M232" t="s">
        <v>494</v>
      </c>
    </row>
    <row r="233" spans="1:13" x14ac:dyDescent="0.35">
      <c r="A233" t="s">
        <v>878</v>
      </c>
      <c r="M233" t="s">
        <v>495</v>
      </c>
    </row>
    <row r="234" spans="1:13" x14ac:dyDescent="0.35">
      <c r="A234" t="s">
        <v>879</v>
      </c>
      <c r="M234" t="s">
        <v>496</v>
      </c>
    </row>
    <row r="235" spans="1:13" x14ac:dyDescent="0.35">
      <c r="A235" t="s">
        <v>880</v>
      </c>
      <c r="M235" t="s">
        <v>497</v>
      </c>
    </row>
    <row r="236" spans="1:13" x14ac:dyDescent="0.35">
      <c r="A236" t="s">
        <v>881</v>
      </c>
      <c r="M236" t="s">
        <v>498</v>
      </c>
    </row>
    <row r="237" spans="1:13" x14ac:dyDescent="0.35">
      <c r="A237" t="s">
        <v>882</v>
      </c>
      <c r="M237" t="s">
        <v>499</v>
      </c>
    </row>
    <row r="238" spans="1:13" x14ac:dyDescent="0.35">
      <c r="A238" t="s">
        <v>883</v>
      </c>
      <c r="M238" t="s">
        <v>500</v>
      </c>
    </row>
    <row r="239" spans="1:13" x14ac:dyDescent="0.35">
      <c r="A239" t="s">
        <v>884</v>
      </c>
      <c r="M239" t="s">
        <v>501</v>
      </c>
    </row>
    <row r="240" spans="1:13" x14ac:dyDescent="0.35">
      <c r="A240" t="s">
        <v>885</v>
      </c>
      <c r="M240" t="s">
        <v>502</v>
      </c>
    </row>
    <row r="241" spans="1:13" x14ac:dyDescent="0.35">
      <c r="A241" t="s">
        <v>886</v>
      </c>
      <c r="M241" t="s">
        <v>503</v>
      </c>
    </row>
    <row r="242" spans="1:13" x14ac:dyDescent="0.35">
      <c r="A242" t="s">
        <v>887</v>
      </c>
      <c r="M242" t="s">
        <v>504</v>
      </c>
    </row>
    <row r="243" spans="1:13" x14ac:dyDescent="0.35">
      <c r="A243" t="s">
        <v>888</v>
      </c>
      <c r="M243" t="s">
        <v>505</v>
      </c>
    </row>
    <row r="244" spans="1:13" x14ac:dyDescent="0.35">
      <c r="A244" t="s">
        <v>889</v>
      </c>
      <c r="M244" t="s">
        <v>506</v>
      </c>
    </row>
    <row r="245" spans="1:13" x14ac:dyDescent="0.35">
      <c r="A245" t="s">
        <v>890</v>
      </c>
      <c r="M245" t="s">
        <v>507</v>
      </c>
    </row>
    <row r="246" spans="1:13" x14ac:dyDescent="0.35">
      <c r="A246" t="s">
        <v>891</v>
      </c>
      <c r="M246" t="s">
        <v>508</v>
      </c>
    </row>
    <row r="247" spans="1:13" x14ac:dyDescent="0.35">
      <c r="A247" t="s">
        <v>892</v>
      </c>
      <c r="M247" t="s">
        <v>509</v>
      </c>
    </row>
    <row r="248" spans="1:13" x14ac:dyDescent="0.35">
      <c r="A248" t="s">
        <v>893</v>
      </c>
      <c r="M248" t="s">
        <v>510</v>
      </c>
    </row>
    <row r="249" spans="1:13" x14ac:dyDescent="0.35">
      <c r="A249" t="s">
        <v>894</v>
      </c>
      <c r="M249" t="s">
        <v>511</v>
      </c>
    </row>
    <row r="250" spans="1:13" x14ac:dyDescent="0.35">
      <c r="A250" t="s">
        <v>895</v>
      </c>
      <c r="M250" t="s">
        <v>512</v>
      </c>
    </row>
    <row r="251" spans="1:13" x14ac:dyDescent="0.35">
      <c r="A251" t="s">
        <v>896</v>
      </c>
    </row>
    <row r="252" spans="1:13" x14ac:dyDescent="0.35">
      <c r="A252" t="s">
        <v>897</v>
      </c>
    </row>
    <row r="253" spans="1:13" x14ac:dyDescent="0.35">
      <c r="A253" t="s">
        <v>898</v>
      </c>
    </row>
    <row r="254" spans="1:13" x14ac:dyDescent="0.35">
      <c r="A254" t="s">
        <v>899</v>
      </c>
    </row>
    <row r="255" spans="1:13" x14ac:dyDescent="0.35">
      <c r="A255" t="s">
        <v>900</v>
      </c>
    </row>
  </sheetData>
  <sortState xmlns:xlrd2="http://schemas.microsoft.com/office/spreadsheetml/2017/richdata2" ref="B115:B218">
    <sortCondition ref="B115:B218"/>
  </sortState>
  <pageMargins left="0.7" right="0.7" top="0.75" bottom="0.75" header="0.3" footer="0.3"/>
  <pageSetup orientation="portrait" useFirstPageNumber="1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0000"/>
  </sheetPr>
  <dimension ref="A1:AJ201"/>
  <sheetViews>
    <sheetView zoomScale="70" zoomScaleNormal="70" workbookViewId="0">
      <selection activeCell="N2" sqref="N2"/>
    </sheetView>
  </sheetViews>
  <sheetFormatPr defaultRowHeight="14.5" x14ac:dyDescent="0.35"/>
  <cols>
    <col min="2" max="2" width="13.453125" customWidth="1"/>
    <col min="3" max="4" width="11.54296875" customWidth="1"/>
    <col min="7" max="7" width="2.81640625" customWidth="1"/>
    <col min="8" max="11" width="9.54296875" customWidth="1"/>
    <col min="12" max="12" width="9.26953125" customWidth="1"/>
    <col min="13" max="13" width="2.54296875" customWidth="1"/>
    <col min="14" max="18" width="9.453125" customWidth="1"/>
    <col min="19" max="19" width="5.1796875" customWidth="1"/>
    <col min="20" max="20" width="15.7265625" customWidth="1"/>
    <col min="21" max="21" width="16.1796875" customWidth="1"/>
    <col min="22" max="22" width="24.54296875" customWidth="1"/>
    <col min="27" max="28" width="9.54296875" customWidth="1"/>
  </cols>
  <sheetData>
    <row r="1" spans="1:36" ht="58" x14ac:dyDescent="0.35">
      <c r="B1" s="12" t="str">
        <f>'Meters-Utilities'!B1</f>
        <v>Meter Number (unique)</v>
      </c>
      <c r="C1" s="12" t="s">
        <v>23</v>
      </c>
      <c r="D1" s="12" t="s">
        <v>33</v>
      </c>
      <c r="E1" s="12" t="s">
        <v>81</v>
      </c>
      <c r="F1" s="12" t="s">
        <v>23</v>
      </c>
      <c r="G1" s="12"/>
      <c r="H1" s="12" t="s">
        <v>37</v>
      </c>
      <c r="I1" s="12" t="s">
        <v>708</v>
      </c>
      <c r="J1" s="12" t="s">
        <v>705</v>
      </c>
      <c r="K1" s="12" t="s">
        <v>706</v>
      </c>
      <c r="L1" s="12" t="s">
        <v>707</v>
      </c>
      <c r="M1" s="12"/>
      <c r="N1" s="12" t="s">
        <v>82</v>
      </c>
      <c r="O1" s="12" t="s">
        <v>710</v>
      </c>
      <c r="P1" s="12" t="s">
        <v>711</v>
      </c>
      <c r="Q1" s="12" t="s">
        <v>712</v>
      </c>
      <c r="R1" s="12" t="s">
        <v>713</v>
      </c>
      <c r="S1" s="12"/>
      <c r="T1" s="12"/>
      <c r="U1" s="12" t="s">
        <v>37</v>
      </c>
      <c r="V1" s="12" t="s">
        <v>708</v>
      </c>
      <c r="W1" s="12" t="s">
        <v>705</v>
      </c>
      <c r="X1" s="12" t="s">
        <v>706</v>
      </c>
      <c r="Y1" s="12" t="s">
        <v>707</v>
      </c>
      <c r="AA1" s="12" t="s">
        <v>908</v>
      </c>
      <c r="AB1" s="12" t="s">
        <v>909</v>
      </c>
      <c r="AC1" s="12" t="s">
        <v>910</v>
      </c>
      <c r="AD1" s="12" t="s">
        <v>912</v>
      </c>
      <c r="AE1" s="12" t="s">
        <v>911</v>
      </c>
      <c r="AJ1" t="s">
        <v>913</v>
      </c>
    </row>
    <row r="2" spans="1:36" x14ac:dyDescent="0.35">
      <c r="A2">
        <v>1</v>
      </c>
      <c r="B2" t="str">
        <f ca="1">IF(OFFSET('Meters-Utilities'!$B$1,A2,0)=0," - - ", OFFSET('Meters-Utilities'!$B$1,A2,0))</f>
        <v xml:space="preserve"> - - </v>
      </c>
      <c r="C2" t="str">
        <f ca="1">IF(OFFSET('Meters-Utilities'!$B$1,A2,1)=0, "", OFFSET('Meters-Utilities'!$B$1,A2,1))</f>
        <v/>
      </c>
      <c r="D2" t="str">
        <f ca="1">IF(OFFSET('Meters-Utilities'!$B$1,A2,2)=0, "", OFFSET('Meters-Utilities'!$B$1,A2,2))</f>
        <v/>
      </c>
      <c r="E2" t="str">
        <f ca="1">IF(B2=0,"",B2)</f>
        <v xml:space="preserve"> - - </v>
      </c>
      <c r="F2" t="str">
        <f ca="1">IF(C2=0,"",C2)</f>
        <v/>
      </c>
      <c r="H2" t="str">
        <f ca="1">IF(C2="Electricity",E2,"")</f>
        <v/>
      </c>
      <c r="I2" t="str">
        <f ca="1">IF(OR(C2="Natural Gas", AND(C2="Other Fuels",D2&lt;&gt;"Scope 1: Mobile"), C2 = "Other Energy"),E2,"")</f>
        <v/>
      </c>
      <c r="J2" t="str">
        <f ca="1">IF(D2="Scope 1: Mobile",E2,"")</f>
        <v/>
      </c>
      <c r="K2" t="str">
        <f ca="1">IF(OR(C2="Water Intake", C2="Water Discharge"),E2,"")</f>
        <v/>
      </c>
      <c r="L2" t="str">
        <f ca="1">IF(C2="Other",E2,"")</f>
        <v/>
      </c>
      <c r="N2" t="e" cm="1" vm="1">
        <f t="array" aca="1" ref="N2" ca="1">_xlfn._xlws.SORT(_xlfn._xlws.FILTER(_xlfn.UNIQUE(H2:H201),_xlfn.UNIQUE(H2:H201)&lt;&gt;""))</f>
        <v>#VALUE!</v>
      </c>
      <c r="O2" t="e" cm="1" vm="1">
        <f t="array" aca="1" ref="O2" ca="1">_xlfn._xlws.SORT(_xlfn._xlws.FILTER(_xlfn.UNIQUE(I2:I201),_xlfn.UNIQUE(I2:I201)&lt;&gt;""))</f>
        <v>#VALUE!</v>
      </c>
      <c r="P2" t="e" cm="1" vm="1">
        <f t="array" aca="1" ref="P2" ca="1">_xlfn._xlws.SORT(_xlfn._xlws.FILTER(_xlfn.UNIQUE(J2:J201),_xlfn.UNIQUE(J2:J201)&lt;&gt;""))</f>
        <v>#VALUE!</v>
      </c>
      <c r="Q2" t="e" cm="1" vm="1">
        <f t="array" aca="1" ref="Q2" ca="1">_xlfn._xlws.SORT(_xlfn._xlws.FILTER(_xlfn.UNIQUE(K2:K201),_xlfn.UNIQUE(K2:K201)&lt;&gt;""))</f>
        <v>#VALUE!</v>
      </c>
      <c r="R2" t="e" cm="1" vm="1">
        <f t="array" aca="1" ref="R2" ca="1">_xlfn._xlws.SORT(_xlfn._xlws.FILTER(_xlfn.UNIQUE(L2:L201),_xlfn.UNIQUE(L2:L201)&lt;&gt;""))</f>
        <v>#VALUE!</v>
      </c>
      <c r="T2" t="s">
        <v>83</v>
      </c>
      <c r="U2" t="b">
        <f ca="1">OR(IFERROR(_xlfn.VALUETOTEXT(N2),TRUE()),AND(ISBLANK($N$3),ISBLANK($O$3),ISBLANK($P$3),ISBLANK($Q$3),ISBLANK($R$3)))</f>
        <v>1</v>
      </c>
      <c r="V2" t="b">
        <f t="shared" ref="V2:Y2" ca="1" si="0">OR(IFERROR(_xlfn.VALUETOTEXT(O2),TRUE()),AND(ISBLANK($N$3),ISBLANK($O$3),ISBLANK($P$3),ISBLANK($Q$3),ISBLANK($R$3)))</f>
        <v>1</v>
      </c>
      <c r="W2" t="b">
        <f t="shared" ca="1" si="0"/>
        <v>1</v>
      </c>
      <c r="X2" t="b">
        <f t="shared" ca="1" si="0"/>
        <v>1</v>
      </c>
      <c r="Y2" t="b">
        <f t="shared" ca="1" si="0"/>
        <v>1</v>
      </c>
      <c r="AA2" t="str">
        <f ca="1">IF(IF(U$2,$B2,N2) = 0, " - - ", IF(U$2,$B2,N2))</f>
        <v xml:space="preserve"> - - </v>
      </c>
      <c r="AB2" t="str">
        <f t="shared" ref="AB2:AE2" ca="1" si="1">IF(IF(V$2,$B2,O2) = 0, " - - ", IF(V$2,$B2,O2))</f>
        <v xml:space="preserve"> - - </v>
      </c>
      <c r="AC2" t="str">
        <f t="shared" ca="1" si="1"/>
        <v xml:space="preserve"> - - </v>
      </c>
      <c r="AD2" t="str">
        <f t="shared" ca="1" si="1"/>
        <v xml:space="preserve"> - - </v>
      </c>
      <c r="AE2" t="str">
        <f t="shared" ca="1" si="1"/>
        <v xml:space="preserve"> - - </v>
      </c>
      <c r="AJ2" t="str">
        <f>IF(Facilities!A2=""," - - ",Facilities!A2)</f>
        <v xml:space="preserve"> - - </v>
      </c>
    </row>
    <row r="3" spans="1:36" x14ac:dyDescent="0.35">
      <c r="A3">
        <v>2</v>
      </c>
      <c r="B3" t="str">
        <f ca="1">IF(OFFSET('Meters-Utilities'!$B$1,A3,0)=0," - - ", OFFSET('Meters-Utilities'!$B$1,A3,0))</f>
        <v xml:space="preserve"> - - </v>
      </c>
      <c r="C3" t="str">
        <f ca="1">IF(OFFSET('Meters-Utilities'!$B$1,A3,1)=0, "", OFFSET('Meters-Utilities'!$B$1,A3,1))</f>
        <v/>
      </c>
      <c r="D3" t="str">
        <f ca="1">IF(OFFSET('Meters-Utilities'!$B$1,A3,2)=0, "", OFFSET('Meters-Utilities'!$B$1,A3,2))</f>
        <v/>
      </c>
      <c r="E3" t="str">
        <f t="shared" ref="E3:E66" ca="1" si="2">IF(B3=0,"",B3)</f>
        <v xml:space="preserve"> - - </v>
      </c>
      <c r="F3" t="str">
        <f t="shared" ref="F3:F66" ca="1" si="3">IF(C3=0,"",C3)</f>
        <v/>
      </c>
      <c r="H3" t="str">
        <f t="shared" ref="H3:H66" ca="1" si="4">IF(C3="Electricity",E3,"")</f>
        <v/>
      </c>
      <c r="I3" t="str">
        <f t="shared" ref="I3:I66" ca="1" si="5">IF(OR(C3="Natural Gas", AND(C3="Other Fuels",D3&lt;&gt;"Scope 1: Mobile"), C3 = "Other Energy"),E3,"")</f>
        <v/>
      </c>
      <c r="J3" t="str">
        <f t="shared" ref="J3:J66" ca="1" si="6">IF(D3="Scope 1: Mobile",E3,"")</f>
        <v/>
      </c>
      <c r="K3" t="str">
        <f t="shared" ref="K3:K66" ca="1" si="7">IF(OR(C3="Water Intake", C3="Water Discharge"),E3,"")</f>
        <v/>
      </c>
      <c r="L3" t="str">
        <f t="shared" ref="L3:L66" ca="1" si="8">IF(C3="Other",E3,"")</f>
        <v/>
      </c>
      <c r="AA3" t="str">
        <f t="shared" ref="AA3:AA66" ca="1" si="9">IF(IF(U$2,$B3,N3) = 0, " - - ", IF(U$2,$B3,N3))</f>
        <v xml:space="preserve"> - - </v>
      </c>
      <c r="AB3" t="str">
        <f t="shared" ref="AB3:AB66" ca="1" si="10">IF(IF(V$2,$B3,O3) = 0, " - - ", IF(V$2,$B3,O3))</f>
        <v xml:space="preserve"> - - </v>
      </c>
      <c r="AC3" t="str">
        <f t="shared" ref="AC3:AC66" ca="1" si="11">IF(IF(W$2,$B3,P3) = 0, " - - ", IF(W$2,$B3,P3))</f>
        <v xml:space="preserve"> - - </v>
      </c>
      <c r="AD3" t="str">
        <f t="shared" ref="AD3:AD66" ca="1" si="12">IF(IF(X$2,$B3,Q3) = 0, " - - ", IF(X$2,$B3,Q3))</f>
        <v xml:space="preserve"> - - </v>
      </c>
      <c r="AE3" t="str">
        <f t="shared" ref="AE3:AE66" ca="1" si="13">IF(IF(Y$2,$B3,R3) = 0, " - - ", IF(Y$2,$B3,R3))</f>
        <v xml:space="preserve"> - - </v>
      </c>
      <c r="AJ3" t="str">
        <f>IF(Facilities!A3=""," - - ",Facilities!A3)</f>
        <v xml:space="preserve"> - - </v>
      </c>
    </row>
    <row r="4" spans="1:36" x14ac:dyDescent="0.35">
      <c r="A4">
        <v>3</v>
      </c>
      <c r="B4" t="str">
        <f ca="1">IF(OFFSET('Meters-Utilities'!$B$1,A4,0)=0," - - ", OFFSET('Meters-Utilities'!$B$1,A4,0))</f>
        <v xml:space="preserve"> - - </v>
      </c>
      <c r="C4" t="str">
        <f ca="1">IF(OFFSET('Meters-Utilities'!$B$1,A4,1)=0, "", OFFSET('Meters-Utilities'!$B$1,A4,1))</f>
        <v/>
      </c>
      <c r="D4" t="str">
        <f ca="1">IF(OFFSET('Meters-Utilities'!$B$1,A4,2)=0, "", OFFSET('Meters-Utilities'!$B$1,A4,2))</f>
        <v/>
      </c>
      <c r="E4" t="str">
        <f t="shared" ca="1" si="2"/>
        <v xml:space="preserve"> - - </v>
      </c>
      <c r="F4" t="str">
        <f t="shared" ca="1" si="3"/>
        <v/>
      </c>
      <c r="H4" t="str">
        <f t="shared" ca="1" si="4"/>
        <v/>
      </c>
      <c r="I4" t="str">
        <f t="shared" ca="1" si="5"/>
        <v/>
      </c>
      <c r="J4" t="str">
        <f t="shared" ca="1" si="6"/>
        <v/>
      </c>
      <c r="K4" t="str">
        <f t="shared" ca="1" si="7"/>
        <v/>
      </c>
      <c r="L4" t="str">
        <f t="shared" ca="1" si="8"/>
        <v/>
      </c>
      <c r="T4" t="s">
        <v>714</v>
      </c>
      <c r="U4">
        <f ca="1">IF(U2,COUNTIF(AA2:AA201,"&lt;&gt; - - "),COUNTA(N2:N201))</f>
        <v>0</v>
      </c>
      <c r="V4">
        <f t="shared" ref="V4:Y4" ca="1" si="14">IF(V2,COUNTIF(AB2:AB201,"&lt;&gt; - - "),COUNTA(O2:O201))</f>
        <v>0</v>
      </c>
      <c r="W4">
        <f t="shared" ca="1" si="14"/>
        <v>0</v>
      </c>
      <c r="X4">
        <f t="shared" ca="1" si="14"/>
        <v>0</v>
      </c>
      <c r="Y4">
        <f t="shared" ca="1" si="14"/>
        <v>0</v>
      </c>
      <c r="AA4" t="str">
        <f t="shared" ca="1" si="9"/>
        <v xml:space="preserve"> - - </v>
      </c>
      <c r="AB4" t="str">
        <f t="shared" ca="1" si="10"/>
        <v xml:space="preserve"> - - </v>
      </c>
      <c r="AC4" t="str">
        <f t="shared" ca="1" si="11"/>
        <v xml:space="preserve"> - - </v>
      </c>
      <c r="AD4" t="str">
        <f t="shared" ca="1" si="12"/>
        <v xml:space="preserve"> - - </v>
      </c>
      <c r="AE4" t="str">
        <f t="shared" ca="1" si="13"/>
        <v xml:space="preserve"> - - </v>
      </c>
      <c r="AJ4" t="str">
        <f>IF(Facilities!A4=""," - - ",Facilities!A4)</f>
        <v xml:space="preserve"> - - </v>
      </c>
    </row>
    <row r="5" spans="1:36" x14ac:dyDescent="0.35">
      <c r="A5">
        <v>4</v>
      </c>
      <c r="B5" t="str">
        <f ca="1">IF(OFFSET('Meters-Utilities'!$B$1,A5,0)=0," - - ", OFFSET('Meters-Utilities'!$B$1,A5,0))</f>
        <v xml:space="preserve"> - - </v>
      </c>
      <c r="C5" t="str">
        <f ca="1">IF(OFFSET('Meters-Utilities'!$B$1,A5,1)=0, "", OFFSET('Meters-Utilities'!$B$1,A5,1))</f>
        <v/>
      </c>
      <c r="D5" t="str">
        <f ca="1">IF(OFFSET('Meters-Utilities'!$B$1,A5,2)=0, "", OFFSET('Meters-Utilities'!$B$1,A5,2))</f>
        <v/>
      </c>
      <c r="E5" t="str">
        <f t="shared" ca="1" si="2"/>
        <v xml:space="preserve"> - - </v>
      </c>
      <c r="F5" t="str">
        <f t="shared" ca="1" si="3"/>
        <v/>
      </c>
      <c r="H5" t="str">
        <f t="shared" ca="1" si="4"/>
        <v/>
      </c>
      <c r="I5" t="str">
        <f t="shared" ca="1" si="5"/>
        <v/>
      </c>
      <c r="J5" t="str">
        <f t="shared" ca="1" si="6"/>
        <v/>
      </c>
      <c r="K5" t="str">
        <f t="shared" ca="1" si="7"/>
        <v/>
      </c>
      <c r="L5" t="str">
        <f t="shared" ca="1" si="8"/>
        <v/>
      </c>
      <c r="AA5" t="str">
        <f t="shared" ca="1" si="9"/>
        <v xml:space="preserve"> - - </v>
      </c>
      <c r="AB5" t="str">
        <f t="shared" ca="1" si="10"/>
        <v xml:space="preserve"> - - </v>
      </c>
      <c r="AC5" t="str">
        <f t="shared" ca="1" si="11"/>
        <v xml:space="preserve"> - - </v>
      </c>
      <c r="AD5" t="str">
        <f t="shared" ca="1" si="12"/>
        <v xml:space="preserve"> - - </v>
      </c>
      <c r="AE5" t="str">
        <f t="shared" ca="1" si="13"/>
        <v xml:space="preserve"> - - </v>
      </c>
      <c r="AG5" t="s">
        <v>616</v>
      </c>
      <c r="AJ5" t="str">
        <f>IF(Facilities!A5=""," - - ",Facilities!A5)</f>
        <v xml:space="preserve"> - - </v>
      </c>
    </row>
    <row r="6" spans="1:36" x14ac:dyDescent="0.35">
      <c r="A6">
        <v>5</v>
      </c>
      <c r="B6" t="str">
        <f ca="1">IF(OFFSET('Meters-Utilities'!$B$1,A6,0)=0," - - ", OFFSET('Meters-Utilities'!$B$1,A6,0))</f>
        <v xml:space="preserve"> - - </v>
      </c>
      <c r="C6" t="str">
        <f ca="1">IF(OFFSET('Meters-Utilities'!$B$1,A6,1)=0, "", OFFSET('Meters-Utilities'!$B$1,A6,1))</f>
        <v/>
      </c>
      <c r="D6" t="str">
        <f ca="1">IF(OFFSET('Meters-Utilities'!$B$1,A6,2)=0, "", OFFSET('Meters-Utilities'!$B$1,A6,2))</f>
        <v/>
      </c>
      <c r="E6" t="str">
        <f t="shared" ca="1" si="2"/>
        <v xml:space="preserve"> - - </v>
      </c>
      <c r="F6" t="str">
        <f t="shared" ca="1" si="3"/>
        <v/>
      </c>
      <c r="H6" t="str">
        <f t="shared" ca="1" si="4"/>
        <v/>
      </c>
      <c r="I6" t="str">
        <f t="shared" ca="1" si="5"/>
        <v/>
      </c>
      <c r="J6" t="str">
        <f t="shared" ca="1" si="6"/>
        <v/>
      </c>
      <c r="K6" t="str">
        <f t="shared" ca="1" si="7"/>
        <v/>
      </c>
      <c r="L6" t="str">
        <f t="shared" ca="1" si="8"/>
        <v/>
      </c>
      <c r="T6" t="s">
        <v>615</v>
      </c>
      <c r="U6">
        <f ca="1">IF(U$2,SUM($U$4:$Y$4)+1,U4+1)</f>
        <v>1</v>
      </c>
      <c r="V6">
        <f t="shared" ref="V6:Y6" ca="1" si="15">IF(V$2,SUM($U$4:$Y$4)+1,V4+1)</f>
        <v>1</v>
      </c>
      <c r="W6">
        <f t="shared" ca="1" si="15"/>
        <v>1</v>
      </c>
      <c r="X6">
        <f t="shared" ca="1" si="15"/>
        <v>1</v>
      </c>
      <c r="Y6">
        <f t="shared" ca="1" si="15"/>
        <v>1</v>
      </c>
      <c r="AA6" t="str">
        <f t="shared" ca="1" si="9"/>
        <v xml:space="preserve"> - - </v>
      </c>
      <c r="AB6" t="str">
        <f t="shared" ca="1" si="10"/>
        <v xml:space="preserve"> - - </v>
      </c>
      <c r="AC6" t="str">
        <f t="shared" ca="1" si="11"/>
        <v xml:space="preserve"> - - </v>
      </c>
      <c r="AD6" t="str">
        <f t="shared" ca="1" si="12"/>
        <v xml:space="preserve"> - - </v>
      </c>
      <c r="AE6" t="str">
        <f t="shared" ca="1" si="13"/>
        <v xml:space="preserve"> - - </v>
      </c>
      <c r="AG6">
        <f>COUNTA(Facilities!$A:$A)-1</f>
        <v>0</v>
      </c>
      <c r="AJ6" t="str">
        <f>IF(Facilities!A6=""," - - ",Facilities!A6)</f>
        <v xml:space="preserve"> - - </v>
      </c>
    </row>
    <row r="7" spans="1:36" x14ac:dyDescent="0.35">
      <c r="A7">
        <v>6</v>
      </c>
      <c r="B7" t="str">
        <f ca="1">IF(OFFSET('Meters-Utilities'!$B$1,A7,0)=0," - - ", OFFSET('Meters-Utilities'!$B$1,A7,0))</f>
        <v xml:space="preserve"> - - </v>
      </c>
      <c r="C7" t="str">
        <f ca="1">IF(OFFSET('Meters-Utilities'!$B$1,A7,1)=0, "", OFFSET('Meters-Utilities'!$B$1,A7,1))</f>
        <v/>
      </c>
      <c r="D7" t="str">
        <f ca="1">IF(OFFSET('Meters-Utilities'!$B$1,A7,2)=0, "", OFFSET('Meters-Utilities'!$B$1,A7,2))</f>
        <v/>
      </c>
      <c r="E7" t="str">
        <f t="shared" ca="1" si="2"/>
        <v xml:space="preserve"> - - </v>
      </c>
      <c r="F7" t="str">
        <f t="shared" ca="1" si="3"/>
        <v/>
      </c>
      <c r="H7" t="str">
        <f t="shared" ca="1" si="4"/>
        <v/>
      </c>
      <c r="I7" t="str">
        <f t="shared" ca="1" si="5"/>
        <v/>
      </c>
      <c r="J7" t="str">
        <f t="shared" ca="1" si="6"/>
        <v/>
      </c>
      <c r="K7" t="str">
        <f t="shared" ca="1" si="7"/>
        <v/>
      </c>
      <c r="L7" t="str">
        <f t="shared" ca="1" si="8"/>
        <v/>
      </c>
      <c r="AA7" t="str">
        <f t="shared" ca="1" si="9"/>
        <v xml:space="preserve"> - - </v>
      </c>
      <c r="AB7" t="str">
        <f t="shared" ca="1" si="10"/>
        <v xml:space="preserve"> - - </v>
      </c>
      <c r="AC7" t="str">
        <f t="shared" ca="1" si="11"/>
        <v xml:space="preserve"> - - </v>
      </c>
      <c r="AD7" t="str">
        <f t="shared" ca="1" si="12"/>
        <v xml:space="preserve"> - - </v>
      </c>
      <c r="AE7" t="str">
        <f t="shared" ca="1" si="13"/>
        <v xml:space="preserve"> - - </v>
      </c>
      <c r="AG7" t="s">
        <v>617</v>
      </c>
      <c r="AJ7" t="str">
        <f>IF(Facilities!A7=""," - - ",Facilities!A7)</f>
        <v xml:space="preserve"> - - </v>
      </c>
    </row>
    <row r="8" spans="1:36" x14ac:dyDescent="0.35">
      <c r="A8">
        <v>7</v>
      </c>
      <c r="B8" t="str">
        <f ca="1">IF(OFFSET('Meters-Utilities'!$B$1,A8,0)=0," - - ", OFFSET('Meters-Utilities'!$B$1,A8,0))</f>
        <v xml:space="preserve"> - - </v>
      </c>
      <c r="C8" t="str">
        <f ca="1">IF(OFFSET('Meters-Utilities'!$B$1,A8,1)=0, "", OFFSET('Meters-Utilities'!$B$1,A8,1))</f>
        <v/>
      </c>
      <c r="D8" t="str">
        <f ca="1">IF(OFFSET('Meters-Utilities'!$B$1,A8,2)=0, "", OFFSET('Meters-Utilities'!$B$1,A8,2))</f>
        <v/>
      </c>
      <c r="E8" t="str">
        <f t="shared" ca="1" si="2"/>
        <v xml:space="preserve"> - - </v>
      </c>
      <c r="F8" t="str">
        <f t="shared" ca="1" si="3"/>
        <v/>
      </c>
      <c r="H8" t="str">
        <f t="shared" ca="1" si="4"/>
        <v/>
      </c>
      <c r="I8" t="str">
        <f t="shared" ca="1" si="5"/>
        <v/>
      </c>
      <c r="J8" t="str">
        <f t="shared" ca="1" si="6"/>
        <v/>
      </c>
      <c r="K8" t="str">
        <f t="shared" ca="1" si="7"/>
        <v/>
      </c>
      <c r="L8" t="str">
        <f t="shared" ca="1" si="8"/>
        <v/>
      </c>
      <c r="T8" t="s">
        <v>715</v>
      </c>
      <c r="U8" t="str">
        <f ca="1">_xlfn.CONCAT("HIDE_Meter_Lists!$aa$",HIDE_Meter_Lists!$U$6)</f>
        <v>HIDE_Meter_Lists!$aa$1</v>
      </c>
      <c r="V8" t="str">
        <f ca="1">_xlfn.CONCAT("HIDE_Meter_Lists!$ab$",HIDE_Meter_Lists!$V$6)</f>
        <v>HIDE_Meter_Lists!$ab$1</v>
      </c>
      <c r="W8" t="str">
        <f ca="1">_xlfn.CONCAT("HIDE_Meter_Lists!$ac$",HIDE_Meter_Lists!$W$6)</f>
        <v>HIDE_Meter_Lists!$ac$1</v>
      </c>
      <c r="X8" t="str">
        <f ca="1">_xlfn.CONCAT("HIDE_Meter_Lists!$ad$",HIDE_Meter_Lists!$X$6)</f>
        <v>HIDE_Meter_Lists!$ad$1</v>
      </c>
      <c r="Y8" t="str">
        <f ca="1">_xlfn.CONCAT("HIDE_Meter_Lists!$ae$",HIDE_Meter_Lists!$Y$6)</f>
        <v>HIDE_Meter_Lists!$ae$1</v>
      </c>
      <c r="AA8" t="str">
        <f t="shared" ca="1" si="9"/>
        <v xml:space="preserve"> - - </v>
      </c>
      <c r="AB8" t="str">
        <f t="shared" ca="1" si="10"/>
        <v xml:space="preserve"> - - </v>
      </c>
      <c r="AC8" t="str">
        <f t="shared" ca="1" si="11"/>
        <v xml:space="preserve"> - - </v>
      </c>
      <c r="AD8" t="str">
        <f t="shared" ca="1" si="12"/>
        <v xml:space="preserve"> - - </v>
      </c>
      <c r="AE8" t="str">
        <f t="shared" ca="1" si="13"/>
        <v xml:space="preserve"> - - </v>
      </c>
      <c r="AG8">
        <f>AG6+1</f>
        <v>1</v>
      </c>
      <c r="AH8" t="str">
        <f>"HIDE_Meter_Lists!$AJ"&amp;AG8</f>
        <v>HIDE_Meter_Lists!$AJ1</v>
      </c>
      <c r="AJ8" t="str">
        <f>IF(Facilities!A8=""," - - ",Facilities!A8)</f>
        <v xml:space="preserve"> - - </v>
      </c>
    </row>
    <row r="9" spans="1:36" x14ac:dyDescent="0.35">
      <c r="A9">
        <v>8</v>
      </c>
      <c r="B9" t="str">
        <f ca="1">IF(OFFSET('Meters-Utilities'!$B$1,A9,0)=0," - - ", OFFSET('Meters-Utilities'!$B$1,A9,0))</f>
        <v xml:space="preserve"> - - </v>
      </c>
      <c r="C9" t="str">
        <f ca="1">IF(OFFSET('Meters-Utilities'!$B$1,A9,1)=0, "", OFFSET('Meters-Utilities'!$B$1,A9,1))</f>
        <v/>
      </c>
      <c r="D9" t="str">
        <f ca="1">IF(OFFSET('Meters-Utilities'!$B$1,A9,2)=0, "", OFFSET('Meters-Utilities'!$B$1,A9,2))</f>
        <v/>
      </c>
      <c r="E9" t="str">
        <f t="shared" ca="1" si="2"/>
        <v xml:space="preserve"> - - </v>
      </c>
      <c r="F9" t="str">
        <f t="shared" ca="1" si="3"/>
        <v/>
      </c>
      <c r="H9" t="str">
        <f t="shared" ca="1" si="4"/>
        <v/>
      </c>
      <c r="I9" t="str">
        <f t="shared" ca="1" si="5"/>
        <v/>
      </c>
      <c r="J9" t="str">
        <f t="shared" ca="1" si="6"/>
        <v/>
      </c>
      <c r="K9" t="str">
        <f t="shared" ca="1" si="7"/>
        <v/>
      </c>
      <c r="L9" t="str">
        <f t="shared" ca="1" si="8"/>
        <v/>
      </c>
      <c r="AA9" t="str">
        <f t="shared" ca="1" si="9"/>
        <v xml:space="preserve"> - - </v>
      </c>
      <c r="AB9" t="str">
        <f t="shared" ca="1" si="10"/>
        <v xml:space="preserve"> - - </v>
      </c>
      <c r="AC9" t="str">
        <f t="shared" ca="1" si="11"/>
        <v xml:space="preserve"> - - </v>
      </c>
      <c r="AD9" t="str">
        <f t="shared" ca="1" si="12"/>
        <v xml:space="preserve"> - - </v>
      </c>
      <c r="AE9" t="str">
        <f t="shared" ca="1" si="13"/>
        <v xml:space="preserve"> - - </v>
      </c>
      <c r="AJ9" t="str">
        <f>IF(Facilities!A9=""," - - ",Facilities!A9)</f>
        <v xml:space="preserve"> - - </v>
      </c>
    </row>
    <row r="10" spans="1:36" x14ac:dyDescent="0.35">
      <c r="A10">
        <v>9</v>
      </c>
      <c r="B10" t="str">
        <f ca="1">IF(OFFSET('Meters-Utilities'!$B$1,A10,0)=0," - - ", OFFSET('Meters-Utilities'!$B$1,A10,0))</f>
        <v xml:space="preserve"> - - </v>
      </c>
      <c r="C10" t="str">
        <f ca="1">IF(OFFSET('Meters-Utilities'!$B$1,A10,1)=0, "", OFFSET('Meters-Utilities'!$B$1,A10,1))</f>
        <v/>
      </c>
      <c r="D10" t="str">
        <f ca="1">IF(OFFSET('Meters-Utilities'!$B$1,A10,2)=0, "", OFFSET('Meters-Utilities'!$B$1,A10,2))</f>
        <v/>
      </c>
      <c r="E10" t="str">
        <f t="shared" ca="1" si="2"/>
        <v xml:space="preserve"> - - </v>
      </c>
      <c r="F10" t="str">
        <f t="shared" ca="1" si="3"/>
        <v/>
      </c>
      <c r="H10" t="str">
        <f t="shared" ca="1" si="4"/>
        <v/>
      </c>
      <c r="I10" t="str">
        <f t="shared" ca="1" si="5"/>
        <v/>
      </c>
      <c r="J10" t="str">
        <f t="shared" ca="1" si="6"/>
        <v/>
      </c>
      <c r="K10" t="str">
        <f t="shared" ca="1" si="7"/>
        <v/>
      </c>
      <c r="L10" t="str">
        <f t="shared" ca="1" si="8"/>
        <v/>
      </c>
      <c r="AA10" t="str">
        <f t="shared" ca="1" si="9"/>
        <v xml:space="preserve"> - - </v>
      </c>
      <c r="AB10" t="str">
        <f t="shared" ca="1" si="10"/>
        <v xml:space="preserve"> - - </v>
      </c>
      <c r="AC10" t="str">
        <f t="shared" ca="1" si="11"/>
        <v xml:space="preserve"> - - </v>
      </c>
      <c r="AD10" t="str">
        <f t="shared" ca="1" si="12"/>
        <v xml:space="preserve"> - - </v>
      </c>
      <c r="AE10" t="str">
        <f t="shared" ca="1" si="13"/>
        <v xml:space="preserve"> - - </v>
      </c>
      <c r="AJ10" t="str">
        <f>IF(Facilities!A10=""," - - ",Facilities!A10)</f>
        <v xml:space="preserve"> - - </v>
      </c>
    </row>
    <row r="11" spans="1:36" x14ac:dyDescent="0.35">
      <c r="A11">
        <v>10</v>
      </c>
      <c r="B11" t="str">
        <f ca="1">IF(OFFSET('Meters-Utilities'!$B$1,A11,0)=0," - - ", OFFSET('Meters-Utilities'!$B$1,A11,0))</f>
        <v xml:space="preserve"> - - </v>
      </c>
      <c r="C11" t="str">
        <f ca="1">IF(OFFSET('Meters-Utilities'!$B$1,A11,1)=0, "", OFFSET('Meters-Utilities'!$B$1,A11,1))</f>
        <v/>
      </c>
      <c r="D11" t="str">
        <f ca="1">IF(OFFSET('Meters-Utilities'!$B$1,A11,2)=0, "", OFFSET('Meters-Utilities'!$B$1,A11,2))</f>
        <v/>
      </c>
      <c r="E11" t="str">
        <f t="shared" ca="1" si="2"/>
        <v xml:space="preserve"> - - </v>
      </c>
      <c r="F11" t="str">
        <f t="shared" ca="1" si="3"/>
        <v/>
      </c>
      <c r="H11" t="str">
        <f t="shared" ca="1" si="4"/>
        <v/>
      </c>
      <c r="I11" t="str">
        <f t="shared" ca="1" si="5"/>
        <v/>
      </c>
      <c r="J11" t="str">
        <f t="shared" ca="1" si="6"/>
        <v/>
      </c>
      <c r="K11" t="str">
        <f t="shared" ca="1" si="7"/>
        <v/>
      </c>
      <c r="L11" t="str">
        <f t="shared" ca="1" si="8"/>
        <v/>
      </c>
      <c r="AA11" t="str">
        <f t="shared" ca="1" si="9"/>
        <v xml:space="preserve"> - - </v>
      </c>
      <c r="AB11" t="str">
        <f t="shared" ca="1" si="10"/>
        <v xml:space="preserve"> - - </v>
      </c>
      <c r="AC11" t="str">
        <f t="shared" ca="1" si="11"/>
        <v xml:space="preserve"> - - </v>
      </c>
      <c r="AD11" t="str">
        <f t="shared" ca="1" si="12"/>
        <v xml:space="preserve"> - - </v>
      </c>
      <c r="AE11" t="str">
        <f t="shared" ca="1" si="13"/>
        <v xml:space="preserve"> - - </v>
      </c>
      <c r="AJ11" t="str">
        <f>IF(Facilities!A11=""," - - ",Facilities!A11)</f>
        <v xml:space="preserve"> - - </v>
      </c>
    </row>
    <row r="12" spans="1:36" x14ac:dyDescent="0.35">
      <c r="A12">
        <v>11</v>
      </c>
      <c r="B12" t="str">
        <f ca="1">IF(OFFSET('Meters-Utilities'!$B$1,A12,0)=0," - - ", OFFSET('Meters-Utilities'!$B$1,A12,0))</f>
        <v xml:space="preserve"> - - </v>
      </c>
      <c r="C12" t="str">
        <f ca="1">IF(OFFSET('Meters-Utilities'!$B$1,A12,1)=0, "", OFFSET('Meters-Utilities'!$B$1,A12,1))</f>
        <v/>
      </c>
      <c r="D12" t="str">
        <f ca="1">IF(OFFSET('Meters-Utilities'!$B$1,A12,2)=0, "", OFFSET('Meters-Utilities'!$B$1,A12,2))</f>
        <v/>
      </c>
      <c r="E12" t="str">
        <f t="shared" ca="1" si="2"/>
        <v xml:space="preserve"> - - </v>
      </c>
      <c r="F12" t="str">
        <f t="shared" ca="1" si="3"/>
        <v/>
      </c>
      <c r="H12" t="str">
        <f t="shared" ca="1" si="4"/>
        <v/>
      </c>
      <c r="I12" t="str">
        <f t="shared" ca="1" si="5"/>
        <v/>
      </c>
      <c r="J12" t="str">
        <f t="shared" ca="1" si="6"/>
        <v/>
      </c>
      <c r="K12" t="str">
        <f t="shared" ca="1" si="7"/>
        <v/>
      </c>
      <c r="L12" t="str">
        <f t="shared" ca="1" si="8"/>
        <v/>
      </c>
      <c r="AA12" t="str">
        <f t="shared" ca="1" si="9"/>
        <v xml:space="preserve"> - - </v>
      </c>
      <c r="AB12" t="str">
        <f t="shared" ca="1" si="10"/>
        <v xml:space="preserve"> - - </v>
      </c>
      <c r="AC12" t="str">
        <f t="shared" ca="1" si="11"/>
        <v xml:space="preserve"> - - </v>
      </c>
      <c r="AD12" t="str">
        <f t="shared" ca="1" si="12"/>
        <v xml:space="preserve"> - - </v>
      </c>
      <c r="AE12" t="str">
        <f t="shared" ca="1" si="13"/>
        <v xml:space="preserve"> - - </v>
      </c>
      <c r="AJ12" t="str">
        <f>IF(Facilities!A12=""," - - ",Facilities!A12)</f>
        <v xml:space="preserve"> - - </v>
      </c>
    </row>
    <row r="13" spans="1:36" x14ac:dyDescent="0.35">
      <c r="A13">
        <v>12</v>
      </c>
      <c r="B13" t="str">
        <f ca="1">IF(OFFSET('Meters-Utilities'!$B$1,A13,0)=0," - - ", OFFSET('Meters-Utilities'!$B$1,A13,0))</f>
        <v xml:space="preserve"> - - </v>
      </c>
      <c r="C13" t="str">
        <f ca="1">IF(OFFSET('Meters-Utilities'!$B$1,A13,1)=0, "", OFFSET('Meters-Utilities'!$B$1,A13,1))</f>
        <v/>
      </c>
      <c r="D13" t="str">
        <f ca="1">IF(OFFSET('Meters-Utilities'!$B$1,A13,2)=0, "", OFFSET('Meters-Utilities'!$B$1,A13,2))</f>
        <v/>
      </c>
      <c r="E13" t="str">
        <f t="shared" ca="1" si="2"/>
        <v xml:space="preserve"> - - </v>
      </c>
      <c r="F13" t="str">
        <f t="shared" ca="1" si="3"/>
        <v/>
      </c>
      <c r="H13" t="str">
        <f t="shared" ca="1" si="4"/>
        <v/>
      </c>
      <c r="I13" t="str">
        <f t="shared" ca="1" si="5"/>
        <v/>
      </c>
      <c r="J13" t="str">
        <f t="shared" ca="1" si="6"/>
        <v/>
      </c>
      <c r="K13" t="str">
        <f t="shared" ca="1" si="7"/>
        <v/>
      </c>
      <c r="L13" t="str">
        <f t="shared" ca="1" si="8"/>
        <v/>
      </c>
      <c r="AA13" t="str">
        <f t="shared" ca="1" si="9"/>
        <v xml:space="preserve"> - - </v>
      </c>
      <c r="AB13" t="str">
        <f t="shared" ca="1" si="10"/>
        <v xml:space="preserve"> - - </v>
      </c>
      <c r="AC13" t="str">
        <f t="shared" ca="1" si="11"/>
        <v xml:space="preserve"> - - </v>
      </c>
      <c r="AD13" t="str">
        <f t="shared" ca="1" si="12"/>
        <v xml:space="preserve"> - - </v>
      </c>
      <c r="AE13" t="str">
        <f t="shared" ca="1" si="13"/>
        <v xml:space="preserve"> - - </v>
      </c>
      <c r="AJ13" t="str">
        <f>IF(Facilities!A13=""," - - ",Facilities!A13)</f>
        <v xml:space="preserve"> - - </v>
      </c>
    </row>
    <row r="14" spans="1:36" x14ac:dyDescent="0.35">
      <c r="A14">
        <v>13</v>
      </c>
      <c r="B14" t="str">
        <f ca="1">IF(OFFSET('Meters-Utilities'!$B$1,A14,0)=0," - - ", OFFSET('Meters-Utilities'!$B$1,A14,0))</f>
        <v xml:space="preserve"> - - </v>
      </c>
      <c r="C14" t="str">
        <f ca="1">IF(OFFSET('Meters-Utilities'!$B$1,A14,1)=0, "", OFFSET('Meters-Utilities'!$B$1,A14,1))</f>
        <v/>
      </c>
      <c r="D14" t="str">
        <f ca="1">IF(OFFSET('Meters-Utilities'!$B$1,A14,2)=0, "", OFFSET('Meters-Utilities'!$B$1,A14,2))</f>
        <v/>
      </c>
      <c r="E14" t="str">
        <f t="shared" ca="1" si="2"/>
        <v xml:space="preserve"> - - </v>
      </c>
      <c r="F14" t="str">
        <f t="shared" ca="1" si="3"/>
        <v/>
      </c>
      <c r="H14" t="str">
        <f t="shared" ca="1" si="4"/>
        <v/>
      </c>
      <c r="I14" t="str">
        <f t="shared" ca="1" si="5"/>
        <v/>
      </c>
      <c r="J14" t="str">
        <f t="shared" ca="1" si="6"/>
        <v/>
      </c>
      <c r="K14" t="str">
        <f t="shared" ca="1" si="7"/>
        <v/>
      </c>
      <c r="L14" t="str">
        <f t="shared" ca="1" si="8"/>
        <v/>
      </c>
      <c r="AA14" t="str">
        <f t="shared" ca="1" si="9"/>
        <v xml:space="preserve"> - - </v>
      </c>
      <c r="AB14" t="str">
        <f t="shared" ca="1" si="10"/>
        <v xml:space="preserve"> - - </v>
      </c>
      <c r="AC14" t="str">
        <f t="shared" ca="1" si="11"/>
        <v xml:space="preserve"> - - </v>
      </c>
      <c r="AD14" t="str">
        <f t="shared" ca="1" si="12"/>
        <v xml:space="preserve"> - - </v>
      </c>
      <c r="AE14" t="str">
        <f t="shared" ca="1" si="13"/>
        <v xml:space="preserve"> - - </v>
      </c>
      <c r="AJ14" t="str">
        <f>IF(Facilities!A14=""," - - ",Facilities!A14)</f>
        <v xml:space="preserve"> - - </v>
      </c>
    </row>
    <row r="15" spans="1:36" x14ac:dyDescent="0.35">
      <c r="A15">
        <v>14</v>
      </c>
      <c r="B15" t="str">
        <f ca="1">IF(OFFSET('Meters-Utilities'!$B$1,A15,0)=0," - - ", OFFSET('Meters-Utilities'!$B$1,A15,0))</f>
        <v xml:space="preserve"> - - </v>
      </c>
      <c r="C15" t="str">
        <f ca="1">IF(OFFSET('Meters-Utilities'!$B$1,A15,1)=0, "", OFFSET('Meters-Utilities'!$B$1,A15,1))</f>
        <v/>
      </c>
      <c r="D15" t="str">
        <f ca="1">IF(OFFSET('Meters-Utilities'!$B$1,A15,2)=0, "", OFFSET('Meters-Utilities'!$B$1,A15,2))</f>
        <v/>
      </c>
      <c r="E15" t="str">
        <f t="shared" ca="1" si="2"/>
        <v xml:space="preserve"> - - </v>
      </c>
      <c r="F15" t="str">
        <f t="shared" ca="1" si="3"/>
        <v/>
      </c>
      <c r="H15" t="str">
        <f t="shared" ca="1" si="4"/>
        <v/>
      </c>
      <c r="I15" t="str">
        <f t="shared" ca="1" si="5"/>
        <v/>
      </c>
      <c r="J15" t="str">
        <f t="shared" ca="1" si="6"/>
        <v/>
      </c>
      <c r="K15" t="str">
        <f t="shared" ca="1" si="7"/>
        <v/>
      </c>
      <c r="L15" t="str">
        <f t="shared" ca="1" si="8"/>
        <v/>
      </c>
      <c r="AA15" t="str">
        <f t="shared" ca="1" si="9"/>
        <v xml:space="preserve"> - - </v>
      </c>
      <c r="AB15" t="str">
        <f t="shared" ca="1" si="10"/>
        <v xml:space="preserve"> - - </v>
      </c>
      <c r="AC15" t="str">
        <f t="shared" ca="1" si="11"/>
        <v xml:space="preserve"> - - </v>
      </c>
      <c r="AD15" t="str">
        <f t="shared" ca="1" si="12"/>
        <v xml:space="preserve"> - - </v>
      </c>
      <c r="AE15" t="str">
        <f t="shared" ca="1" si="13"/>
        <v xml:space="preserve"> - - </v>
      </c>
      <c r="AJ15" t="str">
        <f>IF(Facilities!A15=""," - - ",Facilities!A15)</f>
        <v xml:space="preserve"> - - </v>
      </c>
    </row>
    <row r="16" spans="1:36" x14ac:dyDescent="0.35">
      <c r="A16">
        <v>15</v>
      </c>
      <c r="B16" t="str">
        <f ca="1">IF(OFFSET('Meters-Utilities'!$B$1,A16,0)=0," - - ", OFFSET('Meters-Utilities'!$B$1,A16,0))</f>
        <v xml:space="preserve"> - - </v>
      </c>
      <c r="C16" t="str">
        <f ca="1">IF(OFFSET('Meters-Utilities'!$B$1,A16,1)=0, "", OFFSET('Meters-Utilities'!$B$1,A16,1))</f>
        <v/>
      </c>
      <c r="D16" t="str">
        <f ca="1">IF(OFFSET('Meters-Utilities'!$B$1,A16,2)=0, "", OFFSET('Meters-Utilities'!$B$1,A16,2))</f>
        <v/>
      </c>
      <c r="E16" t="str">
        <f t="shared" ca="1" si="2"/>
        <v xml:space="preserve"> - - </v>
      </c>
      <c r="F16" t="str">
        <f t="shared" ca="1" si="3"/>
        <v/>
      </c>
      <c r="H16" t="str">
        <f t="shared" ca="1" si="4"/>
        <v/>
      </c>
      <c r="I16" t="str">
        <f t="shared" ca="1" si="5"/>
        <v/>
      </c>
      <c r="J16" t="str">
        <f t="shared" ca="1" si="6"/>
        <v/>
      </c>
      <c r="K16" t="str">
        <f t="shared" ca="1" si="7"/>
        <v/>
      </c>
      <c r="L16" t="str">
        <f t="shared" ca="1" si="8"/>
        <v/>
      </c>
      <c r="AA16" t="str">
        <f t="shared" ca="1" si="9"/>
        <v xml:space="preserve"> - - </v>
      </c>
      <c r="AB16" t="str">
        <f t="shared" ca="1" si="10"/>
        <v xml:space="preserve"> - - </v>
      </c>
      <c r="AC16" t="str">
        <f t="shared" ca="1" si="11"/>
        <v xml:space="preserve"> - - </v>
      </c>
      <c r="AD16" t="str">
        <f t="shared" ca="1" si="12"/>
        <v xml:space="preserve"> - - </v>
      </c>
      <c r="AE16" t="str">
        <f t="shared" ca="1" si="13"/>
        <v xml:space="preserve"> - - </v>
      </c>
      <c r="AJ16" t="str">
        <f>IF(Facilities!A16=""," - - ",Facilities!A16)</f>
        <v xml:space="preserve"> - - </v>
      </c>
    </row>
    <row r="17" spans="1:36" x14ac:dyDescent="0.35">
      <c r="A17">
        <v>16</v>
      </c>
      <c r="B17" t="str">
        <f ca="1">IF(OFFSET('Meters-Utilities'!$B$1,A17,0)=0," - - ", OFFSET('Meters-Utilities'!$B$1,A17,0))</f>
        <v xml:space="preserve"> - - </v>
      </c>
      <c r="C17" t="str">
        <f ca="1">IF(OFFSET('Meters-Utilities'!$B$1,A17,1)=0, "", OFFSET('Meters-Utilities'!$B$1,A17,1))</f>
        <v/>
      </c>
      <c r="D17" t="str">
        <f ca="1">IF(OFFSET('Meters-Utilities'!$B$1,A17,2)=0, "", OFFSET('Meters-Utilities'!$B$1,A17,2))</f>
        <v/>
      </c>
      <c r="E17" t="str">
        <f t="shared" ca="1" si="2"/>
        <v xml:space="preserve"> - - </v>
      </c>
      <c r="F17" t="str">
        <f t="shared" ca="1" si="3"/>
        <v/>
      </c>
      <c r="H17" t="str">
        <f t="shared" ca="1" si="4"/>
        <v/>
      </c>
      <c r="I17" t="str">
        <f t="shared" ca="1" si="5"/>
        <v/>
      </c>
      <c r="J17" t="str">
        <f t="shared" ca="1" si="6"/>
        <v/>
      </c>
      <c r="K17" t="str">
        <f t="shared" ca="1" si="7"/>
        <v/>
      </c>
      <c r="L17" t="str">
        <f t="shared" ca="1" si="8"/>
        <v/>
      </c>
      <c r="AA17" t="str">
        <f t="shared" ca="1" si="9"/>
        <v xml:space="preserve"> - - </v>
      </c>
      <c r="AB17" t="str">
        <f t="shared" ca="1" si="10"/>
        <v xml:space="preserve"> - - </v>
      </c>
      <c r="AC17" t="str">
        <f t="shared" ca="1" si="11"/>
        <v xml:space="preserve"> - - </v>
      </c>
      <c r="AD17" t="str">
        <f t="shared" ca="1" si="12"/>
        <v xml:space="preserve"> - - </v>
      </c>
      <c r="AE17" t="str">
        <f t="shared" ca="1" si="13"/>
        <v xml:space="preserve"> - - </v>
      </c>
      <c r="AJ17" t="str">
        <f>IF(Facilities!A17=""," - - ",Facilities!A17)</f>
        <v xml:space="preserve"> - - </v>
      </c>
    </row>
    <row r="18" spans="1:36" x14ac:dyDescent="0.35">
      <c r="A18">
        <v>17</v>
      </c>
      <c r="B18" t="str">
        <f ca="1">IF(OFFSET('Meters-Utilities'!$B$1,A18,0)=0," - - ", OFFSET('Meters-Utilities'!$B$1,A18,0))</f>
        <v xml:space="preserve"> - - </v>
      </c>
      <c r="C18" t="str">
        <f ca="1">IF(OFFSET('Meters-Utilities'!$B$1,A18,1)=0, "", OFFSET('Meters-Utilities'!$B$1,A18,1))</f>
        <v/>
      </c>
      <c r="D18" t="str">
        <f ca="1">IF(OFFSET('Meters-Utilities'!$B$1,A18,2)=0, "", OFFSET('Meters-Utilities'!$B$1,A18,2))</f>
        <v/>
      </c>
      <c r="E18" t="str">
        <f t="shared" ca="1" si="2"/>
        <v xml:space="preserve"> - - </v>
      </c>
      <c r="F18" t="str">
        <f t="shared" ca="1" si="3"/>
        <v/>
      </c>
      <c r="H18" t="str">
        <f t="shared" ca="1" si="4"/>
        <v/>
      </c>
      <c r="I18" t="str">
        <f t="shared" ca="1" si="5"/>
        <v/>
      </c>
      <c r="J18" t="str">
        <f t="shared" ca="1" si="6"/>
        <v/>
      </c>
      <c r="K18" t="str">
        <f t="shared" ca="1" si="7"/>
        <v/>
      </c>
      <c r="L18" t="str">
        <f t="shared" ca="1" si="8"/>
        <v/>
      </c>
      <c r="AA18" t="str">
        <f t="shared" ca="1" si="9"/>
        <v xml:space="preserve"> - - </v>
      </c>
      <c r="AB18" t="str">
        <f t="shared" ca="1" si="10"/>
        <v xml:space="preserve"> - - </v>
      </c>
      <c r="AC18" t="str">
        <f t="shared" ca="1" si="11"/>
        <v xml:space="preserve"> - - </v>
      </c>
      <c r="AD18" t="str">
        <f t="shared" ca="1" si="12"/>
        <v xml:space="preserve"> - - </v>
      </c>
      <c r="AE18" t="str">
        <f t="shared" ca="1" si="13"/>
        <v xml:space="preserve"> - - </v>
      </c>
      <c r="AJ18" t="str">
        <f>IF(Facilities!A18=""," - - ",Facilities!A18)</f>
        <v xml:space="preserve"> - - </v>
      </c>
    </row>
    <row r="19" spans="1:36" x14ac:dyDescent="0.35">
      <c r="A19">
        <v>18</v>
      </c>
      <c r="B19" t="str">
        <f ca="1">IF(OFFSET('Meters-Utilities'!$B$1,A19,0)=0," - - ", OFFSET('Meters-Utilities'!$B$1,A19,0))</f>
        <v xml:space="preserve"> - - </v>
      </c>
      <c r="C19" t="str">
        <f ca="1">IF(OFFSET('Meters-Utilities'!$B$1,A19,1)=0, "", OFFSET('Meters-Utilities'!$B$1,A19,1))</f>
        <v/>
      </c>
      <c r="D19" t="str">
        <f ca="1">IF(OFFSET('Meters-Utilities'!$B$1,A19,2)=0, "", OFFSET('Meters-Utilities'!$B$1,A19,2))</f>
        <v/>
      </c>
      <c r="E19" t="str">
        <f t="shared" ca="1" si="2"/>
        <v xml:space="preserve"> - - </v>
      </c>
      <c r="F19" t="str">
        <f t="shared" ca="1" si="3"/>
        <v/>
      </c>
      <c r="H19" t="str">
        <f t="shared" ca="1" si="4"/>
        <v/>
      </c>
      <c r="I19" t="str">
        <f t="shared" ca="1" si="5"/>
        <v/>
      </c>
      <c r="J19" t="str">
        <f t="shared" ca="1" si="6"/>
        <v/>
      </c>
      <c r="K19" t="str">
        <f t="shared" ca="1" si="7"/>
        <v/>
      </c>
      <c r="L19" t="str">
        <f t="shared" ca="1" si="8"/>
        <v/>
      </c>
      <c r="AA19" t="str">
        <f t="shared" ca="1" si="9"/>
        <v xml:space="preserve"> - - </v>
      </c>
      <c r="AB19" t="str">
        <f t="shared" ca="1" si="10"/>
        <v xml:space="preserve"> - - </v>
      </c>
      <c r="AC19" t="str">
        <f t="shared" ca="1" si="11"/>
        <v xml:space="preserve"> - - </v>
      </c>
      <c r="AD19" t="str">
        <f t="shared" ca="1" si="12"/>
        <v xml:space="preserve"> - - </v>
      </c>
      <c r="AE19" t="str">
        <f t="shared" ca="1" si="13"/>
        <v xml:space="preserve"> - - </v>
      </c>
      <c r="AJ19" t="str">
        <f>IF(Facilities!A19=""," - - ",Facilities!A19)</f>
        <v xml:space="preserve"> - - </v>
      </c>
    </row>
    <row r="20" spans="1:36" x14ac:dyDescent="0.35">
      <c r="A20">
        <v>19</v>
      </c>
      <c r="B20" t="str">
        <f ca="1">IF(OFFSET('Meters-Utilities'!$B$1,A20,0)=0," - - ", OFFSET('Meters-Utilities'!$B$1,A20,0))</f>
        <v xml:space="preserve"> - - </v>
      </c>
      <c r="C20" t="str">
        <f ca="1">IF(OFFSET('Meters-Utilities'!$B$1,A20,1)=0, "", OFFSET('Meters-Utilities'!$B$1,A20,1))</f>
        <v/>
      </c>
      <c r="D20" t="str">
        <f ca="1">IF(OFFSET('Meters-Utilities'!$B$1,A20,2)=0, "", OFFSET('Meters-Utilities'!$B$1,A20,2))</f>
        <v/>
      </c>
      <c r="E20" t="str">
        <f t="shared" ca="1" si="2"/>
        <v xml:space="preserve"> - - </v>
      </c>
      <c r="F20" t="str">
        <f t="shared" ca="1" si="3"/>
        <v/>
      </c>
      <c r="H20" t="str">
        <f t="shared" ca="1" si="4"/>
        <v/>
      </c>
      <c r="I20" t="str">
        <f t="shared" ca="1" si="5"/>
        <v/>
      </c>
      <c r="J20" t="str">
        <f t="shared" ca="1" si="6"/>
        <v/>
      </c>
      <c r="K20" t="str">
        <f t="shared" ca="1" si="7"/>
        <v/>
      </c>
      <c r="L20" t="str">
        <f t="shared" ca="1" si="8"/>
        <v/>
      </c>
      <c r="AA20" t="str">
        <f t="shared" ca="1" si="9"/>
        <v xml:space="preserve"> - - </v>
      </c>
      <c r="AB20" t="str">
        <f t="shared" ca="1" si="10"/>
        <v xml:space="preserve"> - - </v>
      </c>
      <c r="AC20" t="str">
        <f t="shared" ca="1" si="11"/>
        <v xml:space="preserve"> - - </v>
      </c>
      <c r="AD20" t="str">
        <f t="shared" ca="1" si="12"/>
        <v xml:space="preserve"> - - </v>
      </c>
      <c r="AE20" t="str">
        <f t="shared" ca="1" si="13"/>
        <v xml:space="preserve"> - - </v>
      </c>
      <c r="AJ20" t="str">
        <f>IF(Facilities!A20=""," - - ",Facilities!A20)</f>
        <v xml:space="preserve"> - - </v>
      </c>
    </row>
    <row r="21" spans="1:36" x14ac:dyDescent="0.35">
      <c r="A21">
        <v>20</v>
      </c>
      <c r="B21" t="str">
        <f ca="1">IF(OFFSET('Meters-Utilities'!$B$1,A21,0)=0," - - ", OFFSET('Meters-Utilities'!$B$1,A21,0))</f>
        <v xml:space="preserve"> - - </v>
      </c>
      <c r="C21" t="str">
        <f ca="1">IF(OFFSET('Meters-Utilities'!$B$1,A21,1)=0, "", OFFSET('Meters-Utilities'!$B$1,A21,1))</f>
        <v/>
      </c>
      <c r="D21" t="str">
        <f ca="1">IF(OFFSET('Meters-Utilities'!$B$1,A21,2)=0, "", OFFSET('Meters-Utilities'!$B$1,A21,2))</f>
        <v/>
      </c>
      <c r="E21" t="str">
        <f t="shared" ca="1" si="2"/>
        <v xml:space="preserve"> - - </v>
      </c>
      <c r="F21" t="str">
        <f t="shared" ca="1" si="3"/>
        <v/>
      </c>
      <c r="H21" t="str">
        <f t="shared" ca="1" si="4"/>
        <v/>
      </c>
      <c r="I21" t="str">
        <f t="shared" ca="1" si="5"/>
        <v/>
      </c>
      <c r="J21" t="str">
        <f t="shared" ca="1" si="6"/>
        <v/>
      </c>
      <c r="K21" t="str">
        <f t="shared" ca="1" si="7"/>
        <v/>
      </c>
      <c r="L21" t="str">
        <f t="shared" ca="1" si="8"/>
        <v/>
      </c>
      <c r="AA21" t="str">
        <f t="shared" ca="1" si="9"/>
        <v xml:space="preserve"> - - </v>
      </c>
      <c r="AB21" t="str">
        <f t="shared" ca="1" si="10"/>
        <v xml:space="preserve"> - - </v>
      </c>
      <c r="AC21" t="str">
        <f t="shared" ca="1" si="11"/>
        <v xml:space="preserve"> - - </v>
      </c>
      <c r="AD21" t="str">
        <f t="shared" ca="1" si="12"/>
        <v xml:space="preserve"> - - </v>
      </c>
      <c r="AE21" t="str">
        <f t="shared" ca="1" si="13"/>
        <v xml:space="preserve"> - - </v>
      </c>
      <c r="AJ21" t="str">
        <f>IF(Facilities!A21=""," - - ",Facilities!A21)</f>
        <v xml:space="preserve"> - - </v>
      </c>
    </row>
    <row r="22" spans="1:36" x14ac:dyDescent="0.35">
      <c r="A22">
        <v>21</v>
      </c>
      <c r="B22" t="str">
        <f ca="1">IF(OFFSET('Meters-Utilities'!$B$1,A22,0)=0," - - ", OFFSET('Meters-Utilities'!$B$1,A22,0))</f>
        <v xml:space="preserve"> - - </v>
      </c>
      <c r="C22" t="str">
        <f ca="1">IF(OFFSET('Meters-Utilities'!$B$1,A22,1)=0, "", OFFSET('Meters-Utilities'!$B$1,A22,1))</f>
        <v/>
      </c>
      <c r="D22" t="str">
        <f ca="1">IF(OFFSET('Meters-Utilities'!$B$1,A22,2)=0, "", OFFSET('Meters-Utilities'!$B$1,A22,2))</f>
        <v/>
      </c>
      <c r="E22" t="str">
        <f t="shared" ca="1" si="2"/>
        <v xml:space="preserve"> - - </v>
      </c>
      <c r="F22" t="str">
        <f t="shared" ca="1" si="3"/>
        <v/>
      </c>
      <c r="H22" t="str">
        <f t="shared" ca="1" si="4"/>
        <v/>
      </c>
      <c r="I22" t="str">
        <f t="shared" ca="1" si="5"/>
        <v/>
      </c>
      <c r="J22" t="str">
        <f t="shared" ca="1" si="6"/>
        <v/>
      </c>
      <c r="K22" t="str">
        <f t="shared" ca="1" si="7"/>
        <v/>
      </c>
      <c r="L22" t="str">
        <f t="shared" ca="1" si="8"/>
        <v/>
      </c>
      <c r="AA22" t="str">
        <f t="shared" ca="1" si="9"/>
        <v xml:space="preserve"> - - </v>
      </c>
      <c r="AB22" t="str">
        <f t="shared" ca="1" si="10"/>
        <v xml:space="preserve"> - - </v>
      </c>
      <c r="AC22" t="str">
        <f t="shared" ca="1" si="11"/>
        <v xml:space="preserve"> - - </v>
      </c>
      <c r="AD22" t="str">
        <f t="shared" ca="1" si="12"/>
        <v xml:space="preserve"> - - </v>
      </c>
      <c r="AE22" t="str">
        <f t="shared" ca="1" si="13"/>
        <v xml:space="preserve"> - - </v>
      </c>
      <c r="AJ22" t="str">
        <f>IF(Facilities!A22=""," - - ",Facilities!A22)</f>
        <v xml:space="preserve"> - - </v>
      </c>
    </row>
    <row r="23" spans="1:36" x14ac:dyDescent="0.35">
      <c r="A23">
        <v>22</v>
      </c>
      <c r="B23" t="str">
        <f ca="1">IF(OFFSET('Meters-Utilities'!$B$1,A23,0)=0," - - ", OFFSET('Meters-Utilities'!$B$1,A23,0))</f>
        <v xml:space="preserve"> - - </v>
      </c>
      <c r="C23" t="str">
        <f ca="1">IF(OFFSET('Meters-Utilities'!$B$1,A23,1)=0, "", OFFSET('Meters-Utilities'!$B$1,A23,1))</f>
        <v/>
      </c>
      <c r="D23" t="str">
        <f ca="1">IF(OFFSET('Meters-Utilities'!$B$1,A23,2)=0, "", OFFSET('Meters-Utilities'!$B$1,A23,2))</f>
        <v/>
      </c>
      <c r="E23" t="str">
        <f t="shared" ca="1" si="2"/>
        <v xml:space="preserve"> - - </v>
      </c>
      <c r="F23" t="str">
        <f t="shared" ca="1" si="3"/>
        <v/>
      </c>
      <c r="H23" t="str">
        <f t="shared" ca="1" si="4"/>
        <v/>
      </c>
      <c r="I23" t="str">
        <f t="shared" ca="1" si="5"/>
        <v/>
      </c>
      <c r="J23" t="str">
        <f t="shared" ca="1" si="6"/>
        <v/>
      </c>
      <c r="K23" t="str">
        <f t="shared" ca="1" si="7"/>
        <v/>
      </c>
      <c r="L23" t="str">
        <f t="shared" ca="1" si="8"/>
        <v/>
      </c>
      <c r="AA23" t="str">
        <f t="shared" ca="1" si="9"/>
        <v xml:space="preserve"> - - </v>
      </c>
      <c r="AB23" t="str">
        <f t="shared" ca="1" si="10"/>
        <v xml:space="preserve"> - - </v>
      </c>
      <c r="AC23" t="str">
        <f t="shared" ca="1" si="11"/>
        <v xml:space="preserve"> - - </v>
      </c>
      <c r="AD23" t="str">
        <f t="shared" ca="1" si="12"/>
        <v xml:space="preserve"> - - </v>
      </c>
      <c r="AE23" t="str">
        <f t="shared" ca="1" si="13"/>
        <v xml:space="preserve"> - - </v>
      </c>
      <c r="AJ23" t="str">
        <f>IF(Facilities!A23=""," - - ",Facilities!A23)</f>
        <v xml:space="preserve"> - - </v>
      </c>
    </row>
    <row r="24" spans="1:36" x14ac:dyDescent="0.35">
      <c r="A24">
        <v>23</v>
      </c>
      <c r="B24" t="str">
        <f ca="1">IF(OFFSET('Meters-Utilities'!$B$1,A24,0)=0," - - ", OFFSET('Meters-Utilities'!$B$1,A24,0))</f>
        <v xml:space="preserve"> - - </v>
      </c>
      <c r="C24" t="str">
        <f ca="1">IF(OFFSET('Meters-Utilities'!$B$1,A24,1)=0, "", OFFSET('Meters-Utilities'!$B$1,A24,1))</f>
        <v/>
      </c>
      <c r="D24" t="str">
        <f ca="1">IF(OFFSET('Meters-Utilities'!$B$1,A24,2)=0, "", OFFSET('Meters-Utilities'!$B$1,A24,2))</f>
        <v/>
      </c>
      <c r="E24" t="str">
        <f t="shared" ca="1" si="2"/>
        <v xml:space="preserve"> - - </v>
      </c>
      <c r="F24" t="str">
        <f t="shared" ca="1" si="3"/>
        <v/>
      </c>
      <c r="H24" t="str">
        <f t="shared" ca="1" si="4"/>
        <v/>
      </c>
      <c r="I24" t="str">
        <f t="shared" ca="1" si="5"/>
        <v/>
      </c>
      <c r="J24" t="str">
        <f t="shared" ca="1" si="6"/>
        <v/>
      </c>
      <c r="K24" t="str">
        <f t="shared" ca="1" si="7"/>
        <v/>
      </c>
      <c r="L24" t="str">
        <f t="shared" ca="1" si="8"/>
        <v/>
      </c>
      <c r="AA24" t="str">
        <f t="shared" ca="1" si="9"/>
        <v xml:space="preserve"> - - </v>
      </c>
      <c r="AB24" t="str">
        <f t="shared" ca="1" si="10"/>
        <v xml:space="preserve"> - - </v>
      </c>
      <c r="AC24" t="str">
        <f t="shared" ca="1" si="11"/>
        <v xml:space="preserve"> - - </v>
      </c>
      <c r="AD24" t="str">
        <f t="shared" ca="1" si="12"/>
        <v xml:space="preserve"> - - </v>
      </c>
      <c r="AE24" t="str">
        <f t="shared" ca="1" si="13"/>
        <v xml:space="preserve"> - - </v>
      </c>
      <c r="AJ24" t="str">
        <f>IF(Facilities!A24=""," - - ",Facilities!A24)</f>
        <v xml:space="preserve"> - - </v>
      </c>
    </row>
    <row r="25" spans="1:36" x14ac:dyDescent="0.35">
      <c r="A25">
        <v>24</v>
      </c>
      <c r="B25" t="str">
        <f ca="1">IF(OFFSET('Meters-Utilities'!$B$1,A25,0)=0," - - ", OFFSET('Meters-Utilities'!$B$1,A25,0))</f>
        <v xml:space="preserve"> - - </v>
      </c>
      <c r="C25" t="str">
        <f ca="1">IF(OFFSET('Meters-Utilities'!$B$1,A25,1)=0, "", OFFSET('Meters-Utilities'!$B$1,A25,1))</f>
        <v/>
      </c>
      <c r="D25" t="str">
        <f ca="1">IF(OFFSET('Meters-Utilities'!$B$1,A25,2)=0, "", OFFSET('Meters-Utilities'!$B$1,A25,2))</f>
        <v/>
      </c>
      <c r="E25" t="str">
        <f t="shared" ca="1" si="2"/>
        <v xml:space="preserve"> - - </v>
      </c>
      <c r="F25" t="str">
        <f t="shared" ca="1" si="3"/>
        <v/>
      </c>
      <c r="H25" t="str">
        <f t="shared" ca="1" si="4"/>
        <v/>
      </c>
      <c r="I25" t="str">
        <f t="shared" ca="1" si="5"/>
        <v/>
      </c>
      <c r="J25" t="str">
        <f t="shared" ca="1" si="6"/>
        <v/>
      </c>
      <c r="K25" t="str">
        <f t="shared" ca="1" si="7"/>
        <v/>
      </c>
      <c r="L25" t="str">
        <f t="shared" ca="1" si="8"/>
        <v/>
      </c>
      <c r="AA25" t="str">
        <f t="shared" ca="1" si="9"/>
        <v xml:space="preserve"> - - </v>
      </c>
      <c r="AB25" t="str">
        <f t="shared" ca="1" si="10"/>
        <v xml:space="preserve"> - - </v>
      </c>
      <c r="AC25" t="str">
        <f t="shared" ca="1" si="11"/>
        <v xml:space="preserve"> - - </v>
      </c>
      <c r="AD25" t="str">
        <f t="shared" ca="1" si="12"/>
        <v xml:space="preserve"> - - </v>
      </c>
      <c r="AE25" t="str">
        <f t="shared" ca="1" si="13"/>
        <v xml:space="preserve"> - - </v>
      </c>
      <c r="AJ25" t="str">
        <f>IF(Facilities!A25=""," - - ",Facilities!A25)</f>
        <v xml:space="preserve"> - - </v>
      </c>
    </row>
    <row r="26" spans="1:36" x14ac:dyDescent="0.35">
      <c r="A26">
        <v>25</v>
      </c>
      <c r="B26" t="str">
        <f ca="1">IF(OFFSET('Meters-Utilities'!$B$1,A26,0)=0," - - ", OFFSET('Meters-Utilities'!$B$1,A26,0))</f>
        <v xml:space="preserve"> - - </v>
      </c>
      <c r="C26" t="str">
        <f ca="1">IF(OFFSET('Meters-Utilities'!$B$1,A26,1)=0, "", OFFSET('Meters-Utilities'!$B$1,A26,1))</f>
        <v/>
      </c>
      <c r="D26" t="str">
        <f ca="1">IF(OFFSET('Meters-Utilities'!$B$1,A26,2)=0, "", OFFSET('Meters-Utilities'!$B$1,A26,2))</f>
        <v/>
      </c>
      <c r="E26" t="str">
        <f t="shared" ca="1" si="2"/>
        <v xml:space="preserve"> - - </v>
      </c>
      <c r="F26" t="str">
        <f t="shared" ca="1" si="3"/>
        <v/>
      </c>
      <c r="H26" t="str">
        <f t="shared" ca="1" si="4"/>
        <v/>
      </c>
      <c r="I26" t="str">
        <f t="shared" ca="1" si="5"/>
        <v/>
      </c>
      <c r="J26" t="str">
        <f t="shared" ca="1" si="6"/>
        <v/>
      </c>
      <c r="K26" t="str">
        <f t="shared" ca="1" si="7"/>
        <v/>
      </c>
      <c r="L26" t="str">
        <f t="shared" ca="1" si="8"/>
        <v/>
      </c>
      <c r="AA26" t="str">
        <f t="shared" ca="1" si="9"/>
        <v xml:space="preserve"> - - </v>
      </c>
      <c r="AB26" t="str">
        <f t="shared" ca="1" si="10"/>
        <v xml:space="preserve"> - - </v>
      </c>
      <c r="AC26" t="str">
        <f t="shared" ca="1" si="11"/>
        <v xml:space="preserve"> - - </v>
      </c>
      <c r="AD26" t="str">
        <f t="shared" ca="1" si="12"/>
        <v xml:space="preserve"> - - </v>
      </c>
      <c r="AE26" t="str">
        <f t="shared" ca="1" si="13"/>
        <v xml:space="preserve"> - - </v>
      </c>
      <c r="AJ26" t="str">
        <f>IF(Facilities!A26=""," - - ",Facilities!A26)</f>
        <v xml:space="preserve"> - - </v>
      </c>
    </row>
    <row r="27" spans="1:36" x14ac:dyDescent="0.35">
      <c r="A27">
        <v>26</v>
      </c>
      <c r="B27" t="str">
        <f ca="1">IF(OFFSET('Meters-Utilities'!$B$1,A27,0)=0," - - ", OFFSET('Meters-Utilities'!$B$1,A27,0))</f>
        <v xml:space="preserve"> - - </v>
      </c>
      <c r="C27" t="str">
        <f ca="1">IF(OFFSET('Meters-Utilities'!$B$1,A27,1)=0, "", OFFSET('Meters-Utilities'!$B$1,A27,1))</f>
        <v/>
      </c>
      <c r="D27" t="str">
        <f ca="1">IF(OFFSET('Meters-Utilities'!$B$1,A27,2)=0, "", OFFSET('Meters-Utilities'!$B$1,A27,2))</f>
        <v/>
      </c>
      <c r="E27" t="str">
        <f t="shared" ca="1" si="2"/>
        <v xml:space="preserve"> - - </v>
      </c>
      <c r="F27" t="str">
        <f t="shared" ca="1" si="3"/>
        <v/>
      </c>
      <c r="H27" t="str">
        <f t="shared" ca="1" si="4"/>
        <v/>
      </c>
      <c r="I27" t="str">
        <f t="shared" ca="1" si="5"/>
        <v/>
      </c>
      <c r="J27" t="str">
        <f t="shared" ca="1" si="6"/>
        <v/>
      </c>
      <c r="K27" t="str">
        <f t="shared" ca="1" si="7"/>
        <v/>
      </c>
      <c r="L27" t="str">
        <f t="shared" ca="1" si="8"/>
        <v/>
      </c>
      <c r="AA27" t="str">
        <f t="shared" ca="1" si="9"/>
        <v xml:space="preserve"> - - </v>
      </c>
      <c r="AB27" t="str">
        <f t="shared" ca="1" si="10"/>
        <v xml:space="preserve"> - - </v>
      </c>
      <c r="AC27" t="str">
        <f t="shared" ca="1" si="11"/>
        <v xml:space="preserve"> - - </v>
      </c>
      <c r="AD27" t="str">
        <f t="shared" ca="1" si="12"/>
        <v xml:space="preserve"> - - </v>
      </c>
      <c r="AE27" t="str">
        <f t="shared" ca="1" si="13"/>
        <v xml:space="preserve"> - - </v>
      </c>
      <c r="AJ27" t="str">
        <f>IF(Facilities!A27=""," - - ",Facilities!A27)</f>
        <v xml:space="preserve"> - - </v>
      </c>
    </row>
    <row r="28" spans="1:36" x14ac:dyDescent="0.35">
      <c r="A28">
        <v>27</v>
      </c>
      <c r="B28" t="str">
        <f ca="1">IF(OFFSET('Meters-Utilities'!$B$1,A28,0)=0," - - ", OFFSET('Meters-Utilities'!$B$1,A28,0))</f>
        <v xml:space="preserve"> - - </v>
      </c>
      <c r="C28" t="str">
        <f ca="1">IF(OFFSET('Meters-Utilities'!$B$1,A28,1)=0, "", OFFSET('Meters-Utilities'!$B$1,A28,1))</f>
        <v/>
      </c>
      <c r="D28" t="str">
        <f ca="1">IF(OFFSET('Meters-Utilities'!$B$1,A28,2)=0, "", OFFSET('Meters-Utilities'!$B$1,A28,2))</f>
        <v/>
      </c>
      <c r="E28" t="str">
        <f t="shared" ca="1" si="2"/>
        <v xml:space="preserve"> - - </v>
      </c>
      <c r="F28" t="str">
        <f t="shared" ca="1" si="3"/>
        <v/>
      </c>
      <c r="H28" t="str">
        <f t="shared" ca="1" si="4"/>
        <v/>
      </c>
      <c r="I28" t="str">
        <f t="shared" ca="1" si="5"/>
        <v/>
      </c>
      <c r="J28" t="str">
        <f t="shared" ca="1" si="6"/>
        <v/>
      </c>
      <c r="K28" t="str">
        <f t="shared" ca="1" si="7"/>
        <v/>
      </c>
      <c r="L28" t="str">
        <f t="shared" ca="1" si="8"/>
        <v/>
      </c>
      <c r="AA28" t="str">
        <f t="shared" ca="1" si="9"/>
        <v xml:space="preserve"> - - </v>
      </c>
      <c r="AB28" t="str">
        <f t="shared" ca="1" si="10"/>
        <v xml:space="preserve"> - - </v>
      </c>
      <c r="AC28" t="str">
        <f t="shared" ca="1" si="11"/>
        <v xml:space="preserve"> - - </v>
      </c>
      <c r="AD28" t="str">
        <f t="shared" ca="1" si="12"/>
        <v xml:space="preserve"> - - </v>
      </c>
      <c r="AE28" t="str">
        <f t="shared" ca="1" si="13"/>
        <v xml:space="preserve"> - - </v>
      </c>
      <c r="AJ28" t="str">
        <f>IF(Facilities!A28=""," - - ",Facilities!A28)</f>
        <v xml:space="preserve"> - - </v>
      </c>
    </row>
    <row r="29" spans="1:36" x14ac:dyDescent="0.35">
      <c r="A29">
        <v>28</v>
      </c>
      <c r="B29" t="str">
        <f ca="1">IF(OFFSET('Meters-Utilities'!$B$1,A29,0)=0," - - ", OFFSET('Meters-Utilities'!$B$1,A29,0))</f>
        <v xml:space="preserve"> - - </v>
      </c>
      <c r="C29" t="str">
        <f ca="1">IF(OFFSET('Meters-Utilities'!$B$1,A29,1)=0, "", OFFSET('Meters-Utilities'!$B$1,A29,1))</f>
        <v/>
      </c>
      <c r="D29" t="str">
        <f ca="1">IF(OFFSET('Meters-Utilities'!$B$1,A29,2)=0, "", OFFSET('Meters-Utilities'!$B$1,A29,2))</f>
        <v/>
      </c>
      <c r="E29" t="str">
        <f t="shared" ca="1" si="2"/>
        <v xml:space="preserve"> - - </v>
      </c>
      <c r="F29" t="str">
        <f t="shared" ca="1" si="3"/>
        <v/>
      </c>
      <c r="H29" t="str">
        <f t="shared" ca="1" si="4"/>
        <v/>
      </c>
      <c r="I29" t="str">
        <f t="shared" ca="1" si="5"/>
        <v/>
      </c>
      <c r="J29" t="str">
        <f t="shared" ca="1" si="6"/>
        <v/>
      </c>
      <c r="K29" t="str">
        <f t="shared" ca="1" si="7"/>
        <v/>
      </c>
      <c r="L29" t="str">
        <f t="shared" ca="1" si="8"/>
        <v/>
      </c>
      <c r="AA29" t="str">
        <f t="shared" ca="1" si="9"/>
        <v xml:space="preserve"> - - </v>
      </c>
      <c r="AB29" t="str">
        <f t="shared" ca="1" si="10"/>
        <v xml:space="preserve"> - - </v>
      </c>
      <c r="AC29" t="str">
        <f t="shared" ca="1" si="11"/>
        <v xml:space="preserve"> - - </v>
      </c>
      <c r="AD29" t="str">
        <f t="shared" ca="1" si="12"/>
        <v xml:space="preserve"> - - </v>
      </c>
      <c r="AE29" t="str">
        <f t="shared" ca="1" si="13"/>
        <v xml:space="preserve"> - - </v>
      </c>
      <c r="AJ29" t="str">
        <f>IF(Facilities!A29=""," - - ",Facilities!A29)</f>
        <v xml:space="preserve"> - - </v>
      </c>
    </row>
    <row r="30" spans="1:36" x14ac:dyDescent="0.35">
      <c r="A30">
        <v>29</v>
      </c>
      <c r="B30" t="str">
        <f ca="1">IF(OFFSET('Meters-Utilities'!$B$1,A30,0)=0," - - ", OFFSET('Meters-Utilities'!$B$1,A30,0))</f>
        <v xml:space="preserve"> - - </v>
      </c>
      <c r="C30" t="str">
        <f ca="1">IF(OFFSET('Meters-Utilities'!$B$1,A30,1)=0, "", OFFSET('Meters-Utilities'!$B$1,A30,1))</f>
        <v/>
      </c>
      <c r="D30" t="str">
        <f ca="1">IF(OFFSET('Meters-Utilities'!$B$1,A30,2)=0, "", OFFSET('Meters-Utilities'!$B$1,A30,2))</f>
        <v/>
      </c>
      <c r="E30" t="str">
        <f t="shared" ca="1" si="2"/>
        <v xml:space="preserve"> - - </v>
      </c>
      <c r="F30" t="str">
        <f t="shared" ca="1" si="3"/>
        <v/>
      </c>
      <c r="H30" t="str">
        <f t="shared" ca="1" si="4"/>
        <v/>
      </c>
      <c r="I30" t="str">
        <f t="shared" ca="1" si="5"/>
        <v/>
      </c>
      <c r="J30" t="str">
        <f t="shared" ca="1" si="6"/>
        <v/>
      </c>
      <c r="K30" t="str">
        <f t="shared" ca="1" si="7"/>
        <v/>
      </c>
      <c r="L30" t="str">
        <f t="shared" ca="1" si="8"/>
        <v/>
      </c>
      <c r="AA30" t="str">
        <f t="shared" ca="1" si="9"/>
        <v xml:space="preserve"> - - </v>
      </c>
      <c r="AB30" t="str">
        <f t="shared" ca="1" si="10"/>
        <v xml:space="preserve"> - - </v>
      </c>
      <c r="AC30" t="str">
        <f t="shared" ca="1" si="11"/>
        <v xml:space="preserve"> - - </v>
      </c>
      <c r="AD30" t="str">
        <f t="shared" ca="1" si="12"/>
        <v xml:space="preserve"> - - </v>
      </c>
      <c r="AE30" t="str">
        <f t="shared" ca="1" si="13"/>
        <v xml:space="preserve"> - - </v>
      </c>
      <c r="AJ30" t="str">
        <f>IF(Facilities!A30=""," - - ",Facilities!A30)</f>
        <v xml:space="preserve"> - - </v>
      </c>
    </row>
    <row r="31" spans="1:36" x14ac:dyDescent="0.35">
      <c r="A31">
        <v>30</v>
      </c>
      <c r="B31" t="str">
        <f ca="1">IF(OFFSET('Meters-Utilities'!$B$1,A31,0)=0," - - ", OFFSET('Meters-Utilities'!$B$1,A31,0))</f>
        <v xml:space="preserve"> - - </v>
      </c>
      <c r="C31" t="str">
        <f ca="1">IF(OFFSET('Meters-Utilities'!$B$1,A31,1)=0, "", OFFSET('Meters-Utilities'!$B$1,A31,1))</f>
        <v/>
      </c>
      <c r="D31" t="str">
        <f ca="1">IF(OFFSET('Meters-Utilities'!$B$1,A31,2)=0, "", OFFSET('Meters-Utilities'!$B$1,A31,2))</f>
        <v/>
      </c>
      <c r="E31" t="str">
        <f t="shared" ca="1" si="2"/>
        <v xml:space="preserve"> - - </v>
      </c>
      <c r="F31" t="str">
        <f t="shared" ca="1" si="3"/>
        <v/>
      </c>
      <c r="H31" t="str">
        <f t="shared" ca="1" si="4"/>
        <v/>
      </c>
      <c r="I31" t="str">
        <f t="shared" ca="1" si="5"/>
        <v/>
      </c>
      <c r="J31" t="str">
        <f t="shared" ca="1" si="6"/>
        <v/>
      </c>
      <c r="K31" t="str">
        <f t="shared" ca="1" si="7"/>
        <v/>
      </c>
      <c r="L31" t="str">
        <f t="shared" ca="1" si="8"/>
        <v/>
      </c>
      <c r="AA31" t="str">
        <f t="shared" ca="1" si="9"/>
        <v xml:space="preserve"> - - </v>
      </c>
      <c r="AB31" t="str">
        <f t="shared" ca="1" si="10"/>
        <v xml:space="preserve"> - - </v>
      </c>
      <c r="AC31" t="str">
        <f t="shared" ca="1" si="11"/>
        <v xml:space="preserve"> - - </v>
      </c>
      <c r="AD31" t="str">
        <f t="shared" ca="1" si="12"/>
        <v xml:space="preserve"> - - </v>
      </c>
      <c r="AE31" t="str">
        <f t="shared" ca="1" si="13"/>
        <v xml:space="preserve"> - - </v>
      </c>
      <c r="AJ31" t="str">
        <f>IF(Facilities!A31=""," - - ",Facilities!A31)</f>
        <v xml:space="preserve"> - - </v>
      </c>
    </row>
    <row r="32" spans="1:36" x14ac:dyDescent="0.35">
      <c r="A32">
        <v>31</v>
      </c>
      <c r="B32" t="str">
        <f ca="1">IF(OFFSET('Meters-Utilities'!$B$1,A32,0)=0," - - ", OFFSET('Meters-Utilities'!$B$1,A32,0))</f>
        <v xml:space="preserve"> - - </v>
      </c>
      <c r="C32" t="str">
        <f ca="1">IF(OFFSET('Meters-Utilities'!$B$1,A32,1)=0, "", OFFSET('Meters-Utilities'!$B$1,A32,1))</f>
        <v/>
      </c>
      <c r="D32" t="str">
        <f ca="1">IF(OFFSET('Meters-Utilities'!$B$1,A32,2)=0, "", OFFSET('Meters-Utilities'!$B$1,A32,2))</f>
        <v/>
      </c>
      <c r="E32" t="str">
        <f t="shared" ca="1" si="2"/>
        <v xml:space="preserve"> - - </v>
      </c>
      <c r="F32" t="str">
        <f t="shared" ca="1" si="3"/>
        <v/>
      </c>
      <c r="H32" t="str">
        <f t="shared" ca="1" si="4"/>
        <v/>
      </c>
      <c r="I32" t="str">
        <f t="shared" ca="1" si="5"/>
        <v/>
      </c>
      <c r="J32" t="str">
        <f t="shared" ca="1" si="6"/>
        <v/>
      </c>
      <c r="K32" t="str">
        <f t="shared" ca="1" si="7"/>
        <v/>
      </c>
      <c r="L32" t="str">
        <f t="shared" ca="1" si="8"/>
        <v/>
      </c>
      <c r="AA32" t="str">
        <f t="shared" ca="1" si="9"/>
        <v xml:space="preserve"> - - </v>
      </c>
      <c r="AB32" t="str">
        <f t="shared" ca="1" si="10"/>
        <v xml:space="preserve"> - - </v>
      </c>
      <c r="AC32" t="str">
        <f t="shared" ca="1" si="11"/>
        <v xml:space="preserve"> - - </v>
      </c>
      <c r="AD32" t="str">
        <f t="shared" ca="1" si="12"/>
        <v xml:space="preserve"> - - </v>
      </c>
      <c r="AE32" t="str">
        <f t="shared" ca="1" si="13"/>
        <v xml:space="preserve"> - - </v>
      </c>
      <c r="AJ32" t="str">
        <f>IF(Facilities!A32=""," - - ",Facilities!A32)</f>
        <v xml:space="preserve"> - - </v>
      </c>
    </row>
    <row r="33" spans="1:36" x14ac:dyDescent="0.35">
      <c r="A33">
        <v>32</v>
      </c>
      <c r="B33" t="str">
        <f ca="1">IF(OFFSET('Meters-Utilities'!$B$1,A33,0)=0," - - ", OFFSET('Meters-Utilities'!$B$1,A33,0))</f>
        <v xml:space="preserve"> - - </v>
      </c>
      <c r="C33" t="str">
        <f ca="1">IF(OFFSET('Meters-Utilities'!$B$1,A33,1)=0, "", OFFSET('Meters-Utilities'!$B$1,A33,1))</f>
        <v/>
      </c>
      <c r="D33" t="str">
        <f ca="1">IF(OFFSET('Meters-Utilities'!$B$1,A33,2)=0, "", OFFSET('Meters-Utilities'!$B$1,A33,2))</f>
        <v/>
      </c>
      <c r="E33" t="str">
        <f t="shared" ca="1" si="2"/>
        <v xml:space="preserve"> - - </v>
      </c>
      <c r="F33" t="str">
        <f t="shared" ca="1" si="3"/>
        <v/>
      </c>
      <c r="H33" t="str">
        <f t="shared" ca="1" si="4"/>
        <v/>
      </c>
      <c r="I33" t="str">
        <f t="shared" ca="1" si="5"/>
        <v/>
      </c>
      <c r="J33" t="str">
        <f t="shared" ca="1" si="6"/>
        <v/>
      </c>
      <c r="K33" t="str">
        <f t="shared" ca="1" si="7"/>
        <v/>
      </c>
      <c r="L33" t="str">
        <f t="shared" ca="1" si="8"/>
        <v/>
      </c>
      <c r="AA33" t="str">
        <f t="shared" ca="1" si="9"/>
        <v xml:space="preserve"> - - </v>
      </c>
      <c r="AB33" t="str">
        <f t="shared" ca="1" si="10"/>
        <v xml:space="preserve"> - - </v>
      </c>
      <c r="AC33" t="str">
        <f t="shared" ca="1" si="11"/>
        <v xml:space="preserve"> - - </v>
      </c>
      <c r="AD33" t="str">
        <f t="shared" ca="1" si="12"/>
        <v xml:space="preserve"> - - </v>
      </c>
      <c r="AE33" t="str">
        <f t="shared" ca="1" si="13"/>
        <v xml:space="preserve"> - - </v>
      </c>
      <c r="AJ33" t="str">
        <f>IF(Facilities!A33=""," - - ",Facilities!A33)</f>
        <v xml:space="preserve"> - - </v>
      </c>
    </row>
    <row r="34" spans="1:36" x14ac:dyDescent="0.35">
      <c r="A34">
        <v>33</v>
      </c>
      <c r="B34" t="str">
        <f ca="1">IF(OFFSET('Meters-Utilities'!$B$1,A34,0)=0," - - ", OFFSET('Meters-Utilities'!$B$1,A34,0))</f>
        <v xml:space="preserve"> - - </v>
      </c>
      <c r="C34" t="str">
        <f ca="1">IF(OFFSET('Meters-Utilities'!$B$1,A34,1)=0, "", OFFSET('Meters-Utilities'!$B$1,A34,1))</f>
        <v/>
      </c>
      <c r="D34" t="str">
        <f ca="1">IF(OFFSET('Meters-Utilities'!$B$1,A34,2)=0, "", OFFSET('Meters-Utilities'!$B$1,A34,2))</f>
        <v/>
      </c>
      <c r="E34" t="str">
        <f t="shared" ca="1" si="2"/>
        <v xml:space="preserve"> - - </v>
      </c>
      <c r="F34" t="str">
        <f t="shared" ca="1" si="3"/>
        <v/>
      </c>
      <c r="H34" t="str">
        <f t="shared" ca="1" si="4"/>
        <v/>
      </c>
      <c r="I34" t="str">
        <f t="shared" ca="1" si="5"/>
        <v/>
      </c>
      <c r="J34" t="str">
        <f t="shared" ca="1" si="6"/>
        <v/>
      </c>
      <c r="K34" t="str">
        <f t="shared" ca="1" si="7"/>
        <v/>
      </c>
      <c r="L34" t="str">
        <f t="shared" ca="1" si="8"/>
        <v/>
      </c>
      <c r="AA34" t="str">
        <f t="shared" ca="1" si="9"/>
        <v xml:space="preserve"> - - </v>
      </c>
      <c r="AB34" t="str">
        <f t="shared" ca="1" si="10"/>
        <v xml:space="preserve"> - - </v>
      </c>
      <c r="AC34" t="str">
        <f t="shared" ca="1" si="11"/>
        <v xml:space="preserve"> - - </v>
      </c>
      <c r="AD34" t="str">
        <f t="shared" ca="1" si="12"/>
        <v xml:space="preserve"> - - </v>
      </c>
      <c r="AE34" t="str">
        <f t="shared" ca="1" si="13"/>
        <v xml:space="preserve"> - - </v>
      </c>
      <c r="AJ34" t="str">
        <f>IF(Facilities!A34=""," - - ",Facilities!A34)</f>
        <v xml:space="preserve"> - - </v>
      </c>
    </row>
    <row r="35" spans="1:36" x14ac:dyDescent="0.35">
      <c r="A35">
        <v>34</v>
      </c>
      <c r="B35" t="str">
        <f ca="1">IF(OFFSET('Meters-Utilities'!$B$1,A35,0)=0," - - ", OFFSET('Meters-Utilities'!$B$1,A35,0))</f>
        <v xml:space="preserve"> - - </v>
      </c>
      <c r="C35" t="str">
        <f ca="1">IF(OFFSET('Meters-Utilities'!$B$1,A35,1)=0, "", OFFSET('Meters-Utilities'!$B$1,A35,1))</f>
        <v/>
      </c>
      <c r="D35" t="str">
        <f ca="1">IF(OFFSET('Meters-Utilities'!$B$1,A35,2)=0, "", OFFSET('Meters-Utilities'!$B$1,A35,2))</f>
        <v/>
      </c>
      <c r="E35" t="str">
        <f t="shared" ca="1" si="2"/>
        <v xml:space="preserve"> - - </v>
      </c>
      <c r="F35" t="str">
        <f t="shared" ca="1" si="3"/>
        <v/>
      </c>
      <c r="H35" t="str">
        <f t="shared" ca="1" si="4"/>
        <v/>
      </c>
      <c r="I35" t="str">
        <f t="shared" ca="1" si="5"/>
        <v/>
      </c>
      <c r="J35" t="str">
        <f t="shared" ca="1" si="6"/>
        <v/>
      </c>
      <c r="K35" t="str">
        <f t="shared" ca="1" si="7"/>
        <v/>
      </c>
      <c r="L35" t="str">
        <f t="shared" ca="1" si="8"/>
        <v/>
      </c>
      <c r="AA35" t="str">
        <f t="shared" ca="1" si="9"/>
        <v xml:space="preserve"> - - </v>
      </c>
      <c r="AB35" t="str">
        <f t="shared" ca="1" si="10"/>
        <v xml:space="preserve"> - - </v>
      </c>
      <c r="AC35" t="str">
        <f t="shared" ca="1" si="11"/>
        <v xml:space="preserve"> - - </v>
      </c>
      <c r="AD35" t="str">
        <f t="shared" ca="1" si="12"/>
        <v xml:space="preserve"> - - </v>
      </c>
      <c r="AE35" t="str">
        <f t="shared" ca="1" si="13"/>
        <v xml:space="preserve"> - - </v>
      </c>
      <c r="AJ35" t="str">
        <f>IF(Facilities!A35=""," - - ",Facilities!A35)</f>
        <v xml:space="preserve"> - - </v>
      </c>
    </row>
    <row r="36" spans="1:36" x14ac:dyDescent="0.35">
      <c r="A36">
        <v>35</v>
      </c>
      <c r="B36" t="str">
        <f ca="1">IF(OFFSET('Meters-Utilities'!$B$1,A36,0)=0," - - ", OFFSET('Meters-Utilities'!$B$1,A36,0))</f>
        <v xml:space="preserve"> - - </v>
      </c>
      <c r="C36" t="str">
        <f ca="1">IF(OFFSET('Meters-Utilities'!$B$1,A36,1)=0, "", OFFSET('Meters-Utilities'!$B$1,A36,1))</f>
        <v/>
      </c>
      <c r="D36" t="str">
        <f ca="1">IF(OFFSET('Meters-Utilities'!$B$1,A36,2)=0, "", OFFSET('Meters-Utilities'!$B$1,A36,2))</f>
        <v/>
      </c>
      <c r="E36" t="str">
        <f t="shared" ca="1" si="2"/>
        <v xml:space="preserve"> - - </v>
      </c>
      <c r="F36" t="str">
        <f t="shared" ca="1" si="3"/>
        <v/>
      </c>
      <c r="H36" t="str">
        <f t="shared" ca="1" si="4"/>
        <v/>
      </c>
      <c r="I36" t="str">
        <f t="shared" ca="1" si="5"/>
        <v/>
      </c>
      <c r="J36" t="str">
        <f t="shared" ca="1" si="6"/>
        <v/>
      </c>
      <c r="K36" t="str">
        <f t="shared" ca="1" si="7"/>
        <v/>
      </c>
      <c r="L36" t="str">
        <f t="shared" ca="1" si="8"/>
        <v/>
      </c>
      <c r="AA36" t="str">
        <f t="shared" ca="1" si="9"/>
        <v xml:space="preserve"> - - </v>
      </c>
      <c r="AB36" t="str">
        <f t="shared" ca="1" si="10"/>
        <v xml:space="preserve"> - - </v>
      </c>
      <c r="AC36" t="str">
        <f t="shared" ca="1" si="11"/>
        <v xml:space="preserve"> - - </v>
      </c>
      <c r="AD36" t="str">
        <f t="shared" ca="1" si="12"/>
        <v xml:space="preserve"> - - </v>
      </c>
      <c r="AE36" t="str">
        <f t="shared" ca="1" si="13"/>
        <v xml:space="preserve"> - - </v>
      </c>
      <c r="AJ36" t="str">
        <f>IF(Facilities!A36=""," - - ",Facilities!A36)</f>
        <v xml:space="preserve"> - - </v>
      </c>
    </row>
    <row r="37" spans="1:36" x14ac:dyDescent="0.35">
      <c r="A37">
        <v>36</v>
      </c>
      <c r="B37" t="str">
        <f ca="1">IF(OFFSET('Meters-Utilities'!$B$1,A37,0)=0," - - ", OFFSET('Meters-Utilities'!$B$1,A37,0))</f>
        <v xml:space="preserve"> - - </v>
      </c>
      <c r="C37" t="str">
        <f ca="1">IF(OFFSET('Meters-Utilities'!$B$1,A37,1)=0, "", OFFSET('Meters-Utilities'!$B$1,A37,1))</f>
        <v/>
      </c>
      <c r="D37" t="str">
        <f ca="1">IF(OFFSET('Meters-Utilities'!$B$1,A37,2)=0, "", OFFSET('Meters-Utilities'!$B$1,A37,2))</f>
        <v/>
      </c>
      <c r="E37" t="str">
        <f t="shared" ca="1" si="2"/>
        <v xml:space="preserve"> - - </v>
      </c>
      <c r="F37" t="str">
        <f t="shared" ca="1" si="3"/>
        <v/>
      </c>
      <c r="H37" t="str">
        <f t="shared" ca="1" si="4"/>
        <v/>
      </c>
      <c r="I37" t="str">
        <f t="shared" ca="1" si="5"/>
        <v/>
      </c>
      <c r="J37" t="str">
        <f t="shared" ca="1" si="6"/>
        <v/>
      </c>
      <c r="K37" t="str">
        <f t="shared" ca="1" si="7"/>
        <v/>
      </c>
      <c r="L37" t="str">
        <f t="shared" ca="1" si="8"/>
        <v/>
      </c>
      <c r="AA37" t="str">
        <f t="shared" ca="1" si="9"/>
        <v xml:space="preserve"> - - </v>
      </c>
      <c r="AB37" t="str">
        <f t="shared" ca="1" si="10"/>
        <v xml:space="preserve"> - - </v>
      </c>
      <c r="AC37" t="str">
        <f t="shared" ca="1" si="11"/>
        <v xml:space="preserve"> - - </v>
      </c>
      <c r="AD37" t="str">
        <f t="shared" ca="1" si="12"/>
        <v xml:space="preserve"> - - </v>
      </c>
      <c r="AE37" t="str">
        <f t="shared" ca="1" si="13"/>
        <v xml:space="preserve"> - - </v>
      </c>
      <c r="AJ37" t="str">
        <f>IF(Facilities!A37=""," - - ",Facilities!A37)</f>
        <v xml:space="preserve"> - - </v>
      </c>
    </row>
    <row r="38" spans="1:36" x14ac:dyDescent="0.35">
      <c r="A38">
        <v>37</v>
      </c>
      <c r="B38" t="str">
        <f ca="1">IF(OFFSET('Meters-Utilities'!$B$1,A38,0)=0," - - ", OFFSET('Meters-Utilities'!$B$1,A38,0))</f>
        <v xml:space="preserve"> - - </v>
      </c>
      <c r="C38" t="str">
        <f ca="1">IF(OFFSET('Meters-Utilities'!$B$1,A38,1)=0, "", OFFSET('Meters-Utilities'!$B$1,A38,1))</f>
        <v/>
      </c>
      <c r="D38" t="str">
        <f ca="1">IF(OFFSET('Meters-Utilities'!$B$1,A38,2)=0, "", OFFSET('Meters-Utilities'!$B$1,A38,2))</f>
        <v/>
      </c>
      <c r="E38" t="str">
        <f t="shared" ca="1" si="2"/>
        <v xml:space="preserve"> - - </v>
      </c>
      <c r="F38" t="str">
        <f t="shared" ca="1" si="3"/>
        <v/>
      </c>
      <c r="H38" t="str">
        <f t="shared" ca="1" si="4"/>
        <v/>
      </c>
      <c r="I38" t="str">
        <f t="shared" ca="1" si="5"/>
        <v/>
      </c>
      <c r="J38" t="str">
        <f t="shared" ca="1" si="6"/>
        <v/>
      </c>
      <c r="K38" t="str">
        <f t="shared" ca="1" si="7"/>
        <v/>
      </c>
      <c r="L38" t="str">
        <f t="shared" ca="1" si="8"/>
        <v/>
      </c>
      <c r="AA38" t="str">
        <f t="shared" ca="1" si="9"/>
        <v xml:space="preserve"> - - </v>
      </c>
      <c r="AB38" t="str">
        <f t="shared" ca="1" si="10"/>
        <v xml:space="preserve"> - - </v>
      </c>
      <c r="AC38" t="str">
        <f t="shared" ca="1" si="11"/>
        <v xml:space="preserve"> - - </v>
      </c>
      <c r="AD38" t="str">
        <f t="shared" ca="1" si="12"/>
        <v xml:space="preserve"> - - </v>
      </c>
      <c r="AE38" t="str">
        <f t="shared" ca="1" si="13"/>
        <v xml:space="preserve"> - - </v>
      </c>
      <c r="AJ38" t="str">
        <f>IF(Facilities!A38=""," - - ",Facilities!A38)</f>
        <v xml:space="preserve"> - - </v>
      </c>
    </row>
    <row r="39" spans="1:36" x14ac:dyDescent="0.35">
      <c r="A39">
        <v>38</v>
      </c>
      <c r="B39" t="str">
        <f ca="1">IF(OFFSET('Meters-Utilities'!$B$1,A39,0)=0," - - ", OFFSET('Meters-Utilities'!$B$1,A39,0))</f>
        <v xml:space="preserve"> - - </v>
      </c>
      <c r="C39" t="str">
        <f ca="1">IF(OFFSET('Meters-Utilities'!$B$1,A39,1)=0, "", OFFSET('Meters-Utilities'!$B$1,A39,1))</f>
        <v/>
      </c>
      <c r="D39" t="str">
        <f ca="1">IF(OFFSET('Meters-Utilities'!$B$1,A39,2)=0, "", OFFSET('Meters-Utilities'!$B$1,A39,2))</f>
        <v/>
      </c>
      <c r="E39" t="str">
        <f t="shared" ca="1" si="2"/>
        <v xml:space="preserve"> - - </v>
      </c>
      <c r="F39" t="str">
        <f t="shared" ca="1" si="3"/>
        <v/>
      </c>
      <c r="H39" t="str">
        <f t="shared" ca="1" si="4"/>
        <v/>
      </c>
      <c r="I39" t="str">
        <f t="shared" ca="1" si="5"/>
        <v/>
      </c>
      <c r="J39" t="str">
        <f t="shared" ca="1" si="6"/>
        <v/>
      </c>
      <c r="K39" t="str">
        <f t="shared" ca="1" si="7"/>
        <v/>
      </c>
      <c r="L39" t="str">
        <f t="shared" ca="1" si="8"/>
        <v/>
      </c>
      <c r="AA39" t="str">
        <f t="shared" ca="1" si="9"/>
        <v xml:space="preserve"> - - </v>
      </c>
      <c r="AB39" t="str">
        <f t="shared" ca="1" si="10"/>
        <v xml:space="preserve"> - - </v>
      </c>
      <c r="AC39" t="str">
        <f t="shared" ca="1" si="11"/>
        <v xml:space="preserve"> - - </v>
      </c>
      <c r="AD39" t="str">
        <f t="shared" ca="1" si="12"/>
        <v xml:space="preserve"> - - </v>
      </c>
      <c r="AE39" t="str">
        <f t="shared" ca="1" si="13"/>
        <v xml:space="preserve"> - - </v>
      </c>
      <c r="AJ39" t="str">
        <f>IF(Facilities!A39=""," - - ",Facilities!A39)</f>
        <v xml:space="preserve"> - - </v>
      </c>
    </row>
    <row r="40" spans="1:36" x14ac:dyDescent="0.35">
      <c r="A40">
        <v>39</v>
      </c>
      <c r="B40" t="str">
        <f ca="1">IF(OFFSET('Meters-Utilities'!$B$1,A40,0)=0," - - ", OFFSET('Meters-Utilities'!$B$1,A40,0))</f>
        <v xml:space="preserve"> - - </v>
      </c>
      <c r="C40" t="str">
        <f ca="1">IF(OFFSET('Meters-Utilities'!$B$1,A40,1)=0, "", OFFSET('Meters-Utilities'!$B$1,A40,1))</f>
        <v/>
      </c>
      <c r="D40" t="str">
        <f ca="1">IF(OFFSET('Meters-Utilities'!$B$1,A40,2)=0, "", OFFSET('Meters-Utilities'!$B$1,A40,2))</f>
        <v/>
      </c>
      <c r="E40" t="str">
        <f t="shared" ca="1" si="2"/>
        <v xml:space="preserve"> - - </v>
      </c>
      <c r="F40" t="str">
        <f t="shared" ca="1" si="3"/>
        <v/>
      </c>
      <c r="H40" t="str">
        <f t="shared" ca="1" si="4"/>
        <v/>
      </c>
      <c r="I40" t="str">
        <f t="shared" ca="1" si="5"/>
        <v/>
      </c>
      <c r="J40" t="str">
        <f t="shared" ca="1" si="6"/>
        <v/>
      </c>
      <c r="K40" t="str">
        <f t="shared" ca="1" si="7"/>
        <v/>
      </c>
      <c r="L40" t="str">
        <f t="shared" ca="1" si="8"/>
        <v/>
      </c>
      <c r="AA40" t="str">
        <f t="shared" ca="1" si="9"/>
        <v xml:space="preserve"> - - </v>
      </c>
      <c r="AB40" t="str">
        <f t="shared" ca="1" si="10"/>
        <v xml:space="preserve"> - - </v>
      </c>
      <c r="AC40" t="str">
        <f t="shared" ca="1" si="11"/>
        <v xml:space="preserve"> - - </v>
      </c>
      <c r="AD40" t="str">
        <f t="shared" ca="1" si="12"/>
        <v xml:space="preserve"> - - </v>
      </c>
      <c r="AE40" t="str">
        <f t="shared" ca="1" si="13"/>
        <v xml:space="preserve"> - - </v>
      </c>
      <c r="AJ40" t="str">
        <f>IF(Facilities!A40=""," - - ",Facilities!A40)</f>
        <v xml:space="preserve"> - - </v>
      </c>
    </row>
    <row r="41" spans="1:36" x14ac:dyDescent="0.35">
      <c r="A41">
        <v>40</v>
      </c>
      <c r="B41" t="str">
        <f ca="1">IF(OFFSET('Meters-Utilities'!$B$1,A41,0)=0," - - ", OFFSET('Meters-Utilities'!$B$1,A41,0))</f>
        <v xml:space="preserve"> - - </v>
      </c>
      <c r="C41" t="str">
        <f ca="1">IF(OFFSET('Meters-Utilities'!$B$1,A41,1)=0, "", OFFSET('Meters-Utilities'!$B$1,A41,1))</f>
        <v/>
      </c>
      <c r="D41" t="str">
        <f ca="1">IF(OFFSET('Meters-Utilities'!$B$1,A41,2)=0, "", OFFSET('Meters-Utilities'!$B$1,A41,2))</f>
        <v/>
      </c>
      <c r="E41" t="str">
        <f t="shared" ca="1" si="2"/>
        <v xml:space="preserve"> - - </v>
      </c>
      <c r="F41" t="str">
        <f t="shared" ca="1" si="3"/>
        <v/>
      </c>
      <c r="H41" t="str">
        <f t="shared" ca="1" si="4"/>
        <v/>
      </c>
      <c r="I41" t="str">
        <f t="shared" ca="1" si="5"/>
        <v/>
      </c>
      <c r="J41" t="str">
        <f t="shared" ca="1" si="6"/>
        <v/>
      </c>
      <c r="K41" t="str">
        <f t="shared" ca="1" si="7"/>
        <v/>
      </c>
      <c r="L41" t="str">
        <f t="shared" ca="1" si="8"/>
        <v/>
      </c>
      <c r="AA41" t="str">
        <f t="shared" ca="1" si="9"/>
        <v xml:space="preserve"> - - </v>
      </c>
      <c r="AB41" t="str">
        <f t="shared" ca="1" si="10"/>
        <v xml:space="preserve"> - - </v>
      </c>
      <c r="AC41" t="str">
        <f t="shared" ca="1" si="11"/>
        <v xml:space="preserve"> - - </v>
      </c>
      <c r="AD41" t="str">
        <f t="shared" ca="1" si="12"/>
        <v xml:space="preserve"> - - </v>
      </c>
      <c r="AE41" t="str">
        <f t="shared" ca="1" si="13"/>
        <v xml:space="preserve"> - - </v>
      </c>
      <c r="AJ41" t="str">
        <f>IF(Facilities!A41=""," - - ",Facilities!A41)</f>
        <v xml:space="preserve"> - - </v>
      </c>
    </row>
    <row r="42" spans="1:36" x14ac:dyDescent="0.35">
      <c r="A42">
        <v>41</v>
      </c>
      <c r="B42" t="str">
        <f ca="1">IF(OFFSET('Meters-Utilities'!$B$1,A42,0)=0," - - ", OFFSET('Meters-Utilities'!$B$1,A42,0))</f>
        <v xml:space="preserve"> - - </v>
      </c>
      <c r="C42" t="str">
        <f ca="1">IF(OFFSET('Meters-Utilities'!$B$1,A42,1)=0, "", OFFSET('Meters-Utilities'!$B$1,A42,1))</f>
        <v/>
      </c>
      <c r="D42" t="str">
        <f ca="1">IF(OFFSET('Meters-Utilities'!$B$1,A42,2)=0, "", OFFSET('Meters-Utilities'!$B$1,A42,2))</f>
        <v/>
      </c>
      <c r="E42" t="str">
        <f t="shared" ca="1" si="2"/>
        <v xml:space="preserve"> - - </v>
      </c>
      <c r="F42" t="str">
        <f t="shared" ca="1" si="3"/>
        <v/>
      </c>
      <c r="H42" t="str">
        <f t="shared" ca="1" si="4"/>
        <v/>
      </c>
      <c r="I42" t="str">
        <f t="shared" ca="1" si="5"/>
        <v/>
      </c>
      <c r="J42" t="str">
        <f t="shared" ca="1" si="6"/>
        <v/>
      </c>
      <c r="K42" t="str">
        <f t="shared" ca="1" si="7"/>
        <v/>
      </c>
      <c r="L42" t="str">
        <f t="shared" ca="1" si="8"/>
        <v/>
      </c>
      <c r="AA42" t="str">
        <f t="shared" ca="1" si="9"/>
        <v xml:space="preserve"> - - </v>
      </c>
      <c r="AB42" t="str">
        <f t="shared" ca="1" si="10"/>
        <v xml:space="preserve"> - - </v>
      </c>
      <c r="AC42" t="str">
        <f t="shared" ca="1" si="11"/>
        <v xml:space="preserve"> - - </v>
      </c>
      <c r="AD42" t="str">
        <f t="shared" ca="1" si="12"/>
        <v xml:space="preserve"> - - </v>
      </c>
      <c r="AE42" t="str">
        <f t="shared" ca="1" si="13"/>
        <v xml:space="preserve"> - - </v>
      </c>
      <c r="AJ42" t="str">
        <f>IF(Facilities!A42=""," - - ",Facilities!A42)</f>
        <v xml:space="preserve"> - - </v>
      </c>
    </row>
    <row r="43" spans="1:36" x14ac:dyDescent="0.35">
      <c r="A43">
        <v>42</v>
      </c>
      <c r="B43" t="str">
        <f ca="1">IF(OFFSET('Meters-Utilities'!$B$1,A43,0)=0," - - ", OFFSET('Meters-Utilities'!$B$1,A43,0))</f>
        <v xml:space="preserve"> - - </v>
      </c>
      <c r="C43" t="str">
        <f ca="1">IF(OFFSET('Meters-Utilities'!$B$1,A43,1)=0, "", OFFSET('Meters-Utilities'!$B$1,A43,1))</f>
        <v/>
      </c>
      <c r="D43" t="str">
        <f ca="1">IF(OFFSET('Meters-Utilities'!$B$1,A43,2)=0, "", OFFSET('Meters-Utilities'!$B$1,A43,2))</f>
        <v/>
      </c>
      <c r="E43" t="str">
        <f t="shared" ca="1" si="2"/>
        <v xml:space="preserve"> - - </v>
      </c>
      <c r="F43" t="str">
        <f t="shared" ca="1" si="3"/>
        <v/>
      </c>
      <c r="H43" t="str">
        <f t="shared" ca="1" si="4"/>
        <v/>
      </c>
      <c r="I43" t="str">
        <f t="shared" ca="1" si="5"/>
        <v/>
      </c>
      <c r="J43" t="str">
        <f t="shared" ca="1" si="6"/>
        <v/>
      </c>
      <c r="K43" t="str">
        <f t="shared" ca="1" si="7"/>
        <v/>
      </c>
      <c r="L43" t="str">
        <f t="shared" ca="1" si="8"/>
        <v/>
      </c>
      <c r="AA43" t="str">
        <f t="shared" ca="1" si="9"/>
        <v xml:space="preserve"> - - </v>
      </c>
      <c r="AB43" t="str">
        <f t="shared" ca="1" si="10"/>
        <v xml:space="preserve"> - - </v>
      </c>
      <c r="AC43" t="str">
        <f t="shared" ca="1" si="11"/>
        <v xml:space="preserve"> - - </v>
      </c>
      <c r="AD43" t="str">
        <f t="shared" ca="1" si="12"/>
        <v xml:space="preserve"> - - </v>
      </c>
      <c r="AE43" t="str">
        <f t="shared" ca="1" si="13"/>
        <v xml:space="preserve"> - - </v>
      </c>
      <c r="AJ43" t="str">
        <f>IF(Facilities!A43=""," - - ",Facilities!A43)</f>
        <v xml:space="preserve"> - - </v>
      </c>
    </row>
    <row r="44" spans="1:36" x14ac:dyDescent="0.35">
      <c r="A44">
        <v>43</v>
      </c>
      <c r="B44" t="str">
        <f ca="1">IF(OFFSET('Meters-Utilities'!$B$1,A44,0)=0," - - ", OFFSET('Meters-Utilities'!$B$1,A44,0))</f>
        <v xml:space="preserve"> - - </v>
      </c>
      <c r="C44" t="str">
        <f ca="1">IF(OFFSET('Meters-Utilities'!$B$1,A44,1)=0, "", OFFSET('Meters-Utilities'!$B$1,A44,1))</f>
        <v/>
      </c>
      <c r="D44" t="str">
        <f ca="1">IF(OFFSET('Meters-Utilities'!$B$1,A44,2)=0, "", OFFSET('Meters-Utilities'!$B$1,A44,2))</f>
        <v/>
      </c>
      <c r="E44" t="str">
        <f t="shared" ca="1" si="2"/>
        <v xml:space="preserve"> - - </v>
      </c>
      <c r="F44" t="str">
        <f t="shared" ca="1" si="3"/>
        <v/>
      </c>
      <c r="H44" t="str">
        <f t="shared" ca="1" si="4"/>
        <v/>
      </c>
      <c r="I44" t="str">
        <f t="shared" ca="1" si="5"/>
        <v/>
      </c>
      <c r="J44" t="str">
        <f t="shared" ca="1" si="6"/>
        <v/>
      </c>
      <c r="K44" t="str">
        <f t="shared" ca="1" si="7"/>
        <v/>
      </c>
      <c r="L44" t="str">
        <f t="shared" ca="1" si="8"/>
        <v/>
      </c>
      <c r="AA44" t="str">
        <f t="shared" ca="1" si="9"/>
        <v xml:space="preserve"> - - </v>
      </c>
      <c r="AB44" t="str">
        <f t="shared" ca="1" si="10"/>
        <v xml:space="preserve"> - - </v>
      </c>
      <c r="AC44" t="str">
        <f t="shared" ca="1" si="11"/>
        <v xml:space="preserve"> - - </v>
      </c>
      <c r="AD44" t="str">
        <f t="shared" ca="1" si="12"/>
        <v xml:space="preserve"> - - </v>
      </c>
      <c r="AE44" t="str">
        <f t="shared" ca="1" si="13"/>
        <v xml:space="preserve"> - - </v>
      </c>
      <c r="AJ44" t="str">
        <f>IF(Facilities!A44=""," - - ",Facilities!A44)</f>
        <v xml:space="preserve"> - - </v>
      </c>
    </row>
    <row r="45" spans="1:36" x14ac:dyDescent="0.35">
      <c r="A45">
        <v>44</v>
      </c>
      <c r="B45" t="str">
        <f ca="1">IF(OFFSET('Meters-Utilities'!$B$1,A45,0)=0," - - ", OFFSET('Meters-Utilities'!$B$1,A45,0))</f>
        <v xml:space="preserve"> - - </v>
      </c>
      <c r="C45" t="str">
        <f ca="1">IF(OFFSET('Meters-Utilities'!$B$1,A45,1)=0, "", OFFSET('Meters-Utilities'!$B$1,A45,1))</f>
        <v/>
      </c>
      <c r="D45" t="str">
        <f ca="1">IF(OFFSET('Meters-Utilities'!$B$1,A45,2)=0, "", OFFSET('Meters-Utilities'!$B$1,A45,2))</f>
        <v/>
      </c>
      <c r="E45" t="str">
        <f t="shared" ca="1" si="2"/>
        <v xml:space="preserve"> - - </v>
      </c>
      <c r="F45" t="str">
        <f t="shared" ca="1" si="3"/>
        <v/>
      </c>
      <c r="H45" t="str">
        <f t="shared" ca="1" si="4"/>
        <v/>
      </c>
      <c r="I45" t="str">
        <f t="shared" ca="1" si="5"/>
        <v/>
      </c>
      <c r="J45" t="str">
        <f t="shared" ca="1" si="6"/>
        <v/>
      </c>
      <c r="K45" t="str">
        <f t="shared" ca="1" si="7"/>
        <v/>
      </c>
      <c r="L45" t="str">
        <f t="shared" ca="1" si="8"/>
        <v/>
      </c>
      <c r="AA45" t="str">
        <f t="shared" ca="1" si="9"/>
        <v xml:space="preserve"> - - </v>
      </c>
      <c r="AB45" t="str">
        <f t="shared" ca="1" si="10"/>
        <v xml:space="preserve"> - - </v>
      </c>
      <c r="AC45" t="str">
        <f t="shared" ca="1" si="11"/>
        <v xml:space="preserve"> - - </v>
      </c>
      <c r="AD45" t="str">
        <f t="shared" ca="1" si="12"/>
        <v xml:space="preserve"> - - </v>
      </c>
      <c r="AE45" t="str">
        <f t="shared" ca="1" si="13"/>
        <v xml:space="preserve"> - - </v>
      </c>
      <c r="AJ45" t="str">
        <f>IF(Facilities!A45=""," - - ",Facilities!A45)</f>
        <v xml:space="preserve"> - - </v>
      </c>
    </row>
    <row r="46" spans="1:36" x14ac:dyDescent="0.35">
      <c r="A46">
        <v>45</v>
      </c>
      <c r="B46" t="str">
        <f ca="1">IF(OFFSET('Meters-Utilities'!$B$1,A46,0)=0," - - ", OFFSET('Meters-Utilities'!$B$1,A46,0))</f>
        <v xml:space="preserve"> - - </v>
      </c>
      <c r="C46" t="str">
        <f ca="1">IF(OFFSET('Meters-Utilities'!$B$1,A46,1)=0, "", OFFSET('Meters-Utilities'!$B$1,A46,1))</f>
        <v/>
      </c>
      <c r="D46" t="str">
        <f ca="1">IF(OFFSET('Meters-Utilities'!$B$1,A46,2)=0, "", OFFSET('Meters-Utilities'!$B$1,A46,2))</f>
        <v/>
      </c>
      <c r="E46" t="str">
        <f t="shared" ca="1" si="2"/>
        <v xml:space="preserve"> - - </v>
      </c>
      <c r="F46" t="str">
        <f t="shared" ca="1" si="3"/>
        <v/>
      </c>
      <c r="H46" t="str">
        <f t="shared" ca="1" si="4"/>
        <v/>
      </c>
      <c r="I46" t="str">
        <f t="shared" ca="1" si="5"/>
        <v/>
      </c>
      <c r="J46" t="str">
        <f t="shared" ca="1" si="6"/>
        <v/>
      </c>
      <c r="K46" t="str">
        <f t="shared" ca="1" si="7"/>
        <v/>
      </c>
      <c r="L46" t="str">
        <f t="shared" ca="1" si="8"/>
        <v/>
      </c>
      <c r="AA46" t="str">
        <f t="shared" ca="1" si="9"/>
        <v xml:space="preserve"> - - </v>
      </c>
      <c r="AB46" t="str">
        <f t="shared" ca="1" si="10"/>
        <v xml:space="preserve"> - - </v>
      </c>
      <c r="AC46" t="str">
        <f t="shared" ca="1" si="11"/>
        <v xml:space="preserve"> - - </v>
      </c>
      <c r="AD46" t="str">
        <f t="shared" ca="1" si="12"/>
        <v xml:space="preserve"> - - </v>
      </c>
      <c r="AE46" t="str">
        <f t="shared" ca="1" si="13"/>
        <v xml:space="preserve"> - - </v>
      </c>
      <c r="AJ46" t="str">
        <f>IF(Facilities!A46=""," - - ",Facilities!A46)</f>
        <v xml:space="preserve"> - - </v>
      </c>
    </row>
    <row r="47" spans="1:36" x14ac:dyDescent="0.35">
      <c r="A47">
        <v>46</v>
      </c>
      <c r="B47" t="str">
        <f ca="1">IF(OFFSET('Meters-Utilities'!$B$1,A47,0)=0," - - ", OFFSET('Meters-Utilities'!$B$1,A47,0))</f>
        <v xml:space="preserve"> - - </v>
      </c>
      <c r="C47" t="str">
        <f ca="1">IF(OFFSET('Meters-Utilities'!$B$1,A47,1)=0, "", OFFSET('Meters-Utilities'!$B$1,A47,1))</f>
        <v/>
      </c>
      <c r="D47" t="str">
        <f ca="1">IF(OFFSET('Meters-Utilities'!$B$1,A47,2)=0, "", OFFSET('Meters-Utilities'!$B$1,A47,2))</f>
        <v/>
      </c>
      <c r="E47" t="str">
        <f t="shared" ca="1" si="2"/>
        <v xml:space="preserve"> - - </v>
      </c>
      <c r="F47" t="str">
        <f t="shared" ca="1" si="3"/>
        <v/>
      </c>
      <c r="H47" t="str">
        <f t="shared" ca="1" si="4"/>
        <v/>
      </c>
      <c r="I47" t="str">
        <f t="shared" ca="1" si="5"/>
        <v/>
      </c>
      <c r="J47" t="str">
        <f t="shared" ca="1" si="6"/>
        <v/>
      </c>
      <c r="K47" t="str">
        <f t="shared" ca="1" si="7"/>
        <v/>
      </c>
      <c r="L47" t="str">
        <f t="shared" ca="1" si="8"/>
        <v/>
      </c>
      <c r="AA47" t="str">
        <f t="shared" ca="1" si="9"/>
        <v xml:space="preserve"> - - </v>
      </c>
      <c r="AB47" t="str">
        <f t="shared" ca="1" si="10"/>
        <v xml:space="preserve"> - - </v>
      </c>
      <c r="AC47" t="str">
        <f t="shared" ca="1" si="11"/>
        <v xml:space="preserve"> - - </v>
      </c>
      <c r="AD47" t="str">
        <f t="shared" ca="1" si="12"/>
        <v xml:space="preserve"> - - </v>
      </c>
      <c r="AE47" t="str">
        <f t="shared" ca="1" si="13"/>
        <v xml:space="preserve"> - - </v>
      </c>
      <c r="AJ47" t="str">
        <f>IF(Facilities!A47=""," - - ",Facilities!A47)</f>
        <v xml:space="preserve"> - - </v>
      </c>
    </row>
    <row r="48" spans="1:36" x14ac:dyDescent="0.35">
      <c r="A48">
        <v>47</v>
      </c>
      <c r="B48" t="str">
        <f ca="1">IF(OFFSET('Meters-Utilities'!$B$1,A48,0)=0," - - ", OFFSET('Meters-Utilities'!$B$1,A48,0))</f>
        <v xml:space="preserve"> - - </v>
      </c>
      <c r="C48" t="str">
        <f ca="1">IF(OFFSET('Meters-Utilities'!$B$1,A48,1)=0, "", OFFSET('Meters-Utilities'!$B$1,A48,1))</f>
        <v/>
      </c>
      <c r="D48" t="str">
        <f ca="1">IF(OFFSET('Meters-Utilities'!$B$1,A48,2)=0, "", OFFSET('Meters-Utilities'!$B$1,A48,2))</f>
        <v/>
      </c>
      <c r="E48" t="str">
        <f t="shared" ca="1" si="2"/>
        <v xml:space="preserve"> - - </v>
      </c>
      <c r="F48" t="str">
        <f t="shared" ca="1" si="3"/>
        <v/>
      </c>
      <c r="H48" t="str">
        <f t="shared" ca="1" si="4"/>
        <v/>
      </c>
      <c r="I48" t="str">
        <f t="shared" ca="1" si="5"/>
        <v/>
      </c>
      <c r="J48" t="str">
        <f t="shared" ca="1" si="6"/>
        <v/>
      </c>
      <c r="K48" t="str">
        <f t="shared" ca="1" si="7"/>
        <v/>
      </c>
      <c r="L48" t="str">
        <f t="shared" ca="1" si="8"/>
        <v/>
      </c>
      <c r="AA48" t="str">
        <f t="shared" ca="1" si="9"/>
        <v xml:space="preserve"> - - </v>
      </c>
      <c r="AB48" t="str">
        <f t="shared" ca="1" si="10"/>
        <v xml:space="preserve"> - - </v>
      </c>
      <c r="AC48" t="str">
        <f t="shared" ca="1" si="11"/>
        <v xml:space="preserve"> - - </v>
      </c>
      <c r="AD48" t="str">
        <f t="shared" ca="1" si="12"/>
        <v xml:space="preserve"> - - </v>
      </c>
      <c r="AE48" t="str">
        <f t="shared" ca="1" si="13"/>
        <v xml:space="preserve"> - - </v>
      </c>
      <c r="AJ48" t="str">
        <f>IF(Facilities!A48=""," - - ",Facilities!A48)</f>
        <v xml:space="preserve"> - - </v>
      </c>
    </row>
    <row r="49" spans="1:36" x14ac:dyDescent="0.35">
      <c r="A49">
        <v>48</v>
      </c>
      <c r="B49" t="str">
        <f ca="1">IF(OFFSET('Meters-Utilities'!$B$1,A49,0)=0," - - ", OFFSET('Meters-Utilities'!$B$1,A49,0))</f>
        <v xml:space="preserve"> - - </v>
      </c>
      <c r="C49" t="str">
        <f ca="1">IF(OFFSET('Meters-Utilities'!$B$1,A49,1)=0, "", OFFSET('Meters-Utilities'!$B$1,A49,1))</f>
        <v/>
      </c>
      <c r="D49" t="str">
        <f ca="1">IF(OFFSET('Meters-Utilities'!$B$1,A49,2)=0, "", OFFSET('Meters-Utilities'!$B$1,A49,2))</f>
        <v/>
      </c>
      <c r="E49" t="str">
        <f t="shared" ca="1" si="2"/>
        <v xml:space="preserve"> - - </v>
      </c>
      <c r="F49" t="str">
        <f t="shared" ca="1" si="3"/>
        <v/>
      </c>
      <c r="H49" t="str">
        <f t="shared" ca="1" si="4"/>
        <v/>
      </c>
      <c r="I49" t="str">
        <f t="shared" ca="1" si="5"/>
        <v/>
      </c>
      <c r="J49" t="str">
        <f t="shared" ca="1" si="6"/>
        <v/>
      </c>
      <c r="K49" t="str">
        <f t="shared" ca="1" si="7"/>
        <v/>
      </c>
      <c r="L49" t="str">
        <f t="shared" ca="1" si="8"/>
        <v/>
      </c>
      <c r="AA49" t="str">
        <f t="shared" ca="1" si="9"/>
        <v xml:space="preserve"> - - </v>
      </c>
      <c r="AB49" t="str">
        <f t="shared" ca="1" si="10"/>
        <v xml:space="preserve"> - - </v>
      </c>
      <c r="AC49" t="str">
        <f t="shared" ca="1" si="11"/>
        <v xml:space="preserve"> - - </v>
      </c>
      <c r="AD49" t="str">
        <f t="shared" ca="1" si="12"/>
        <v xml:space="preserve"> - - </v>
      </c>
      <c r="AE49" t="str">
        <f t="shared" ca="1" si="13"/>
        <v xml:space="preserve"> - - </v>
      </c>
      <c r="AJ49" t="str">
        <f>IF(Facilities!A49=""," - - ",Facilities!A49)</f>
        <v xml:space="preserve"> - - </v>
      </c>
    </row>
    <row r="50" spans="1:36" x14ac:dyDescent="0.35">
      <c r="A50">
        <v>49</v>
      </c>
      <c r="B50" t="str">
        <f ca="1">IF(OFFSET('Meters-Utilities'!$B$1,A50,0)=0," - - ", OFFSET('Meters-Utilities'!$B$1,A50,0))</f>
        <v xml:space="preserve"> - - </v>
      </c>
      <c r="C50" t="str">
        <f ca="1">IF(OFFSET('Meters-Utilities'!$B$1,A50,1)=0, "", OFFSET('Meters-Utilities'!$B$1,A50,1))</f>
        <v/>
      </c>
      <c r="D50" t="str">
        <f ca="1">IF(OFFSET('Meters-Utilities'!$B$1,A50,2)=0, "", OFFSET('Meters-Utilities'!$B$1,A50,2))</f>
        <v/>
      </c>
      <c r="E50" t="str">
        <f t="shared" ca="1" si="2"/>
        <v xml:space="preserve"> - - </v>
      </c>
      <c r="F50" t="str">
        <f t="shared" ca="1" si="3"/>
        <v/>
      </c>
      <c r="H50" t="str">
        <f t="shared" ca="1" si="4"/>
        <v/>
      </c>
      <c r="I50" t="str">
        <f t="shared" ca="1" si="5"/>
        <v/>
      </c>
      <c r="J50" t="str">
        <f t="shared" ca="1" si="6"/>
        <v/>
      </c>
      <c r="K50" t="str">
        <f t="shared" ca="1" si="7"/>
        <v/>
      </c>
      <c r="L50" t="str">
        <f t="shared" ca="1" si="8"/>
        <v/>
      </c>
      <c r="AA50" t="str">
        <f t="shared" ca="1" si="9"/>
        <v xml:space="preserve"> - - </v>
      </c>
      <c r="AB50" t="str">
        <f t="shared" ca="1" si="10"/>
        <v xml:space="preserve"> - - </v>
      </c>
      <c r="AC50" t="str">
        <f t="shared" ca="1" si="11"/>
        <v xml:space="preserve"> - - </v>
      </c>
      <c r="AD50" t="str">
        <f t="shared" ca="1" si="12"/>
        <v xml:space="preserve"> - - </v>
      </c>
      <c r="AE50" t="str">
        <f t="shared" ca="1" si="13"/>
        <v xml:space="preserve"> - - </v>
      </c>
      <c r="AJ50" t="str">
        <f>IF(Facilities!A50=""," - - ",Facilities!A50)</f>
        <v xml:space="preserve"> - - </v>
      </c>
    </row>
    <row r="51" spans="1:36" x14ac:dyDescent="0.35">
      <c r="A51">
        <v>50</v>
      </c>
      <c r="B51" t="str">
        <f ca="1">IF(OFFSET('Meters-Utilities'!$B$1,A51,0)=0," - - ", OFFSET('Meters-Utilities'!$B$1,A51,0))</f>
        <v xml:space="preserve"> - - </v>
      </c>
      <c r="C51" t="str">
        <f ca="1">IF(OFFSET('Meters-Utilities'!$B$1,A51,1)=0, "", OFFSET('Meters-Utilities'!$B$1,A51,1))</f>
        <v/>
      </c>
      <c r="D51" t="str">
        <f ca="1">IF(OFFSET('Meters-Utilities'!$B$1,A51,2)=0, "", OFFSET('Meters-Utilities'!$B$1,A51,2))</f>
        <v/>
      </c>
      <c r="E51" t="str">
        <f t="shared" ca="1" si="2"/>
        <v xml:space="preserve"> - - </v>
      </c>
      <c r="F51" t="str">
        <f t="shared" ca="1" si="3"/>
        <v/>
      </c>
      <c r="H51" t="str">
        <f t="shared" ca="1" si="4"/>
        <v/>
      </c>
      <c r="I51" t="str">
        <f t="shared" ca="1" si="5"/>
        <v/>
      </c>
      <c r="J51" t="str">
        <f t="shared" ca="1" si="6"/>
        <v/>
      </c>
      <c r="K51" t="str">
        <f t="shared" ca="1" si="7"/>
        <v/>
      </c>
      <c r="L51" t="str">
        <f t="shared" ca="1" si="8"/>
        <v/>
      </c>
      <c r="AA51" t="str">
        <f t="shared" ca="1" si="9"/>
        <v xml:space="preserve"> - - </v>
      </c>
      <c r="AB51" t="str">
        <f t="shared" ca="1" si="10"/>
        <v xml:space="preserve"> - - </v>
      </c>
      <c r="AC51" t="str">
        <f t="shared" ca="1" si="11"/>
        <v xml:space="preserve"> - - </v>
      </c>
      <c r="AD51" t="str">
        <f t="shared" ca="1" si="12"/>
        <v xml:space="preserve"> - - </v>
      </c>
      <c r="AE51" t="str">
        <f t="shared" ca="1" si="13"/>
        <v xml:space="preserve"> - - </v>
      </c>
      <c r="AJ51" t="str">
        <f>IF(Facilities!A51=""," - - ",Facilities!A51)</f>
        <v xml:space="preserve"> - - </v>
      </c>
    </row>
    <row r="52" spans="1:36" x14ac:dyDescent="0.35">
      <c r="A52">
        <v>51</v>
      </c>
      <c r="B52" t="str">
        <f ca="1">IF(OFFSET('Meters-Utilities'!$B$1,A52,0)=0," - - ", OFFSET('Meters-Utilities'!$B$1,A52,0))</f>
        <v xml:space="preserve"> - - </v>
      </c>
      <c r="C52" t="str">
        <f ca="1">IF(OFFSET('Meters-Utilities'!$B$1,A52,1)=0, "", OFFSET('Meters-Utilities'!$B$1,A52,1))</f>
        <v/>
      </c>
      <c r="D52" t="str">
        <f ca="1">IF(OFFSET('Meters-Utilities'!$B$1,A52,2)=0, "", OFFSET('Meters-Utilities'!$B$1,A52,2))</f>
        <v/>
      </c>
      <c r="E52" t="str">
        <f t="shared" ca="1" si="2"/>
        <v xml:space="preserve"> - - </v>
      </c>
      <c r="F52" t="str">
        <f t="shared" ca="1" si="3"/>
        <v/>
      </c>
      <c r="H52" t="str">
        <f t="shared" ca="1" si="4"/>
        <v/>
      </c>
      <c r="I52" t="str">
        <f t="shared" ca="1" si="5"/>
        <v/>
      </c>
      <c r="J52" t="str">
        <f t="shared" ca="1" si="6"/>
        <v/>
      </c>
      <c r="K52" t="str">
        <f t="shared" ca="1" si="7"/>
        <v/>
      </c>
      <c r="L52" t="str">
        <f t="shared" ca="1" si="8"/>
        <v/>
      </c>
      <c r="AA52" t="str">
        <f t="shared" ca="1" si="9"/>
        <v xml:space="preserve"> - - </v>
      </c>
      <c r="AB52" t="str">
        <f t="shared" ca="1" si="10"/>
        <v xml:space="preserve"> - - </v>
      </c>
      <c r="AC52" t="str">
        <f t="shared" ca="1" si="11"/>
        <v xml:space="preserve"> - - </v>
      </c>
      <c r="AD52" t="str">
        <f t="shared" ca="1" si="12"/>
        <v xml:space="preserve"> - - </v>
      </c>
      <c r="AE52" t="str">
        <f t="shared" ca="1" si="13"/>
        <v xml:space="preserve"> - - </v>
      </c>
      <c r="AJ52" t="str">
        <f>IF(Facilities!A52=""," - - ",Facilities!A52)</f>
        <v xml:space="preserve"> - - </v>
      </c>
    </row>
    <row r="53" spans="1:36" x14ac:dyDescent="0.35">
      <c r="A53">
        <v>52</v>
      </c>
      <c r="B53" t="str">
        <f ca="1">IF(OFFSET('Meters-Utilities'!$B$1,A53,0)=0," - - ", OFFSET('Meters-Utilities'!$B$1,A53,0))</f>
        <v xml:space="preserve"> - - </v>
      </c>
      <c r="C53" t="str">
        <f ca="1">IF(OFFSET('Meters-Utilities'!$B$1,A53,1)=0, "", OFFSET('Meters-Utilities'!$B$1,A53,1))</f>
        <v/>
      </c>
      <c r="D53" t="str">
        <f ca="1">IF(OFFSET('Meters-Utilities'!$B$1,A53,2)=0, "", OFFSET('Meters-Utilities'!$B$1,A53,2))</f>
        <v/>
      </c>
      <c r="E53" t="str">
        <f t="shared" ca="1" si="2"/>
        <v xml:space="preserve"> - - </v>
      </c>
      <c r="F53" t="str">
        <f t="shared" ca="1" si="3"/>
        <v/>
      </c>
      <c r="H53" t="str">
        <f t="shared" ca="1" si="4"/>
        <v/>
      </c>
      <c r="I53" t="str">
        <f t="shared" ca="1" si="5"/>
        <v/>
      </c>
      <c r="J53" t="str">
        <f t="shared" ca="1" si="6"/>
        <v/>
      </c>
      <c r="K53" t="str">
        <f t="shared" ca="1" si="7"/>
        <v/>
      </c>
      <c r="L53" t="str">
        <f t="shared" ca="1" si="8"/>
        <v/>
      </c>
      <c r="AA53" t="str">
        <f t="shared" ca="1" si="9"/>
        <v xml:space="preserve"> - - </v>
      </c>
      <c r="AB53" t="str">
        <f t="shared" ca="1" si="10"/>
        <v xml:space="preserve"> - - </v>
      </c>
      <c r="AC53" t="str">
        <f t="shared" ca="1" si="11"/>
        <v xml:space="preserve"> - - </v>
      </c>
      <c r="AD53" t="str">
        <f t="shared" ca="1" si="12"/>
        <v xml:space="preserve"> - - </v>
      </c>
      <c r="AE53" t="str">
        <f t="shared" ca="1" si="13"/>
        <v xml:space="preserve"> - - </v>
      </c>
      <c r="AJ53" t="str">
        <f>IF(Facilities!A53=""," - - ",Facilities!A53)</f>
        <v xml:space="preserve"> - - </v>
      </c>
    </row>
    <row r="54" spans="1:36" x14ac:dyDescent="0.35">
      <c r="A54">
        <v>53</v>
      </c>
      <c r="B54" t="str">
        <f ca="1">IF(OFFSET('Meters-Utilities'!$B$1,A54,0)=0," - - ", OFFSET('Meters-Utilities'!$B$1,A54,0))</f>
        <v xml:space="preserve"> - - </v>
      </c>
      <c r="C54" t="str">
        <f ca="1">IF(OFFSET('Meters-Utilities'!$B$1,A54,1)=0, "", OFFSET('Meters-Utilities'!$B$1,A54,1))</f>
        <v/>
      </c>
      <c r="D54" t="str">
        <f ca="1">IF(OFFSET('Meters-Utilities'!$B$1,A54,2)=0, "", OFFSET('Meters-Utilities'!$B$1,A54,2))</f>
        <v/>
      </c>
      <c r="E54" t="str">
        <f t="shared" ca="1" si="2"/>
        <v xml:space="preserve"> - - </v>
      </c>
      <c r="F54" t="str">
        <f t="shared" ca="1" si="3"/>
        <v/>
      </c>
      <c r="H54" t="str">
        <f t="shared" ca="1" si="4"/>
        <v/>
      </c>
      <c r="I54" t="str">
        <f t="shared" ca="1" si="5"/>
        <v/>
      </c>
      <c r="J54" t="str">
        <f t="shared" ca="1" si="6"/>
        <v/>
      </c>
      <c r="K54" t="str">
        <f t="shared" ca="1" si="7"/>
        <v/>
      </c>
      <c r="L54" t="str">
        <f t="shared" ca="1" si="8"/>
        <v/>
      </c>
      <c r="AA54" t="str">
        <f t="shared" ca="1" si="9"/>
        <v xml:space="preserve"> - - </v>
      </c>
      <c r="AB54" t="str">
        <f t="shared" ca="1" si="10"/>
        <v xml:space="preserve"> - - </v>
      </c>
      <c r="AC54" t="str">
        <f t="shared" ca="1" si="11"/>
        <v xml:space="preserve"> - - </v>
      </c>
      <c r="AD54" t="str">
        <f t="shared" ca="1" si="12"/>
        <v xml:space="preserve"> - - </v>
      </c>
      <c r="AE54" t="str">
        <f t="shared" ca="1" si="13"/>
        <v xml:space="preserve"> - - </v>
      </c>
      <c r="AJ54" t="str">
        <f>IF(Facilities!A54=""," - - ",Facilities!A54)</f>
        <v xml:space="preserve"> - - </v>
      </c>
    </row>
    <row r="55" spans="1:36" x14ac:dyDescent="0.35">
      <c r="A55">
        <v>54</v>
      </c>
      <c r="B55" t="str">
        <f ca="1">IF(OFFSET('Meters-Utilities'!$B$1,A55,0)=0," - - ", OFFSET('Meters-Utilities'!$B$1,A55,0))</f>
        <v xml:space="preserve"> - - </v>
      </c>
      <c r="C55" t="str">
        <f ca="1">IF(OFFSET('Meters-Utilities'!$B$1,A55,1)=0, "", OFFSET('Meters-Utilities'!$B$1,A55,1))</f>
        <v/>
      </c>
      <c r="D55" t="str">
        <f ca="1">IF(OFFSET('Meters-Utilities'!$B$1,A55,2)=0, "", OFFSET('Meters-Utilities'!$B$1,A55,2))</f>
        <v/>
      </c>
      <c r="E55" t="str">
        <f t="shared" ca="1" si="2"/>
        <v xml:space="preserve"> - - </v>
      </c>
      <c r="F55" t="str">
        <f t="shared" ca="1" si="3"/>
        <v/>
      </c>
      <c r="H55" t="str">
        <f t="shared" ca="1" si="4"/>
        <v/>
      </c>
      <c r="I55" t="str">
        <f t="shared" ca="1" si="5"/>
        <v/>
      </c>
      <c r="J55" t="str">
        <f t="shared" ca="1" si="6"/>
        <v/>
      </c>
      <c r="K55" t="str">
        <f t="shared" ca="1" si="7"/>
        <v/>
      </c>
      <c r="L55" t="str">
        <f t="shared" ca="1" si="8"/>
        <v/>
      </c>
      <c r="AA55" t="str">
        <f t="shared" ca="1" si="9"/>
        <v xml:space="preserve"> - - </v>
      </c>
      <c r="AB55" t="str">
        <f t="shared" ca="1" si="10"/>
        <v xml:space="preserve"> - - </v>
      </c>
      <c r="AC55" t="str">
        <f t="shared" ca="1" si="11"/>
        <v xml:space="preserve"> - - </v>
      </c>
      <c r="AD55" t="str">
        <f t="shared" ca="1" si="12"/>
        <v xml:space="preserve"> - - </v>
      </c>
      <c r="AE55" t="str">
        <f t="shared" ca="1" si="13"/>
        <v xml:space="preserve"> - - </v>
      </c>
      <c r="AJ55" t="str">
        <f>IF(Facilities!A55=""," - - ",Facilities!A55)</f>
        <v xml:space="preserve"> - - </v>
      </c>
    </row>
    <row r="56" spans="1:36" x14ac:dyDescent="0.35">
      <c r="A56">
        <v>55</v>
      </c>
      <c r="B56" t="str">
        <f ca="1">IF(OFFSET('Meters-Utilities'!$B$1,A56,0)=0," - - ", OFFSET('Meters-Utilities'!$B$1,A56,0))</f>
        <v xml:space="preserve"> - - </v>
      </c>
      <c r="C56" t="str">
        <f ca="1">IF(OFFSET('Meters-Utilities'!$B$1,A56,1)=0, "", OFFSET('Meters-Utilities'!$B$1,A56,1))</f>
        <v/>
      </c>
      <c r="D56" t="str">
        <f ca="1">IF(OFFSET('Meters-Utilities'!$B$1,A56,2)=0, "", OFFSET('Meters-Utilities'!$B$1,A56,2))</f>
        <v/>
      </c>
      <c r="E56" t="str">
        <f t="shared" ca="1" si="2"/>
        <v xml:space="preserve"> - - </v>
      </c>
      <c r="F56" t="str">
        <f t="shared" ca="1" si="3"/>
        <v/>
      </c>
      <c r="H56" t="str">
        <f t="shared" ca="1" si="4"/>
        <v/>
      </c>
      <c r="I56" t="str">
        <f t="shared" ca="1" si="5"/>
        <v/>
      </c>
      <c r="J56" t="str">
        <f t="shared" ca="1" si="6"/>
        <v/>
      </c>
      <c r="K56" t="str">
        <f t="shared" ca="1" si="7"/>
        <v/>
      </c>
      <c r="L56" t="str">
        <f t="shared" ca="1" si="8"/>
        <v/>
      </c>
      <c r="AA56" t="str">
        <f t="shared" ca="1" si="9"/>
        <v xml:space="preserve"> - - </v>
      </c>
      <c r="AB56" t="str">
        <f t="shared" ca="1" si="10"/>
        <v xml:space="preserve"> - - </v>
      </c>
      <c r="AC56" t="str">
        <f t="shared" ca="1" si="11"/>
        <v xml:space="preserve"> - - </v>
      </c>
      <c r="AD56" t="str">
        <f t="shared" ca="1" si="12"/>
        <v xml:space="preserve"> - - </v>
      </c>
      <c r="AE56" t="str">
        <f t="shared" ca="1" si="13"/>
        <v xml:space="preserve"> - - </v>
      </c>
      <c r="AJ56" t="str">
        <f>IF(Facilities!A56=""," - - ",Facilities!A56)</f>
        <v xml:space="preserve"> - - </v>
      </c>
    </row>
    <row r="57" spans="1:36" x14ac:dyDescent="0.35">
      <c r="A57">
        <v>56</v>
      </c>
      <c r="B57" t="str">
        <f ca="1">IF(OFFSET('Meters-Utilities'!$B$1,A57,0)=0," - - ", OFFSET('Meters-Utilities'!$B$1,A57,0))</f>
        <v xml:space="preserve"> - - </v>
      </c>
      <c r="C57" t="str">
        <f ca="1">IF(OFFSET('Meters-Utilities'!$B$1,A57,1)=0, "", OFFSET('Meters-Utilities'!$B$1,A57,1))</f>
        <v/>
      </c>
      <c r="D57" t="str">
        <f ca="1">IF(OFFSET('Meters-Utilities'!$B$1,A57,2)=0, "", OFFSET('Meters-Utilities'!$B$1,A57,2))</f>
        <v/>
      </c>
      <c r="E57" t="str">
        <f t="shared" ca="1" si="2"/>
        <v xml:space="preserve"> - - </v>
      </c>
      <c r="F57" t="str">
        <f t="shared" ca="1" si="3"/>
        <v/>
      </c>
      <c r="H57" t="str">
        <f t="shared" ca="1" si="4"/>
        <v/>
      </c>
      <c r="I57" t="str">
        <f t="shared" ca="1" si="5"/>
        <v/>
      </c>
      <c r="J57" t="str">
        <f t="shared" ca="1" si="6"/>
        <v/>
      </c>
      <c r="K57" t="str">
        <f t="shared" ca="1" si="7"/>
        <v/>
      </c>
      <c r="L57" t="str">
        <f t="shared" ca="1" si="8"/>
        <v/>
      </c>
      <c r="AA57" t="str">
        <f t="shared" ca="1" si="9"/>
        <v xml:space="preserve"> - - </v>
      </c>
      <c r="AB57" t="str">
        <f t="shared" ca="1" si="10"/>
        <v xml:space="preserve"> - - </v>
      </c>
      <c r="AC57" t="str">
        <f t="shared" ca="1" si="11"/>
        <v xml:space="preserve"> - - </v>
      </c>
      <c r="AD57" t="str">
        <f t="shared" ca="1" si="12"/>
        <v xml:space="preserve"> - - </v>
      </c>
      <c r="AE57" t="str">
        <f t="shared" ca="1" si="13"/>
        <v xml:space="preserve"> - - </v>
      </c>
      <c r="AJ57" t="str">
        <f>IF(Facilities!A57=""," - - ",Facilities!A57)</f>
        <v xml:space="preserve"> - - </v>
      </c>
    </row>
    <row r="58" spans="1:36" x14ac:dyDescent="0.35">
      <c r="A58">
        <v>57</v>
      </c>
      <c r="B58" t="str">
        <f ca="1">IF(OFFSET('Meters-Utilities'!$B$1,A58,0)=0," - - ", OFFSET('Meters-Utilities'!$B$1,A58,0))</f>
        <v xml:space="preserve"> - - </v>
      </c>
      <c r="C58" t="str">
        <f ca="1">IF(OFFSET('Meters-Utilities'!$B$1,A58,1)=0, "", OFFSET('Meters-Utilities'!$B$1,A58,1))</f>
        <v/>
      </c>
      <c r="D58" t="str">
        <f ca="1">IF(OFFSET('Meters-Utilities'!$B$1,A58,2)=0, "", OFFSET('Meters-Utilities'!$B$1,A58,2))</f>
        <v/>
      </c>
      <c r="E58" t="str">
        <f t="shared" ca="1" si="2"/>
        <v xml:space="preserve"> - - </v>
      </c>
      <c r="F58" t="str">
        <f t="shared" ca="1" si="3"/>
        <v/>
      </c>
      <c r="H58" t="str">
        <f t="shared" ca="1" si="4"/>
        <v/>
      </c>
      <c r="I58" t="str">
        <f t="shared" ca="1" si="5"/>
        <v/>
      </c>
      <c r="J58" t="str">
        <f t="shared" ca="1" si="6"/>
        <v/>
      </c>
      <c r="K58" t="str">
        <f t="shared" ca="1" si="7"/>
        <v/>
      </c>
      <c r="L58" t="str">
        <f t="shared" ca="1" si="8"/>
        <v/>
      </c>
      <c r="AA58" t="str">
        <f t="shared" ca="1" si="9"/>
        <v xml:space="preserve"> - - </v>
      </c>
      <c r="AB58" t="str">
        <f t="shared" ca="1" si="10"/>
        <v xml:space="preserve"> - - </v>
      </c>
      <c r="AC58" t="str">
        <f t="shared" ca="1" si="11"/>
        <v xml:space="preserve"> - - </v>
      </c>
      <c r="AD58" t="str">
        <f t="shared" ca="1" si="12"/>
        <v xml:space="preserve"> - - </v>
      </c>
      <c r="AE58" t="str">
        <f t="shared" ca="1" si="13"/>
        <v xml:space="preserve"> - - </v>
      </c>
      <c r="AJ58" t="str">
        <f>IF(Facilities!A58=""," - - ",Facilities!A58)</f>
        <v xml:space="preserve"> - - </v>
      </c>
    </row>
    <row r="59" spans="1:36" x14ac:dyDescent="0.35">
      <c r="A59">
        <v>58</v>
      </c>
      <c r="B59" t="str">
        <f ca="1">IF(OFFSET('Meters-Utilities'!$B$1,A59,0)=0," - - ", OFFSET('Meters-Utilities'!$B$1,A59,0))</f>
        <v xml:space="preserve"> - - </v>
      </c>
      <c r="C59" t="str">
        <f ca="1">IF(OFFSET('Meters-Utilities'!$B$1,A59,1)=0, "", OFFSET('Meters-Utilities'!$B$1,A59,1))</f>
        <v/>
      </c>
      <c r="D59" t="str">
        <f ca="1">IF(OFFSET('Meters-Utilities'!$B$1,A59,2)=0, "", OFFSET('Meters-Utilities'!$B$1,A59,2))</f>
        <v/>
      </c>
      <c r="E59" t="str">
        <f t="shared" ca="1" si="2"/>
        <v xml:space="preserve"> - - </v>
      </c>
      <c r="F59" t="str">
        <f t="shared" ca="1" si="3"/>
        <v/>
      </c>
      <c r="H59" t="str">
        <f t="shared" ca="1" si="4"/>
        <v/>
      </c>
      <c r="I59" t="str">
        <f t="shared" ca="1" si="5"/>
        <v/>
      </c>
      <c r="J59" t="str">
        <f t="shared" ca="1" si="6"/>
        <v/>
      </c>
      <c r="K59" t="str">
        <f t="shared" ca="1" si="7"/>
        <v/>
      </c>
      <c r="L59" t="str">
        <f t="shared" ca="1" si="8"/>
        <v/>
      </c>
      <c r="AA59" t="str">
        <f t="shared" ca="1" si="9"/>
        <v xml:space="preserve"> - - </v>
      </c>
      <c r="AB59" t="str">
        <f t="shared" ca="1" si="10"/>
        <v xml:space="preserve"> - - </v>
      </c>
      <c r="AC59" t="str">
        <f t="shared" ca="1" si="11"/>
        <v xml:space="preserve"> - - </v>
      </c>
      <c r="AD59" t="str">
        <f t="shared" ca="1" si="12"/>
        <v xml:space="preserve"> - - </v>
      </c>
      <c r="AE59" t="str">
        <f t="shared" ca="1" si="13"/>
        <v xml:space="preserve"> - - </v>
      </c>
      <c r="AJ59" t="str">
        <f>IF(Facilities!A59=""," - - ",Facilities!A59)</f>
        <v xml:space="preserve"> - - </v>
      </c>
    </row>
    <row r="60" spans="1:36" x14ac:dyDescent="0.35">
      <c r="A60">
        <v>59</v>
      </c>
      <c r="B60" t="str">
        <f ca="1">IF(OFFSET('Meters-Utilities'!$B$1,A60,0)=0," - - ", OFFSET('Meters-Utilities'!$B$1,A60,0))</f>
        <v xml:space="preserve"> - - </v>
      </c>
      <c r="C60" t="str">
        <f ca="1">IF(OFFSET('Meters-Utilities'!$B$1,A60,1)=0, "", OFFSET('Meters-Utilities'!$B$1,A60,1))</f>
        <v/>
      </c>
      <c r="D60" t="str">
        <f ca="1">IF(OFFSET('Meters-Utilities'!$B$1,A60,2)=0, "", OFFSET('Meters-Utilities'!$B$1,A60,2))</f>
        <v/>
      </c>
      <c r="E60" t="str">
        <f t="shared" ca="1" si="2"/>
        <v xml:space="preserve"> - - </v>
      </c>
      <c r="F60" t="str">
        <f t="shared" ca="1" si="3"/>
        <v/>
      </c>
      <c r="H60" t="str">
        <f t="shared" ca="1" si="4"/>
        <v/>
      </c>
      <c r="I60" t="str">
        <f t="shared" ca="1" si="5"/>
        <v/>
      </c>
      <c r="J60" t="str">
        <f t="shared" ca="1" si="6"/>
        <v/>
      </c>
      <c r="K60" t="str">
        <f t="shared" ca="1" si="7"/>
        <v/>
      </c>
      <c r="L60" t="str">
        <f t="shared" ca="1" si="8"/>
        <v/>
      </c>
      <c r="AA60" t="str">
        <f t="shared" ca="1" si="9"/>
        <v xml:space="preserve"> - - </v>
      </c>
      <c r="AB60" t="str">
        <f t="shared" ca="1" si="10"/>
        <v xml:space="preserve"> - - </v>
      </c>
      <c r="AC60" t="str">
        <f t="shared" ca="1" si="11"/>
        <v xml:space="preserve"> - - </v>
      </c>
      <c r="AD60" t="str">
        <f t="shared" ca="1" si="12"/>
        <v xml:space="preserve"> - - </v>
      </c>
      <c r="AE60" t="str">
        <f t="shared" ca="1" si="13"/>
        <v xml:space="preserve"> - - </v>
      </c>
      <c r="AJ60" t="str">
        <f>IF(Facilities!A60=""," - - ",Facilities!A60)</f>
        <v xml:space="preserve"> - - </v>
      </c>
    </row>
    <row r="61" spans="1:36" x14ac:dyDescent="0.35">
      <c r="A61">
        <v>60</v>
      </c>
      <c r="B61" t="str">
        <f ca="1">IF(OFFSET('Meters-Utilities'!$B$1,A61,0)=0," - - ", OFFSET('Meters-Utilities'!$B$1,A61,0))</f>
        <v xml:space="preserve"> - - </v>
      </c>
      <c r="C61" t="str">
        <f ca="1">IF(OFFSET('Meters-Utilities'!$B$1,A61,1)=0, "", OFFSET('Meters-Utilities'!$B$1,A61,1))</f>
        <v/>
      </c>
      <c r="D61" t="str">
        <f ca="1">IF(OFFSET('Meters-Utilities'!$B$1,A61,2)=0, "", OFFSET('Meters-Utilities'!$B$1,A61,2))</f>
        <v/>
      </c>
      <c r="E61" t="str">
        <f t="shared" ca="1" si="2"/>
        <v xml:space="preserve"> - - </v>
      </c>
      <c r="F61" t="str">
        <f t="shared" ca="1" si="3"/>
        <v/>
      </c>
      <c r="H61" t="str">
        <f t="shared" ca="1" si="4"/>
        <v/>
      </c>
      <c r="I61" t="str">
        <f t="shared" ca="1" si="5"/>
        <v/>
      </c>
      <c r="J61" t="str">
        <f t="shared" ca="1" si="6"/>
        <v/>
      </c>
      <c r="K61" t="str">
        <f t="shared" ca="1" si="7"/>
        <v/>
      </c>
      <c r="L61" t="str">
        <f t="shared" ca="1" si="8"/>
        <v/>
      </c>
      <c r="AA61" t="str">
        <f t="shared" ca="1" si="9"/>
        <v xml:space="preserve"> - - </v>
      </c>
      <c r="AB61" t="str">
        <f t="shared" ca="1" si="10"/>
        <v xml:space="preserve"> - - </v>
      </c>
      <c r="AC61" t="str">
        <f t="shared" ca="1" si="11"/>
        <v xml:space="preserve"> - - </v>
      </c>
      <c r="AD61" t="str">
        <f t="shared" ca="1" si="12"/>
        <v xml:space="preserve"> - - </v>
      </c>
      <c r="AE61" t="str">
        <f t="shared" ca="1" si="13"/>
        <v xml:space="preserve"> - - </v>
      </c>
      <c r="AJ61" t="str">
        <f>IF(Facilities!A61=""," - - ",Facilities!A61)</f>
        <v xml:space="preserve"> - - </v>
      </c>
    </row>
    <row r="62" spans="1:36" x14ac:dyDescent="0.35">
      <c r="A62">
        <v>61</v>
      </c>
      <c r="B62" t="str">
        <f ca="1">IF(OFFSET('Meters-Utilities'!$B$1,A62,0)=0," - - ", OFFSET('Meters-Utilities'!$B$1,A62,0))</f>
        <v xml:space="preserve"> - - </v>
      </c>
      <c r="C62" t="str">
        <f ca="1">IF(OFFSET('Meters-Utilities'!$B$1,A62,1)=0, "", OFFSET('Meters-Utilities'!$B$1,A62,1))</f>
        <v/>
      </c>
      <c r="D62" t="str">
        <f ca="1">IF(OFFSET('Meters-Utilities'!$B$1,A62,2)=0, "", OFFSET('Meters-Utilities'!$B$1,A62,2))</f>
        <v/>
      </c>
      <c r="E62" t="str">
        <f t="shared" ca="1" si="2"/>
        <v xml:space="preserve"> - - </v>
      </c>
      <c r="F62" t="str">
        <f t="shared" ca="1" si="3"/>
        <v/>
      </c>
      <c r="H62" t="str">
        <f t="shared" ca="1" si="4"/>
        <v/>
      </c>
      <c r="I62" t="str">
        <f t="shared" ca="1" si="5"/>
        <v/>
      </c>
      <c r="J62" t="str">
        <f t="shared" ca="1" si="6"/>
        <v/>
      </c>
      <c r="K62" t="str">
        <f t="shared" ca="1" si="7"/>
        <v/>
      </c>
      <c r="L62" t="str">
        <f t="shared" ca="1" si="8"/>
        <v/>
      </c>
      <c r="AA62" t="str">
        <f t="shared" ca="1" si="9"/>
        <v xml:space="preserve"> - - </v>
      </c>
      <c r="AB62" t="str">
        <f t="shared" ca="1" si="10"/>
        <v xml:space="preserve"> - - </v>
      </c>
      <c r="AC62" t="str">
        <f t="shared" ca="1" si="11"/>
        <v xml:space="preserve"> - - </v>
      </c>
      <c r="AD62" t="str">
        <f t="shared" ca="1" si="12"/>
        <v xml:space="preserve"> - - </v>
      </c>
      <c r="AE62" t="str">
        <f t="shared" ca="1" si="13"/>
        <v xml:space="preserve"> - - </v>
      </c>
      <c r="AJ62" t="str">
        <f>IF(Facilities!A62=""," - - ",Facilities!A62)</f>
        <v xml:space="preserve"> - - </v>
      </c>
    </row>
    <row r="63" spans="1:36" x14ac:dyDescent="0.35">
      <c r="A63">
        <v>62</v>
      </c>
      <c r="B63" t="str">
        <f ca="1">IF(OFFSET('Meters-Utilities'!$B$1,A63,0)=0," - - ", OFFSET('Meters-Utilities'!$B$1,A63,0))</f>
        <v xml:space="preserve"> - - </v>
      </c>
      <c r="C63" t="str">
        <f ca="1">IF(OFFSET('Meters-Utilities'!$B$1,A63,1)=0, "", OFFSET('Meters-Utilities'!$B$1,A63,1))</f>
        <v/>
      </c>
      <c r="D63" t="str">
        <f ca="1">IF(OFFSET('Meters-Utilities'!$B$1,A63,2)=0, "", OFFSET('Meters-Utilities'!$B$1,A63,2))</f>
        <v/>
      </c>
      <c r="E63" t="str">
        <f t="shared" ca="1" si="2"/>
        <v xml:space="preserve"> - - </v>
      </c>
      <c r="F63" t="str">
        <f t="shared" ca="1" si="3"/>
        <v/>
      </c>
      <c r="H63" t="str">
        <f t="shared" ca="1" si="4"/>
        <v/>
      </c>
      <c r="I63" t="str">
        <f t="shared" ca="1" si="5"/>
        <v/>
      </c>
      <c r="J63" t="str">
        <f t="shared" ca="1" si="6"/>
        <v/>
      </c>
      <c r="K63" t="str">
        <f t="shared" ca="1" si="7"/>
        <v/>
      </c>
      <c r="L63" t="str">
        <f t="shared" ca="1" si="8"/>
        <v/>
      </c>
      <c r="AA63" t="str">
        <f t="shared" ca="1" si="9"/>
        <v xml:space="preserve"> - - </v>
      </c>
      <c r="AB63" t="str">
        <f t="shared" ca="1" si="10"/>
        <v xml:space="preserve"> - - </v>
      </c>
      <c r="AC63" t="str">
        <f t="shared" ca="1" si="11"/>
        <v xml:space="preserve"> - - </v>
      </c>
      <c r="AD63" t="str">
        <f t="shared" ca="1" si="12"/>
        <v xml:space="preserve"> - - </v>
      </c>
      <c r="AE63" t="str">
        <f t="shared" ca="1" si="13"/>
        <v xml:space="preserve"> - - </v>
      </c>
      <c r="AJ63" t="str">
        <f>IF(Facilities!A63=""," - - ",Facilities!A63)</f>
        <v xml:space="preserve"> - - </v>
      </c>
    </row>
    <row r="64" spans="1:36" x14ac:dyDescent="0.35">
      <c r="A64">
        <v>63</v>
      </c>
      <c r="B64" t="str">
        <f ca="1">IF(OFFSET('Meters-Utilities'!$B$1,A64,0)=0," - - ", OFFSET('Meters-Utilities'!$B$1,A64,0))</f>
        <v xml:space="preserve"> - - </v>
      </c>
      <c r="C64" t="str">
        <f ca="1">IF(OFFSET('Meters-Utilities'!$B$1,A64,1)=0, "", OFFSET('Meters-Utilities'!$B$1,A64,1))</f>
        <v/>
      </c>
      <c r="D64" t="str">
        <f ca="1">IF(OFFSET('Meters-Utilities'!$B$1,A64,2)=0, "", OFFSET('Meters-Utilities'!$B$1,A64,2))</f>
        <v/>
      </c>
      <c r="E64" t="str">
        <f t="shared" ca="1" si="2"/>
        <v xml:space="preserve"> - - </v>
      </c>
      <c r="F64" t="str">
        <f t="shared" ca="1" si="3"/>
        <v/>
      </c>
      <c r="H64" t="str">
        <f t="shared" ca="1" si="4"/>
        <v/>
      </c>
      <c r="I64" t="str">
        <f t="shared" ca="1" si="5"/>
        <v/>
      </c>
      <c r="J64" t="str">
        <f t="shared" ca="1" si="6"/>
        <v/>
      </c>
      <c r="K64" t="str">
        <f t="shared" ca="1" si="7"/>
        <v/>
      </c>
      <c r="L64" t="str">
        <f t="shared" ca="1" si="8"/>
        <v/>
      </c>
      <c r="AA64" t="str">
        <f t="shared" ca="1" si="9"/>
        <v xml:space="preserve"> - - </v>
      </c>
      <c r="AB64" t="str">
        <f t="shared" ca="1" si="10"/>
        <v xml:space="preserve"> - - </v>
      </c>
      <c r="AC64" t="str">
        <f t="shared" ca="1" si="11"/>
        <v xml:space="preserve"> - - </v>
      </c>
      <c r="AD64" t="str">
        <f t="shared" ca="1" si="12"/>
        <v xml:space="preserve"> - - </v>
      </c>
      <c r="AE64" t="str">
        <f t="shared" ca="1" si="13"/>
        <v xml:space="preserve"> - - </v>
      </c>
      <c r="AJ64" t="str">
        <f>IF(Facilities!A64=""," - - ",Facilities!A64)</f>
        <v xml:space="preserve"> - - </v>
      </c>
    </row>
    <row r="65" spans="1:36" x14ac:dyDescent="0.35">
      <c r="A65">
        <v>64</v>
      </c>
      <c r="B65" t="str">
        <f ca="1">IF(OFFSET('Meters-Utilities'!$B$1,A65,0)=0," - - ", OFFSET('Meters-Utilities'!$B$1,A65,0))</f>
        <v xml:space="preserve"> - - </v>
      </c>
      <c r="C65" t="str">
        <f ca="1">IF(OFFSET('Meters-Utilities'!$B$1,A65,1)=0, "", OFFSET('Meters-Utilities'!$B$1,A65,1))</f>
        <v/>
      </c>
      <c r="D65" t="str">
        <f ca="1">IF(OFFSET('Meters-Utilities'!$B$1,A65,2)=0, "", OFFSET('Meters-Utilities'!$B$1,A65,2))</f>
        <v/>
      </c>
      <c r="E65" t="str">
        <f t="shared" ca="1" si="2"/>
        <v xml:space="preserve"> - - </v>
      </c>
      <c r="F65" t="str">
        <f t="shared" ca="1" si="3"/>
        <v/>
      </c>
      <c r="H65" t="str">
        <f t="shared" ca="1" si="4"/>
        <v/>
      </c>
      <c r="I65" t="str">
        <f t="shared" ca="1" si="5"/>
        <v/>
      </c>
      <c r="J65" t="str">
        <f t="shared" ca="1" si="6"/>
        <v/>
      </c>
      <c r="K65" t="str">
        <f t="shared" ca="1" si="7"/>
        <v/>
      </c>
      <c r="L65" t="str">
        <f t="shared" ca="1" si="8"/>
        <v/>
      </c>
      <c r="AA65" t="str">
        <f t="shared" ca="1" si="9"/>
        <v xml:space="preserve"> - - </v>
      </c>
      <c r="AB65" t="str">
        <f t="shared" ca="1" si="10"/>
        <v xml:space="preserve"> - - </v>
      </c>
      <c r="AC65" t="str">
        <f t="shared" ca="1" si="11"/>
        <v xml:space="preserve"> - - </v>
      </c>
      <c r="AD65" t="str">
        <f t="shared" ca="1" si="12"/>
        <v xml:space="preserve"> - - </v>
      </c>
      <c r="AE65" t="str">
        <f t="shared" ca="1" si="13"/>
        <v xml:space="preserve"> - - </v>
      </c>
      <c r="AJ65" t="str">
        <f>IF(Facilities!A65=""," - - ",Facilities!A65)</f>
        <v xml:space="preserve"> - - </v>
      </c>
    </row>
    <row r="66" spans="1:36" x14ac:dyDescent="0.35">
      <c r="A66">
        <v>65</v>
      </c>
      <c r="B66" t="str">
        <f ca="1">IF(OFFSET('Meters-Utilities'!$B$1,A66,0)=0," - - ", OFFSET('Meters-Utilities'!$B$1,A66,0))</f>
        <v xml:space="preserve"> - - </v>
      </c>
      <c r="C66" t="str">
        <f ca="1">IF(OFFSET('Meters-Utilities'!$B$1,A66,1)=0, "", OFFSET('Meters-Utilities'!$B$1,A66,1))</f>
        <v/>
      </c>
      <c r="D66" t="str">
        <f ca="1">IF(OFFSET('Meters-Utilities'!$B$1,A66,2)=0, "", OFFSET('Meters-Utilities'!$B$1,A66,2))</f>
        <v/>
      </c>
      <c r="E66" t="str">
        <f t="shared" ca="1" si="2"/>
        <v xml:space="preserve"> - - </v>
      </c>
      <c r="F66" t="str">
        <f t="shared" ca="1" si="3"/>
        <v/>
      </c>
      <c r="H66" t="str">
        <f t="shared" ca="1" si="4"/>
        <v/>
      </c>
      <c r="I66" t="str">
        <f t="shared" ca="1" si="5"/>
        <v/>
      </c>
      <c r="J66" t="str">
        <f t="shared" ca="1" si="6"/>
        <v/>
      </c>
      <c r="K66" t="str">
        <f t="shared" ca="1" si="7"/>
        <v/>
      </c>
      <c r="L66" t="str">
        <f t="shared" ca="1" si="8"/>
        <v/>
      </c>
      <c r="AA66" t="str">
        <f t="shared" ca="1" si="9"/>
        <v xml:space="preserve"> - - </v>
      </c>
      <c r="AB66" t="str">
        <f t="shared" ca="1" si="10"/>
        <v xml:space="preserve"> - - </v>
      </c>
      <c r="AC66" t="str">
        <f t="shared" ca="1" si="11"/>
        <v xml:space="preserve"> - - </v>
      </c>
      <c r="AD66" t="str">
        <f t="shared" ca="1" si="12"/>
        <v xml:space="preserve"> - - </v>
      </c>
      <c r="AE66" t="str">
        <f t="shared" ca="1" si="13"/>
        <v xml:space="preserve"> - - </v>
      </c>
      <c r="AJ66" t="str">
        <f>IF(Facilities!A66=""," - - ",Facilities!A66)</f>
        <v xml:space="preserve"> - - </v>
      </c>
    </row>
    <row r="67" spans="1:36" x14ac:dyDescent="0.35">
      <c r="A67">
        <v>66</v>
      </c>
      <c r="B67" t="str">
        <f ca="1">IF(OFFSET('Meters-Utilities'!$B$1,A67,0)=0," - - ", OFFSET('Meters-Utilities'!$B$1,A67,0))</f>
        <v xml:space="preserve"> - - </v>
      </c>
      <c r="C67" t="str">
        <f ca="1">IF(OFFSET('Meters-Utilities'!$B$1,A67,1)=0, "", OFFSET('Meters-Utilities'!$B$1,A67,1))</f>
        <v/>
      </c>
      <c r="D67" t="str">
        <f ca="1">IF(OFFSET('Meters-Utilities'!$B$1,A67,2)=0, "", OFFSET('Meters-Utilities'!$B$1,A67,2))</f>
        <v/>
      </c>
      <c r="E67" t="str">
        <f t="shared" ref="E67:E130" ca="1" si="16">IF(B67=0,"",B67)</f>
        <v xml:space="preserve"> - - </v>
      </c>
      <c r="F67" t="str">
        <f t="shared" ref="F67:F130" ca="1" si="17">IF(C67=0,"",C67)</f>
        <v/>
      </c>
      <c r="H67" t="str">
        <f t="shared" ref="H67:H130" ca="1" si="18">IF(C67="Electricity",E67,"")</f>
        <v/>
      </c>
      <c r="I67" t="str">
        <f t="shared" ref="I67:I130" ca="1" si="19">IF(OR(C67="Natural Gas", AND(C67="Other Fuels",D67&lt;&gt;"Scope 1: Mobile"), C67 = "Other Energy"),E67,"")</f>
        <v/>
      </c>
      <c r="J67" t="str">
        <f t="shared" ref="J67:J130" ca="1" si="20">IF(D67="Scope 1: Mobile",E67,"")</f>
        <v/>
      </c>
      <c r="K67" t="str">
        <f t="shared" ref="K67:K130" ca="1" si="21">IF(OR(C67="Water Intake", C67="Water Discharge"),E67,"")</f>
        <v/>
      </c>
      <c r="L67" t="str">
        <f t="shared" ref="L67:L130" ca="1" si="22">IF(C67="Other",E67,"")</f>
        <v/>
      </c>
      <c r="AA67" t="str">
        <f t="shared" ref="AA67:AA130" ca="1" si="23">IF(IF(U$2,$B67,N67) = 0, " - - ", IF(U$2,$B67,N67))</f>
        <v xml:space="preserve"> - - </v>
      </c>
      <c r="AB67" t="str">
        <f t="shared" ref="AB67:AB130" ca="1" si="24">IF(IF(V$2,$B67,O67) = 0, " - - ", IF(V$2,$B67,O67))</f>
        <v xml:space="preserve"> - - </v>
      </c>
      <c r="AC67" t="str">
        <f t="shared" ref="AC67:AC130" ca="1" si="25">IF(IF(W$2,$B67,P67) = 0, " - - ", IF(W$2,$B67,P67))</f>
        <v xml:space="preserve"> - - </v>
      </c>
      <c r="AD67" t="str">
        <f t="shared" ref="AD67:AD130" ca="1" si="26">IF(IF(X$2,$B67,Q67) = 0, " - - ", IF(X$2,$B67,Q67))</f>
        <v xml:space="preserve"> - - </v>
      </c>
      <c r="AE67" t="str">
        <f t="shared" ref="AE67:AE130" ca="1" si="27">IF(IF(Y$2,$B67,R67) = 0, " - - ", IF(Y$2,$B67,R67))</f>
        <v xml:space="preserve"> - - </v>
      </c>
      <c r="AJ67" t="str">
        <f>IF(Facilities!A67=""," - - ",Facilities!A67)</f>
        <v xml:space="preserve"> - - </v>
      </c>
    </row>
    <row r="68" spans="1:36" x14ac:dyDescent="0.35">
      <c r="A68">
        <v>67</v>
      </c>
      <c r="B68" t="str">
        <f ca="1">IF(OFFSET('Meters-Utilities'!$B$1,A68,0)=0," - - ", OFFSET('Meters-Utilities'!$B$1,A68,0))</f>
        <v xml:space="preserve"> - - </v>
      </c>
      <c r="C68" t="str">
        <f ca="1">IF(OFFSET('Meters-Utilities'!$B$1,A68,1)=0, "", OFFSET('Meters-Utilities'!$B$1,A68,1))</f>
        <v/>
      </c>
      <c r="D68" t="str">
        <f ca="1">IF(OFFSET('Meters-Utilities'!$B$1,A68,2)=0, "", OFFSET('Meters-Utilities'!$B$1,A68,2))</f>
        <v/>
      </c>
      <c r="E68" t="str">
        <f t="shared" ca="1" si="16"/>
        <v xml:space="preserve"> - - </v>
      </c>
      <c r="F68" t="str">
        <f t="shared" ca="1" si="17"/>
        <v/>
      </c>
      <c r="H68" t="str">
        <f t="shared" ca="1" si="18"/>
        <v/>
      </c>
      <c r="I68" t="str">
        <f t="shared" ca="1" si="19"/>
        <v/>
      </c>
      <c r="J68" t="str">
        <f t="shared" ca="1" si="20"/>
        <v/>
      </c>
      <c r="K68" t="str">
        <f t="shared" ca="1" si="21"/>
        <v/>
      </c>
      <c r="L68" t="str">
        <f t="shared" ca="1" si="22"/>
        <v/>
      </c>
      <c r="AA68" t="str">
        <f t="shared" ca="1" si="23"/>
        <v xml:space="preserve"> - - </v>
      </c>
      <c r="AB68" t="str">
        <f t="shared" ca="1" si="24"/>
        <v xml:space="preserve"> - - </v>
      </c>
      <c r="AC68" t="str">
        <f t="shared" ca="1" si="25"/>
        <v xml:space="preserve"> - - </v>
      </c>
      <c r="AD68" t="str">
        <f t="shared" ca="1" si="26"/>
        <v xml:space="preserve"> - - </v>
      </c>
      <c r="AE68" t="str">
        <f t="shared" ca="1" si="27"/>
        <v xml:space="preserve"> - - </v>
      </c>
      <c r="AJ68" t="str">
        <f>IF(Facilities!A68=""," - - ",Facilities!A68)</f>
        <v xml:space="preserve"> - - </v>
      </c>
    </row>
    <row r="69" spans="1:36" x14ac:dyDescent="0.35">
      <c r="A69">
        <v>68</v>
      </c>
      <c r="B69" t="str">
        <f ca="1">IF(OFFSET('Meters-Utilities'!$B$1,A69,0)=0," - - ", OFFSET('Meters-Utilities'!$B$1,A69,0))</f>
        <v xml:space="preserve"> - - </v>
      </c>
      <c r="C69" t="str">
        <f ca="1">IF(OFFSET('Meters-Utilities'!$B$1,A69,1)=0, "", OFFSET('Meters-Utilities'!$B$1,A69,1))</f>
        <v/>
      </c>
      <c r="D69" t="str">
        <f ca="1">IF(OFFSET('Meters-Utilities'!$B$1,A69,2)=0, "", OFFSET('Meters-Utilities'!$B$1,A69,2))</f>
        <v/>
      </c>
      <c r="E69" t="str">
        <f t="shared" ca="1" si="16"/>
        <v xml:space="preserve"> - - </v>
      </c>
      <c r="F69" t="str">
        <f t="shared" ca="1" si="17"/>
        <v/>
      </c>
      <c r="H69" t="str">
        <f t="shared" ca="1" si="18"/>
        <v/>
      </c>
      <c r="I69" t="str">
        <f t="shared" ca="1" si="19"/>
        <v/>
      </c>
      <c r="J69" t="str">
        <f t="shared" ca="1" si="20"/>
        <v/>
      </c>
      <c r="K69" t="str">
        <f t="shared" ca="1" si="21"/>
        <v/>
      </c>
      <c r="L69" t="str">
        <f t="shared" ca="1" si="22"/>
        <v/>
      </c>
      <c r="AA69" t="str">
        <f t="shared" ca="1" si="23"/>
        <v xml:space="preserve"> - - </v>
      </c>
      <c r="AB69" t="str">
        <f t="shared" ca="1" si="24"/>
        <v xml:space="preserve"> - - </v>
      </c>
      <c r="AC69" t="str">
        <f t="shared" ca="1" si="25"/>
        <v xml:space="preserve"> - - </v>
      </c>
      <c r="AD69" t="str">
        <f t="shared" ca="1" si="26"/>
        <v xml:space="preserve"> - - </v>
      </c>
      <c r="AE69" t="str">
        <f t="shared" ca="1" si="27"/>
        <v xml:space="preserve"> - - </v>
      </c>
      <c r="AJ69" t="str">
        <f>IF(Facilities!A69=""," - - ",Facilities!A69)</f>
        <v xml:space="preserve"> - - </v>
      </c>
    </row>
    <row r="70" spans="1:36" x14ac:dyDescent="0.35">
      <c r="A70">
        <v>69</v>
      </c>
      <c r="B70" t="str">
        <f ca="1">IF(OFFSET('Meters-Utilities'!$B$1,A70,0)=0," - - ", OFFSET('Meters-Utilities'!$B$1,A70,0))</f>
        <v xml:space="preserve"> - - </v>
      </c>
      <c r="C70" t="str">
        <f ca="1">IF(OFFSET('Meters-Utilities'!$B$1,A70,1)=0, "", OFFSET('Meters-Utilities'!$B$1,A70,1))</f>
        <v/>
      </c>
      <c r="D70" t="str">
        <f ca="1">IF(OFFSET('Meters-Utilities'!$B$1,A70,2)=0, "", OFFSET('Meters-Utilities'!$B$1,A70,2))</f>
        <v/>
      </c>
      <c r="E70" t="str">
        <f t="shared" ca="1" si="16"/>
        <v xml:space="preserve"> - - </v>
      </c>
      <c r="F70" t="str">
        <f t="shared" ca="1" si="17"/>
        <v/>
      </c>
      <c r="H70" t="str">
        <f t="shared" ca="1" si="18"/>
        <v/>
      </c>
      <c r="I70" t="str">
        <f t="shared" ca="1" si="19"/>
        <v/>
      </c>
      <c r="J70" t="str">
        <f t="shared" ca="1" si="20"/>
        <v/>
      </c>
      <c r="K70" t="str">
        <f t="shared" ca="1" si="21"/>
        <v/>
      </c>
      <c r="L70" t="str">
        <f t="shared" ca="1" si="22"/>
        <v/>
      </c>
      <c r="AA70" t="str">
        <f t="shared" ca="1" si="23"/>
        <v xml:space="preserve"> - - </v>
      </c>
      <c r="AB70" t="str">
        <f t="shared" ca="1" si="24"/>
        <v xml:space="preserve"> - - </v>
      </c>
      <c r="AC70" t="str">
        <f t="shared" ca="1" si="25"/>
        <v xml:space="preserve"> - - </v>
      </c>
      <c r="AD70" t="str">
        <f t="shared" ca="1" si="26"/>
        <v xml:space="preserve"> - - </v>
      </c>
      <c r="AE70" t="str">
        <f t="shared" ca="1" si="27"/>
        <v xml:space="preserve"> - - </v>
      </c>
      <c r="AJ70" t="str">
        <f>IF(Facilities!A70=""," - - ",Facilities!A70)</f>
        <v xml:space="preserve"> - - </v>
      </c>
    </row>
    <row r="71" spans="1:36" x14ac:dyDescent="0.35">
      <c r="A71">
        <v>70</v>
      </c>
      <c r="B71" t="str">
        <f ca="1">IF(OFFSET('Meters-Utilities'!$B$1,A71,0)=0," - - ", OFFSET('Meters-Utilities'!$B$1,A71,0))</f>
        <v xml:space="preserve"> - - </v>
      </c>
      <c r="C71" t="str">
        <f ca="1">IF(OFFSET('Meters-Utilities'!$B$1,A71,1)=0, "", OFFSET('Meters-Utilities'!$B$1,A71,1))</f>
        <v/>
      </c>
      <c r="D71" t="str">
        <f ca="1">IF(OFFSET('Meters-Utilities'!$B$1,A71,2)=0, "", OFFSET('Meters-Utilities'!$B$1,A71,2))</f>
        <v/>
      </c>
      <c r="E71" t="str">
        <f t="shared" ca="1" si="16"/>
        <v xml:space="preserve"> - - </v>
      </c>
      <c r="F71" t="str">
        <f t="shared" ca="1" si="17"/>
        <v/>
      </c>
      <c r="H71" t="str">
        <f t="shared" ca="1" si="18"/>
        <v/>
      </c>
      <c r="I71" t="str">
        <f t="shared" ca="1" si="19"/>
        <v/>
      </c>
      <c r="J71" t="str">
        <f t="shared" ca="1" si="20"/>
        <v/>
      </c>
      <c r="K71" t="str">
        <f t="shared" ca="1" si="21"/>
        <v/>
      </c>
      <c r="L71" t="str">
        <f t="shared" ca="1" si="22"/>
        <v/>
      </c>
      <c r="AA71" t="str">
        <f t="shared" ca="1" si="23"/>
        <v xml:space="preserve"> - - </v>
      </c>
      <c r="AB71" t="str">
        <f t="shared" ca="1" si="24"/>
        <v xml:space="preserve"> - - </v>
      </c>
      <c r="AC71" t="str">
        <f t="shared" ca="1" si="25"/>
        <v xml:space="preserve"> - - </v>
      </c>
      <c r="AD71" t="str">
        <f t="shared" ca="1" si="26"/>
        <v xml:space="preserve"> - - </v>
      </c>
      <c r="AE71" t="str">
        <f t="shared" ca="1" si="27"/>
        <v xml:space="preserve"> - - </v>
      </c>
      <c r="AJ71" t="str">
        <f>IF(Facilities!A71=""," - - ",Facilities!A71)</f>
        <v xml:space="preserve"> - - </v>
      </c>
    </row>
    <row r="72" spans="1:36" x14ac:dyDescent="0.35">
      <c r="A72">
        <v>71</v>
      </c>
      <c r="B72" t="str">
        <f ca="1">IF(OFFSET('Meters-Utilities'!$B$1,A72,0)=0," - - ", OFFSET('Meters-Utilities'!$B$1,A72,0))</f>
        <v xml:space="preserve"> - - </v>
      </c>
      <c r="C72" t="str">
        <f ca="1">IF(OFFSET('Meters-Utilities'!$B$1,A72,1)=0, "", OFFSET('Meters-Utilities'!$B$1,A72,1))</f>
        <v/>
      </c>
      <c r="D72" t="str">
        <f ca="1">IF(OFFSET('Meters-Utilities'!$B$1,A72,2)=0, "", OFFSET('Meters-Utilities'!$B$1,A72,2))</f>
        <v/>
      </c>
      <c r="E72" t="str">
        <f t="shared" ca="1" si="16"/>
        <v xml:space="preserve"> - - </v>
      </c>
      <c r="F72" t="str">
        <f t="shared" ca="1" si="17"/>
        <v/>
      </c>
      <c r="H72" t="str">
        <f t="shared" ca="1" si="18"/>
        <v/>
      </c>
      <c r="I72" t="str">
        <f t="shared" ca="1" si="19"/>
        <v/>
      </c>
      <c r="J72" t="str">
        <f t="shared" ca="1" si="20"/>
        <v/>
      </c>
      <c r="K72" t="str">
        <f t="shared" ca="1" si="21"/>
        <v/>
      </c>
      <c r="L72" t="str">
        <f t="shared" ca="1" si="22"/>
        <v/>
      </c>
      <c r="AA72" t="str">
        <f t="shared" ca="1" si="23"/>
        <v xml:space="preserve"> - - </v>
      </c>
      <c r="AB72" t="str">
        <f t="shared" ca="1" si="24"/>
        <v xml:space="preserve"> - - </v>
      </c>
      <c r="AC72" t="str">
        <f t="shared" ca="1" si="25"/>
        <v xml:space="preserve"> - - </v>
      </c>
      <c r="AD72" t="str">
        <f t="shared" ca="1" si="26"/>
        <v xml:space="preserve"> - - </v>
      </c>
      <c r="AE72" t="str">
        <f t="shared" ca="1" si="27"/>
        <v xml:space="preserve"> - - </v>
      </c>
      <c r="AJ72" t="str">
        <f>IF(Facilities!A72=""," - - ",Facilities!A72)</f>
        <v xml:space="preserve"> - - </v>
      </c>
    </row>
    <row r="73" spans="1:36" x14ac:dyDescent="0.35">
      <c r="A73">
        <v>72</v>
      </c>
      <c r="B73" t="str">
        <f ca="1">IF(OFFSET('Meters-Utilities'!$B$1,A73,0)=0," - - ", OFFSET('Meters-Utilities'!$B$1,A73,0))</f>
        <v xml:space="preserve"> - - </v>
      </c>
      <c r="C73" t="str">
        <f ca="1">IF(OFFSET('Meters-Utilities'!$B$1,A73,1)=0, "", OFFSET('Meters-Utilities'!$B$1,A73,1))</f>
        <v/>
      </c>
      <c r="D73" t="str">
        <f ca="1">IF(OFFSET('Meters-Utilities'!$B$1,A73,2)=0, "", OFFSET('Meters-Utilities'!$B$1,A73,2))</f>
        <v/>
      </c>
      <c r="E73" t="str">
        <f t="shared" ca="1" si="16"/>
        <v xml:space="preserve"> - - </v>
      </c>
      <c r="F73" t="str">
        <f t="shared" ca="1" si="17"/>
        <v/>
      </c>
      <c r="H73" t="str">
        <f t="shared" ca="1" si="18"/>
        <v/>
      </c>
      <c r="I73" t="str">
        <f t="shared" ca="1" si="19"/>
        <v/>
      </c>
      <c r="J73" t="str">
        <f t="shared" ca="1" si="20"/>
        <v/>
      </c>
      <c r="K73" t="str">
        <f t="shared" ca="1" si="21"/>
        <v/>
      </c>
      <c r="L73" t="str">
        <f t="shared" ca="1" si="22"/>
        <v/>
      </c>
      <c r="AA73" t="str">
        <f t="shared" ca="1" si="23"/>
        <v xml:space="preserve"> - - </v>
      </c>
      <c r="AB73" t="str">
        <f t="shared" ca="1" si="24"/>
        <v xml:space="preserve"> - - </v>
      </c>
      <c r="AC73" t="str">
        <f t="shared" ca="1" si="25"/>
        <v xml:space="preserve"> - - </v>
      </c>
      <c r="AD73" t="str">
        <f t="shared" ca="1" si="26"/>
        <v xml:space="preserve"> - - </v>
      </c>
      <c r="AE73" t="str">
        <f t="shared" ca="1" si="27"/>
        <v xml:space="preserve"> - - </v>
      </c>
      <c r="AJ73" t="str">
        <f>IF(Facilities!A73=""," - - ",Facilities!A73)</f>
        <v xml:space="preserve"> - - </v>
      </c>
    </row>
    <row r="74" spans="1:36" x14ac:dyDescent="0.35">
      <c r="A74">
        <v>73</v>
      </c>
      <c r="B74" t="str">
        <f ca="1">IF(OFFSET('Meters-Utilities'!$B$1,A74,0)=0," - - ", OFFSET('Meters-Utilities'!$B$1,A74,0))</f>
        <v xml:space="preserve"> - - </v>
      </c>
      <c r="C74" t="str">
        <f ca="1">IF(OFFSET('Meters-Utilities'!$B$1,A74,1)=0, "", OFFSET('Meters-Utilities'!$B$1,A74,1))</f>
        <v/>
      </c>
      <c r="D74" t="str">
        <f ca="1">IF(OFFSET('Meters-Utilities'!$B$1,A74,2)=0, "", OFFSET('Meters-Utilities'!$B$1,A74,2))</f>
        <v/>
      </c>
      <c r="E74" t="str">
        <f t="shared" ca="1" si="16"/>
        <v xml:space="preserve"> - - </v>
      </c>
      <c r="F74" t="str">
        <f t="shared" ca="1" si="17"/>
        <v/>
      </c>
      <c r="H74" t="str">
        <f t="shared" ca="1" si="18"/>
        <v/>
      </c>
      <c r="I74" t="str">
        <f t="shared" ca="1" si="19"/>
        <v/>
      </c>
      <c r="J74" t="str">
        <f t="shared" ca="1" si="20"/>
        <v/>
      </c>
      <c r="K74" t="str">
        <f t="shared" ca="1" si="21"/>
        <v/>
      </c>
      <c r="L74" t="str">
        <f t="shared" ca="1" si="22"/>
        <v/>
      </c>
      <c r="AA74" t="str">
        <f t="shared" ca="1" si="23"/>
        <v xml:space="preserve"> - - </v>
      </c>
      <c r="AB74" t="str">
        <f t="shared" ca="1" si="24"/>
        <v xml:space="preserve"> - - </v>
      </c>
      <c r="AC74" t="str">
        <f t="shared" ca="1" si="25"/>
        <v xml:space="preserve"> - - </v>
      </c>
      <c r="AD74" t="str">
        <f t="shared" ca="1" si="26"/>
        <v xml:space="preserve"> - - </v>
      </c>
      <c r="AE74" t="str">
        <f t="shared" ca="1" si="27"/>
        <v xml:space="preserve"> - - </v>
      </c>
      <c r="AJ74" t="str">
        <f>IF(Facilities!A74=""," - - ",Facilities!A74)</f>
        <v xml:space="preserve"> - - </v>
      </c>
    </row>
    <row r="75" spans="1:36" x14ac:dyDescent="0.35">
      <c r="A75">
        <v>74</v>
      </c>
      <c r="B75" t="str">
        <f ca="1">IF(OFFSET('Meters-Utilities'!$B$1,A75,0)=0," - - ", OFFSET('Meters-Utilities'!$B$1,A75,0))</f>
        <v xml:space="preserve"> - - </v>
      </c>
      <c r="C75" t="str">
        <f ca="1">IF(OFFSET('Meters-Utilities'!$B$1,A75,1)=0, "", OFFSET('Meters-Utilities'!$B$1,A75,1))</f>
        <v/>
      </c>
      <c r="D75" t="str">
        <f ca="1">IF(OFFSET('Meters-Utilities'!$B$1,A75,2)=0, "", OFFSET('Meters-Utilities'!$B$1,A75,2))</f>
        <v/>
      </c>
      <c r="E75" t="str">
        <f t="shared" ca="1" si="16"/>
        <v xml:space="preserve"> - - </v>
      </c>
      <c r="F75" t="str">
        <f t="shared" ca="1" si="17"/>
        <v/>
      </c>
      <c r="H75" t="str">
        <f t="shared" ca="1" si="18"/>
        <v/>
      </c>
      <c r="I75" t="str">
        <f t="shared" ca="1" si="19"/>
        <v/>
      </c>
      <c r="J75" t="str">
        <f t="shared" ca="1" si="20"/>
        <v/>
      </c>
      <c r="K75" t="str">
        <f t="shared" ca="1" si="21"/>
        <v/>
      </c>
      <c r="L75" t="str">
        <f t="shared" ca="1" si="22"/>
        <v/>
      </c>
      <c r="AA75" t="str">
        <f t="shared" ca="1" si="23"/>
        <v xml:space="preserve"> - - </v>
      </c>
      <c r="AB75" t="str">
        <f t="shared" ca="1" si="24"/>
        <v xml:space="preserve"> - - </v>
      </c>
      <c r="AC75" t="str">
        <f t="shared" ca="1" si="25"/>
        <v xml:space="preserve"> - - </v>
      </c>
      <c r="AD75" t="str">
        <f t="shared" ca="1" si="26"/>
        <v xml:space="preserve"> - - </v>
      </c>
      <c r="AE75" t="str">
        <f t="shared" ca="1" si="27"/>
        <v xml:space="preserve"> - - </v>
      </c>
      <c r="AJ75" t="str">
        <f>IF(Facilities!A75=""," - - ",Facilities!A75)</f>
        <v xml:space="preserve"> - - </v>
      </c>
    </row>
    <row r="76" spans="1:36" x14ac:dyDescent="0.35">
      <c r="A76">
        <v>75</v>
      </c>
      <c r="B76" t="str">
        <f ca="1">IF(OFFSET('Meters-Utilities'!$B$1,A76,0)=0," - - ", OFFSET('Meters-Utilities'!$B$1,A76,0))</f>
        <v xml:space="preserve"> - - </v>
      </c>
      <c r="C76" t="str">
        <f ca="1">IF(OFFSET('Meters-Utilities'!$B$1,A76,1)=0, "", OFFSET('Meters-Utilities'!$B$1,A76,1))</f>
        <v/>
      </c>
      <c r="D76" t="str">
        <f ca="1">IF(OFFSET('Meters-Utilities'!$B$1,A76,2)=0, "", OFFSET('Meters-Utilities'!$B$1,A76,2))</f>
        <v/>
      </c>
      <c r="E76" t="str">
        <f t="shared" ca="1" si="16"/>
        <v xml:space="preserve"> - - </v>
      </c>
      <c r="F76" t="str">
        <f t="shared" ca="1" si="17"/>
        <v/>
      </c>
      <c r="H76" t="str">
        <f t="shared" ca="1" si="18"/>
        <v/>
      </c>
      <c r="I76" t="str">
        <f t="shared" ca="1" si="19"/>
        <v/>
      </c>
      <c r="J76" t="str">
        <f t="shared" ca="1" si="20"/>
        <v/>
      </c>
      <c r="K76" t="str">
        <f t="shared" ca="1" si="21"/>
        <v/>
      </c>
      <c r="L76" t="str">
        <f t="shared" ca="1" si="22"/>
        <v/>
      </c>
      <c r="AA76" t="str">
        <f t="shared" ca="1" si="23"/>
        <v xml:space="preserve"> - - </v>
      </c>
      <c r="AB76" t="str">
        <f t="shared" ca="1" si="24"/>
        <v xml:space="preserve"> - - </v>
      </c>
      <c r="AC76" t="str">
        <f t="shared" ca="1" si="25"/>
        <v xml:space="preserve"> - - </v>
      </c>
      <c r="AD76" t="str">
        <f t="shared" ca="1" si="26"/>
        <v xml:space="preserve"> - - </v>
      </c>
      <c r="AE76" t="str">
        <f t="shared" ca="1" si="27"/>
        <v xml:space="preserve"> - - </v>
      </c>
      <c r="AJ76" t="str">
        <f>IF(Facilities!A76=""," - - ",Facilities!A76)</f>
        <v xml:space="preserve"> - - </v>
      </c>
    </row>
    <row r="77" spans="1:36" x14ac:dyDescent="0.35">
      <c r="A77">
        <v>76</v>
      </c>
      <c r="B77" t="str">
        <f ca="1">IF(OFFSET('Meters-Utilities'!$B$1,A77,0)=0," - - ", OFFSET('Meters-Utilities'!$B$1,A77,0))</f>
        <v xml:space="preserve"> - - </v>
      </c>
      <c r="C77" t="str">
        <f ca="1">IF(OFFSET('Meters-Utilities'!$B$1,A77,1)=0, "", OFFSET('Meters-Utilities'!$B$1,A77,1))</f>
        <v/>
      </c>
      <c r="D77" t="str">
        <f ca="1">IF(OFFSET('Meters-Utilities'!$B$1,A77,2)=0, "", OFFSET('Meters-Utilities'!$B$1,A77,2))</f>
        <v/>
      </c>
      <c r="E77" t="str">
        <f t="shared" ca="1" si="16"/>
        <v xml:space="preserve"> - - </v>
      </c>
      <c r="F77" t="str">
        <f t="shared" ca="1" si="17"/>
        <v/>
      </c>
      <c r="H77" t="str">
        <f t="shared" ca="1" si="18"/>
        <v/>
      </c>
      <c r="I77" t="str">
        <f t="shared" ca="1" si="19"/>
        <v/>
      </c>
      <c r="J77" t="str">
        <f t="shared" ca="1" si="20"/>
        <v/>
      </c>
      <c r="K77" t="str">
        <f t="shared" ca="1" si="21"/>
        <v/>
      </c>
      <c r="L77" t="str">
        <f t="shared" ca="1" si="22"/>
        <v/>
      </c>
      <c r="AA77" t="str">
        <f t="shared" ca="1" si="23"/>
        <v xml:space="preserve"> - - </v>
      </c>
      <c r="AB77" t="str">
        <f t="shared" ca="1" si="24"/>
        <v xml:space="preserve"> - - </v>
      </c>
      <c r="AC77" t="str">
        <f t="shared" ca="1" si="25"/>
        <v xml:space="preserve"> - - </v>
      </c>
      <c r="AD77" t="str">
        <f t="shared" ca="1" si="26"/>
        <v xml:space="preserve"> - - </v>
      </c>
      <c r="AE77" t="str">
        <f t="shared" ca="1" si="27"/>
        <v xml:space="preserve"> - - </v>
      </c>
      <c r="AJ77" t="str">
        <f>IF(Facilities!A77=""," - - ",Facilities!A77)</f>
        <v xml:space="preserve"> - - </v>
      </c>
    </row>
    <row r="78" spans="1:36" x14ac:dyDescent="0.35">
      <c r="A78">
        <v>77</v>
      </c>
      <c r="B78" t="str">
        <f ca="1">IF(OFFSET('Meters-Utilities'!$B$1,A78,0)=0," - - ", OFFSET('Meters-Utilities'!$B$1,A78,0))</f>
        <v xml:space="preserve"> - - </v>
      </c>
      <c r="C78" t="str">
        <f ca="1">IF(OFFSET('Meters-Utilities'!$B$1,A78,1)=0, "", OFFSET('Meters-Utilities'!$B$1,A78,1))</f>
        <v/>
      </c>
      <c r="D78" t="str">
        <f ca="1">IF(OFFSET('Meters-Utilities'!$B$1,A78,2)=0, "", OFFSET('Meters-Utilities'!$B$1,A78,2))</f>
        <v/>
      </c>
      <c r="E78" t="str">
        <f t="shared" ca="1" si="16"/>
        <v xml:space="preserve"> - - </v>
      </c>
      <c r="F78" t="str">
        <f t="shared" ca="1" si="17"/>
        <v/>
      </c>
      <c r="H78" t="str">
        <f t="shared" ca="1" si="18"/>
        <v/>
      </c>
      <c r="I78" t="str">
        <f t="shared" ca="1" si="19"/>
        <v/>
      </c>
      <c r="J78" t="str">
        <f t="shared" ca="1" si="20"/>
        <v/>
      </c>
      <c r="K78" t="str">
        <f t="shared" ca="1" si="21"/>
        <v/>
      </c>
      <c r="L78" t="str">
        <f t="shared" ca="1" si="22"/>
        <v/>
      </c>
      <c r="AA78" t="str">
        <f t="shared" ca="1" si="23"/>
        <v xml:space="preserve"> - - </v>
      </c>
      <c r="AB78" t="str">
        <f t="shared" ca="1" si="24"/>
        <v xml:space="preserve"> - - </v>
      </c>
      <c r="AC78" t="str">
        <f t="shared" ca="1" si="25"/>
        <v xml:space="preserve"> - - </v>
      </c>
      <c r="AD78" t="str">
        <f t="shared" ca="1" si="26"/>
        <v xml:space="preserve"> - - </v>
      </c>
      <c r="AE78" t="str">
        <f t="shared" ca="1" si="27"/>
        <v xml:space="preserve"> - - </v>
      </c>
      <c r="AJ78" t="str">
        <f>IF(Facilities!A78=""," - - ",Facilities!A78)</f>
        <v xml:space="preserve"> - - </v>
      </c>
    </row>
    <row r="79" spans="1:36" x14ac:dyDescent="0.35">
      <c r="A79">
        <v>78</v>
      </c>
      <c r="B79" t="str">
        <f ca="1">IF(OFFSET('Meters-Utilities'!$B$1,A79,0)=0," - - ", OFFSET('Meters-Utilities'!$B$1,A79,0))</f>
        <v xml:space="preserve"> - - </v>
      </c>
      <c r="C79" t="str">
        <f ca="1">IF(OFFSET('Meters-Utilities'!$B$1,A79,1)=0, "", OFFSET('Meters-Utilities'!$B$1,A79,1))</f>
        <v/>
      </c>
      <c r="D79" t="str">
        <f ca="1">IF(OFFSET('Meters-Utilities'!$B$1,A79,2)=0, "", OFFSET('Meters-Utilities'!$B$1,A79,2))</f>
        <v/>
      </c>
      <c r="E79" t="str">
        <f t="shared" ca="1" si="16"/>
        <v xml:space="preserve"> - - </v>
      </c>
      <c r="F79" t="str">
        <f t="shared" ca="1" si="17"/>
        <v/>
      </c>
      <c r="H79" t="str">
        <f t="shared" ca="1" si="18"/>
        <v/>
      </c>
      <c r="I79" t="str">
        <f t="shared" ca="1" si="19"/>
        <v/>
      </c>
      <c r="J79" t="str">
        <f t="shared" ca="1" si="20"/>
        <v/>
      </c>
      <c r="K79" t="str">
        <f t="shared" ca="1" si="21"/>
        <v/>
      </c>
      <c r="L79" t="str">
        <f t="shared" ca="1" si="22"/>
        <v/>
      </c>
      <c r="AA79" t="str">
        <f t="shared" ca="1" si="23"/>
        <v xml:space="preserve"> - - </v>
      </c>
      <c r="AB79" t="str">
        <f t="shared" ca="1" si="24"/>
        <v xml:space="preserve"> - - </v>
      </c>
      <c r="AC79" t="str">
        <f t="shared" ca="1" si="25"/>
        <v xml:space="preserve"> - - </v>
      </c>
      <c r="AD79" t="str">
        <f t="shared" ca="1" si="26"/>
        <v xml:space="preserve"> - - </v>
      </c>
      <c r="AE79" t="str">
        <f t="shared" ca="1" si="27"/>
        <v xml:space="preserve"> - - </v>
      </c>
      <c r="AJ79" t="str">
        <f>IF(Facilities!A79=""," - - ",Facilities!A79)</f>
        <v xml:space="preserve"> - - </v>
      </c>
    </row>
    <row r="80" spans="1:36" x14ac:dyDescent="0.35">
      <c r="A80">
        <v>79</v>
      </c>
      <c r="B80" t="str">
        <f ca="1">IF(OFFSET('Meters-Utilities'!$B$1,A80,0)=0," - - ", OFFSET('Meters-Utilities'!$B$1,A80,0))</f>
        <v xml:space="preserve"> - - </v>
      </c>
      <c r="C80" t="str">
        <f ca="1">IF(OFFSET('Meters-Utilities'!$B$1,A80,1)=0, "", OFFSET('Meters-Utilities'!$B$1,A80,1))</f>
        <v/>
      </c>
      <c r="D80" t="str">
        <f ca="1">IF(OFFSET('Meters-Utilities'!$B$1,A80,2)=0, "", OFFSET('Meters-Utilities'!$B$1,A80,2))</f>
        <v/>
      </c>
      <c r="E80" t="str">
        <f t="shared" ca="1" si="16"/>
        <v xml:space="preserve"> - - </v>
      </c>
      <c r="F80" t="str">
        <f t="shared" ca="1" si="17"/>
        <v/>
      </c>
      <c r="H80" t="str">
        <f t="shared" ca="1" si="18"/>
        <v/>
      </c>
      <c r="I80" t="str">
        <f t="shared" ca="1" si="19"/>
        <v/>
      </c>
      <c r="J80" t="str">
        <f t="shared" ca="1" si="20"/>
        <v/>
      </c>
      <c r="K80" t="str">
        <f t="shared" ca="1" si="21"/>
        <v/>
      </c>
      <c r="L80" t="str">
        <f t="shared" ca="1" si="22"/>
        <v/>
      </c>
      <c r="AA80" t="str">
        <f t="shared" ca="1" si="23"/>
        <v xml:space="preserve"> - - </v>
      </c>
      <c r="AB80" t="str">
        <f t="shared" ca="1" si="24"/>
        <v xml:space="preserve"> - - </v>
      </c>
      <c r="AC80" t="str">
        <f t="shared" ca="1" si="25"/>
        <v xml:space="preserve"> - - </v>
      </c>
      <c r="AD80" t="str">
        <f t="shared" ca="1" si="26"/>
        <v xml:space="preserve"> - - </v>
      </c>
      <c r="AE80" t="str">
        <f t="shared" ca="1" si="27"/>
        <v xml:space="preserve"> - - </v>
      </c>
      <c r="AJ80" t="str">
        <f>IF(Facilities!A80=""," - - ",Facilities!A80)</f>
        <v xml:space="preserve"> - - </v>
      </c>
    </row>
    <row r="81" spans="1:36" x14ac:dyDescent="0.35">
      <c r="A81">
        <v>80</v>
      </c>
      <c r="B81" t="str">
        <f ca="1">IF(OFFSET('Meters-Utilities'!$B$1,A81,0)=0," - - ", OFFSET('Meters-Utilities'!$B$1,A81,0))</f>
        <v xml:space="preserve"> - - </v>
      </c>
      <c r="C81" t="str">
        <f ca="1">IF(OFFSET('Meters-Utilities'!$B$1,A81,1)=0, "", OFFSET('Meters-Utilities'!$B$1,A81,1))</f>
        <v/>
      </c>
      <c r="D81" t="str">
        <f ca="1">IF(OFFSET('Meters-Utilities'!$B$1,A81,2)=0, "", OFFSET('Meters-Utilities'!$B$1,A81,2))</f>
        <v/>
      </c>
      <c r="E81" t="str">
        <f t="shared" ca="1" si="16"/>
        <v xml:space="preserve"> - - </v>
      </c>
      <c r="F81" t="str">
        <f t="shared" ca="1" si="17"/>
        <v/>
      </c>
      <c r="H81" t="str">
        <f t="shared" ca="1" si="18"/>
        <v/>
      </c>
      <c r="I81" t="str">
        <f t="shared" ca="1" si="19"/>
        <v/>
      </c>
      <c r="J81" t="str">
        <f t="shared" ca="1" si="20"/>
        <v/>
      </c>
      <c r="K81" t="str">
        <f t="shared" ca="1" si="21"/>
        <v/>
      </c>
      <c r="L81" t="str">
        <f t="shared" ca="1" si="22"/>
        <v/>
      </c>
      <c r="AA81" t="str">
        <f t="shared" ca="1" si="23"/>
        <v xml:space="preserve"> - - </v>
      </c>
      <c r="AB81" t="str">
        <f t="shared" ca="1" si="24"/>
        <v xml:space="preserve"> - - </v>
      </c>
      <c r="AC81" t="str">
        <f t="shared" ca="1" si="25"/>
        <v xml:space="preserve"> - - </v>
      </c>
      <c r="AD81" t="str">
        <f t="shared" ca="1" si="26"/>
        <v xml:space="preserve"> - - </v>
      </c>
      <c r="AE81" t="str">
        <f t="shared" ca="1" si="27"/>
        <v xml:space="preserve"> - - </v>
      </c>
      <c r="AJ81" t="str">
        <f>IF(Facilities!A81=""," - - ",Facilities!A81)</f>
        <v xml:space="preserve"> - - </v>
      </c>
    </row>
    <row r="82" spans="1:36" x14ac:dyDescent="0.35">
      <c r="A82">
        <v>81</v>
      </c>
      <c r="B82" t="str">
        <f ca="1">IF(OFFSET('Meters-Utilities'!$B$1,A82,0)=0," - - ", OFFSET('Meters-Utilities'!$B$1,A82,0))</f>
        <v xml:space="preserve"> - - </v>
      </c>
      <c r="C82" t="str">
        <f ca="1">IF(OFFSET('Meters-Utilities'!$B$1,A82,1)=0, "", OFFSET('Meters-Utilities'!$B$1,A82,1))</f>
        <v/>
      </c>
      <c r="D82" t="str">
        <f ca="1">IF(OFFSET('Meters-Utilities'!$B$1,A82,2)=0, "", OFFSET('Meters-Utilities'!$B$1,A82,2))</f>
        <v/>
      </c>
      <c r="E82" t="str">
        <f t="shared" ca="1" si="16"/>
        <v xml:space="preserve"> - - </v>
      </c>
      <c r="F82" t="str">
        <f t="shared" ca="1" si="17"/>
        <v/>
      </c>
      <c r="H82" t="str">
        <f t="shared" ca="1" si="18"/>
        <v/>
      </c>
      <c r="I82" t="str">
        <f t="shared" ca="1" si="19"/>
        <v/>
      </c>
      <c r="J82" t="str">
        <f t="shared" ca="1" si="20"/>
        <v/>
      </c>
      <c r="K82" t="str">
        <f t="shared" ca="1" si="21"/>
        <v/>
      </c>
      <c r="L82" t="str">
        <f t="shared" ca="1" si="22"/>
        <v/>
      </c>
      <c r="AA82" t="str">
        <f t="shared" ca="1" si="23"/>
        <v xml:space="preserve"> - - </v>
      </c>
      <c r="AB82" t="str">
        <f t="shared" ca="1" si="24"/>
        <v xml:space="preserve"> - - </v>
      </c>
      <c r="AC82" t="str">
        <f t="shared" ca="1" si="25"/>
        <v xml:space="preserve"> - - </v>
      </c>
      <c r="AD82" t="str">
        <f t="shared" ca="1" si="26"/>
        <v xml:space="preserve"> - - </v>
      </c>
      <c r="AE82" t="str">
        <f t="shared" ca="1" si="27"/>
        <v xml:space="preserve"> - - </v>
      </c>
      <c r="AJ82" t="str">
        <f>IF(Facilities!A82=""," - - ",Facilities!A82)</f>
        <v xml:space="preserve"> - - </v>
      </c>
    </row>
    <row r="83" spans="1:36" x14ac:dyDescent="0.35">
      <c r="A83">
        <v>82</v>
      </c>
      <c r="B83" t="str">
        <f ca="1">IF(OFFSET('Meters-Utilities'!$B$1,A83,0)=0," - - ", OFFSET('Meters-Utilities'!$B$1,A83,0))</f>
        <v xml:space="preserve"> - - </v>
      </c>
      <c r="C83" t="str">
        <f ca="1">IF(OFFSET('Meters-Utilities'!$B$1,A83,1)=0, "", OFFSET('Meters-Utilities'!$B$1,A83,1))</f>
        <v/>
      </c>
      <c r="D83" t="str">
        <f ca="1">IF(OFFSET('Meters-Utilities'!$B$1,A83,2)=0, "", OFFSET('Meters-Utilities'!$B$1,A83,2))</f>
        <v/>
      </c>
      <c r="E83" t="str">
        <f t="shared" ca="1" si="16"/>
        <v xml:space="preserve"> - - </v>
      </c>
      <c r="F83" t="str">
        <f t="shared" ca="1" si="17"/>
        <v/>
      </c>
      <c r="H83" t="str">
        <f t="shared" ca="1" si="18"/>
        <v/>
      </c>
      <c r="I83" t="str">
        <f t="shared" ca="1" si="19"/>
        <v/>
      </c>
      <c r="J83" t="str">
        <f t="shared" ca="1" si="20"/>
        <v/>
      </c>
      <c r="K83" t="str">
        <f t="shared" ca="1" si="21"/>
        <v/>
      </c>
      <c r="L83" t="str">
        <f t="shared" ca="1" si="22"/>
        <v/>
      </c>
      <c r="AA83" t="str">
        <f t="shared" ca="1" si="23"/>
        <v xml:space="preserve"> - - </v>
      </c>
      <c r="AB83" t="str">
        <f t="shared" ca="1" si="24"/>
        <v xml:space="preserve"> - - </v>
      </c>
      <c r="AC83" t="str">
        <f t="shared" ca="1" si="25"/>
        <v xml:space="preserve"> - - </v>
      </c>
      <c r="AD83" t="str">
        <f t="shared" ca="1" si="26"/>
        <v xml:space="preserve"> - - </v>
      </c>
      <c r="AE83" t="str">
        <f t="shared" ca="1" si="27"/>
        <v xml:space="preserve"> - - </v>
      </c>
      <c r="AJ83" t="str">
        <f>IF(Facilities!A83=""," - - ",Facilities!A83)</f>
        <v xml:space="preserve"> - - </v>
      </c>
    </row>
    <row r="84" spans="1:36" x14ac:dyDescent="0.35">
      <c r="A84">
        <v>83</v>
      </c>
      <c r="B84" t="str">
        <f ca="1">IF(OFFSET('Meters-Utilities'!$B$1,A84,0)=0," - - ", OFFSET('Meters-Utilities'!$B$1,A84,0))</f>
        <v xml:space="preserve"> - - </v>
      </c>
      <c r="C84" t="str">
        <f ca="1">IF(OFFSET('Meters-Utilities'!$B$1,A84,1)=0, "", OFFSET('Meters-Utilities'!$B$1,A84,1))</f>
        <v/>
      </c>
      <c r="D84" t="str">
        <f ca="1">IF(OFFSET('Meters-Utilities'!$B$1,A84,2)=0, "", OFFSET('Meters-Utilities'!$B$1,A84,2))</f>
        <v/>
      </c>
      <c r="E84" t="str">
        <f t="shared" ca="1" si="16"/>
        <v xml:space="preserve"> - - </v>
      </c>
      <c r="F84" t="str">
        <f t="shared" ca="1" si="17"/>
        <v/>
      </c>
      <c r="H84" t="str">
        <f t="shared" ca="1" si="18"/>
        <v/>
      </c>
      <c r="I84" t="str">
        <f t="shared" ca="1" si="19"/>
        <v/>
      </c>
      <c r="J84" t="str">
        <f t="shared" ca="1" si="20"/>
        <v/>
      </c>
      <c r="K84" t="str">
        <f t="shared" ca="1" si="21"/>
        <v/>
      </c>
      <c r="L84" t="str">
        <f t="shared" ca="1" si="22"/>
        <v/>
      </c>
      <c r="AA84" t="str">
        <f t="shared" ca="1" si="23"/>
        <v xml:space="preserve"> - - </v>
      </c>
      <c r="AB84" t="str">
        <f t="shared" ca="1" si="24"/>
        <v xml:space="preserve"> - - </v>
      </c>
      <c r="AC84" t="str">
        <f t="shared" ca="1" si="25"/>
        <v xml:space="preserve"> - - </v>
      </c>
      <c r="AD84" t="str">
        <f t="shared" ca="1" si="26"/>
        <v xml:space="preserve"> - - </v>
      </c>
      <c r="AE84" t="str">
        <f t="shared" ca="1" si="27"/>
        <v xml:space="preserve"> - - </v>
      </c>
      <c r="AJ84" t="str">
        <f>IF(Facilities!A84=""," - - ",Facilities!A84)</f>
        <v xml:space="preserve"> - - </v>
      </c>
    </row>
    <row r="85" spans="1:36" x14ac:dyDescent="0.35">
      <c r="A85">
        <v>84</v>
      </c>
      <c r="B85" t="str">
        <f ca="1">IF(OFFSET('Meters-Utilities'!$B$1,A85,0)=0," - - ", OFFSET('Meters-Utilities'!$B$1,A85,0))</f>
        <v xml:space="preserve"> - - </v>
      </c>
      <c r="C85" t="str">
        <f ca="1">IF(OFFSET('Meters-Utilities'!$B$1,A85,1)=0, "", OFFSET('Meters-Utilities'!$B$1,A85,1))</f>
        <v/>
      </c>
      <c r="D85" t="str">
        <f ca="1">IF(OFFSET('Meters-Utilities'!$B$1,A85,2)=0, "", OFFSET('Meters-Utilities'!$B$1,A85,2))</f>
        <v/>
      </c>
      <c r="E85" t="str">
        <f t="shared" ca="1" si="16"/>
        <v xml:space="preserve"> - - </v>
      </c>
      <c r="F85" t="str">
        <f t="shared" ca="1" si="17"/>
        <v/>
      </c>
      <c r="H85" t="str">
        <f t="shared" ca="1" si="18"/>
        <v/>
      </c>
      <c r="I85" t="str">
        <f t="shared" ca="1" si="19"/>
        <v/>
      </c>
      <c r="J85" t="str">
        <f t="shared" ca="1" si="20"/>
        <v/>
      </c>
      <c r="K85" t="str">
        <f t="shared" ca="1" si="21"/>
        <v/>
      </c>
      <c r="L85" t="str">
        <f t="shared" ca="1" si="22"/>
        <v/>
      </c>
      <c r="AA85" t="str">
        <f t="shared" ca="1" si="23"/>
        <v xml:space="preserve"> - - </v>
      </c>
      <c r="AB85" t="str">
        <f t="shared" ca="1" si="24"/>
        <v xml:space="preserve"> - - </v>
      </c>
      <c r="AC85" t="str">
        <f t="shared" ca="1" si="25"/>
        <v xml:space="preserve"> - - </v>
      </c>
      <c r="AD85" t="str">
        <f t="shared" ca="1" si="26"/>
        <v xml:space="preserve"> - - </v>
      </c>
      <c r="AE85" t="str">
        <f t="shared" ca="1" si="27"/>
        <v xml:space="preserve"> - - </v>
      </c>
      <c r="AJ85" t="str">
        <f>IF(Facilities!A85=""," - - ",Facilities!A85)</f>
        <v xml:space="preserve"> - - </v>
      </c>
    </row>
    <row r="86" spans="1:36" x14ac:dyDescent="0.35">
      <c r="A86">
        <v>85</v>
      </c>
      <c r="B86" t="str">
        <f ca="1">IF(OFFSET('Meters-Utilities'!$B$1,A86,0)=0," - - ", OFFSET('Meters-Utilities'!$B$1,A86,0))</f>
        <v xml:space="preserve"> - - </v>
      </c>
      <c r="C86" t="str">
        <f ca="1">IF(OFFSET('Meters-Utilities'!$B$1,A86,1)=0, "", OFFSET('Meters-Utilities'!$B$1,A86,1))</f>
        <v/>
      </c>
      <c r="D86" t="str">
        <f ca="1">IF(OFFSET('Meters-Utilities'!$B$1,A86,2)=0, "", OFFSET('Meters-Utilities'!$B$1,A86,2))</f>
        <v/>
      </c>
      <c r="E86" t="str">
        <f t="shared" ca="1" si="16"/>
        <v xml:space="preserve"> - - </v>
      </c>
      <c r="F86" t="str">
        <f t="shared" ca="1" si="17"/>
        <v/>
      </c>
      <c r="H86" t="str">
        <f t="shared" ca="1" si="18"/>
        <v/>
      </c>
      <c r="I86" t="str">
        <f t="shared" ca="1" si="19"/>
        <v/>
      </c>
      <c r="J86" t="str">
        <f t="shared" ca="1" si="20"/>
        <v/>
      </c>
      <c r="K86" t="str">
        <f t="shared" ca="1" si="21"/>
        <v/>
      </c>
      <c r="L86" t="str">
        <f t="shared" ca="1" si="22"/>
        <v/>
      </c>
      <c r="AA86" t="str">
        <f t="shared" ca="1" si="23"/>
        <v xml:space="preserve"> - - </v>
      </c>
      <c r="AB86" t="str">
        <f t="shared" ca="1" si="24"/>
        <v xml:space="preserve"> - - </v>
      </c>
      <c r="AC86" t="str">
        <f t="shared" ca="1" si="25"/>
        <v xml:space="preserve"> - - </v>
      </c>
      <c r="AD86" t="str">
        <f t="shared" ca="1" si="26"/>
        <v xml:space="preserve"> - - </v>
      </c>
      <c r="AE86" t="str">
        <f t="shared" ca="1" si="27"/>
        <v xml:space="preserve"> - - </v>
      </c>
      <c r="AJ86" t="str">
        <f>IF(Facilities!A86=""," - - ",Facilities!A86)</f>
        <v xml:space="preserve"> - - </v>
      </c>
    </row>
    <row r="87" spans="1:36" x14ac:dyDescent="0.35">
      <c r="A87">
        <v>86</v>
      </c>
      <c r="B87" t="str">
        <f ca="1">IF(OFFSET('Meters-Utilities'!$B$1,A87,0)=0," - - ", OFFSET('Meters-Utilities'!$B$1,A87,0))</f>
        <v xml:space="preserve"> - - </v>
      </c>
      <c r="C87" t="str">
        <f ca="1">IF(OFFSET('Meters-Utilities'!$B$1,A87,1)=0, "", OFFSET('Meters-Utilities'!$B$1,A87,1))</f>
        <v/>
      </c>
      <c r="D87" t="str">
        <f ca="1">IF(OFFSET('Meters-Utilities'!$B$1,A87,2)=0, "", OFFSET('Meters-Utilities'!$B$1,A87,2))</f>
        <v/>
      </c>
      <c r="E87" t="str">
        <f t="shared" ca="1" si="16"/>
        <v xml:space="preserve"> - - </v>
      </c>
      <c r="F87" t="str">
        <f t="shared" ca="1" si="17"/>
        <v/>
      </c>
      <c r="H87" t="str">
        <f t="shared" ca="1" si="18"/>
        <v/>
      </c>
      <c r="I87" t="str">
        <f t="shared" ca="1" si="19"/>
        <v/>
      </c>
      <c r="J87" t="str">
        <f t="shared" ca="1" si="20"/>
        <v/>
      </c>
      <c r="K87" t="str">
        <f t="shared" ca="1" si="21"/>
        <v/>
      </c>
      <c r="L87" t="str">
        <f t="shared" ca="1" si="22"/>
        <v/>
      </c>
      <c r="AA87" t="str">
        <f t="shared" ca="1" si="23"/>
        <v xml:space="preserve"> - - </v>
      </c>
      <c r="AB87" t="str">
        <f t="shared" ca="1" si="24"/>
        <v xml:space="preserve"> - - </v>
      </c>
      <c r="AC87" t="str">
        <f t="shared" ca="1" si="25"/>
        <v xml:space="preserve"> - - </v>
      </c>
      <c r="AD87" t="str">
        <f t="shared" ca="1" si="26"/>
        <v xml:space="preserve"> - - </v>
      </c>
      <c r="AE87" t="str">
        <f t="shared" ca="1" si="27"/>
        <v xml:space="preserve"> - - </v>
      </c>
      <c r="AJ87" t="str">
        <f>IF(Facilities!A87=""," - - ",Facilities!A87)</f>
        <v xml:space="preserve"> - - </v>
      </c>
    </row>
    <row r="88" spans="1:36" x14ac:dyDescent="0.35">
      <c r="A88">
        <v>87</v>
      </c>
      <c r="B88" t="str">
        <f ca="1">IF(OFFSET('Meters-Utilities'!$B$1,A88,0)=0," - - ", OFFSET('Meters-Utilities'!$B$1,A88,0))</f>
        <v xml:space="preserve"> - - </v>
      </c>
      <c r="C88" t="str">
        <f ca="1">IF(OFFSET('Meters-Utilities'!$B$1,A88,1)=0, "", OFFSET('Meters-Utilities'!$B$1,A88,1))</f>
        <v/>
      </c>
      <c r="D88" t="str">
        <f ca="1">IF(OFFSET('Meters-Utilities'!$B$1,A88,2)=0, "", OFFSET('Meters-Utilities'!$B$1,A88,2))</f>
        <v/>
      </c>
      <c r="E88" t="str">
        <f t="shared" ca="1" si="16"/>
        <v xml:space="preserve"> - - </v>
      </c>
      <c r="F88" t="str">
        <f t="shared" ca="1" si="17"/>
        <v/>
      </c>
      <c r="H88" t="str">
        <f t="shared" ca="1" si="18"/>
        <v/>
      </c>
      <c r="I88" t="str">
        <f t="shared" ca="1" si="19"/>
        <v/>
      </c>
      <c r="J88" t="str">
        <f t="shared" ca="1" si="20"/>
        <v/>
      </c>
      <c r="K88" t="str">
        <f t="shared" ca="1" si="21"/>
        <v/>
      </c>
      <c r="L88" t="str">
        <f t="shared" ca="1" si="22"/>
        <v/>
      </c>
      <c r="AA88" t="str">
        <f t="shared" ca="1" si="23"/>
        <v xml:space="preserve"> - - </v>
      </c>
      <c r="AB88" t="str">
        <f t="shared" ca="1" si="24"/>
        <v xml:space="preserve"> - - </v>
      </c>
      <c r="AC88" t="str">
        <f t="shared" ca="1" si="25"/>
        <v xml:space="preserve"> - - </v>
      </c>
      <c r="AD88" t="str">
        <f t="shared" ca="1" si="26"/>
        <v xml:space="preserve"> - - </v>
      </c>
      <c r="AE88" t="str">
        <f t="shared" ca="1" si="27"/>
        <v xml:space="preserve"> - - </v>
      </c>
      <c r="AJ88" t="str">
        <f>IF(Facilities!A88=""," - - ",Facilities!A88)</f>
        <v xml:space="preserve"> - - </v>
      </c>
    </row>
    <row r="89" spans="1:36" x14ac:dyDescent="0.35">
      <c r="A89">
        <v>88</v>
      </c>
      <c r="B89" t="str">
        <f ca="1">IF(OFFSET('Meters-Utilities'!$B$1,A89,0)=0," - - ", OFFSET('Meters-Utilities'!$B$1,A89,0))</f>
        <v xml:space="preserve"> - - </v>
      </c>
      <c r="C89" t="str">
        <f ca="1">IF(OFFSET('Meters-Utilities'!$B$1,A89,1)=0, "", OFFSET('Meters-Utilities'!$B$1,A89,1))</f>
        <v/>
      </c>
      <c r="D89" t="str">
        <f ca="1">IF(OFFSET('Meters-Utilities'!$B$1,A89,2)=0, "", OFFSET('Meters-Utilities'!$B$1,A89,2))</f>
        <v/>
      </c>
      <c r="E89" t="str">
        <f t="shared" ca="1" si="16"/>
        <v xml:space="preserve"> - - </v>
      </c>
      <c r="F89" t="str">
        <f t="shared" ca="1" si="17"/>
        <v/>
      </c>
      <c r="H89" t="str">
        <f t="shared" ca="1" si="18"/>
        <v/>
      </c>
      <c r="I89" t="str">
        <f t="shared" ca="1" si="19"/>
        <v/>
      </c>
      <c r="J89" t="str">
        <f t="shared" ca="1" si="20"/>
        <v/>
      </c>
      <c r="K89" t="str">
        <f t="shared" ca="1" si="21"/>
        <v/>
      </c>
      <c r="L89" t="str">
        <f t="shared" ca="1" si="22"/>
        <v/>
      </c>
      <c r="AA89" t="str">
        <f t="shared" ca="1" si="23"/>
        <v xml:space="preserve"> - - </v>
      </c>
      <c r="AB89" t="str">
        <f t="shared" ca="1" si="24"/>
        <v xml:space="preserve"> - - </v>
      </c>
      <c r="AC89" t="str">
        <f t="shared" ca="1" si="25"/>
        <v xml:space="preserve"> - - </v>
      </c>
      <c r="AD89" t="str">
        <f t="shared" ca="1" si="26"/>
        <v xml:space="preserve"> - - </v>
      </c>
      <c r="AE89" t="str">
        <f t="shared" ca="1" si="27"/>
        <v xml:space="preserve"> - - </v>
      </c>
      <c r="AJ89" t="str">
        <f>IF(Facilities!A89=""," - - ",Facilities!A89)</f>
        <v xml:space="preserve"> - - </v>
      </c>
    </row>
    <row r="90" spans="1:36" x14ac:dyDescent="0.35">
      <c r="A90">
        <v>89</v>
      </c>
      <c r="B90" t="str">
        <f ca="1">IF(OFFSET('Meters-Utilities'!$B$1,A90,0)=0," - - ", OFFSET('Meters-Utilities'!$B$1,A90,0))</f>
        <v xml:space="preserve"> - - </v>
      </c>
      <c r="C90" t="str">
        <f ca="1">IF(OFFSET('Meters-Utilities'!$B$1,A90,1)=0, "", OFFSET('Meters-Utilities'!$B$1,A90,1))</f>
        <v/>
      </c>
      <c r="D90" t="str">
        <f ca="1">IF(OFFSET('Meters-Utilities'!$B$1,A90,2)=0, "", OFFSET('Meters-Utilities'!$B$1,A90,2))</f>
        <v/>
      </c>
      <c r="E90" t="str">
        <f t="shared" ca="1" si="16"/>
        <v xml:space="preserve"> - - </v>
      </c>
      <c r="F90" t="str">
        <f t="shared" ca="1" si="17"/>
        <v/>
      </c>
      <c r="H90" t="str">
        <f t="shared" ca="1" si="18"/>
        <v/>
      </c>
      <c r="I90" t="str">
        <f t="shared" ca="1" si="19"/>
        <v/>
      </c>
      <c r="J90" t="str">
        <f t="shared" ca="1" si="20"/>
        <v/>
      </c>
      <c r="K90" t="str">
        <f t="shared" ca="1" si="21"/>
        <v/>
      </c>
      <c r="L90" t="str">
        <f t="shared" ca="1" si="22"/>
        <v/>
      </c>
      <c r="AA90" t="str">
        <f t="shared" ca="1" si="23"/>
        <v xml:space="preserve"> - - </v>
      </c>
      <c r="AB90" t="str">
        <f t="shared" ca="1" si="24"/>
        <v xml:space="preserve"> - - </v>
      </c>
      <c r="AC90" t="str">
        <f t="shared" ca="1" si="25"/>
        <v xml:space="preserve"> - - </v>
      </c>
      <c r="AD90" t="str">
        <f t="shared" ca="1" si="26"/>
        <v xml:space="preserve"> - - </v>
      </c>
      <c r="AE90" t="str">
        <f t="shared" ca="1" si="27"/>
        <v xml:space="preserve"> - - </v>
      </c>
      <c r="AJ90" t="str">
        <f>IF(Facilities!A90=""," - - ",Facilities!A90)</f>
        <v xml:space="preserve"> - - </v>
      </c>
    </row>
    <row r="91" spans="1:36" x14ac:dyDescent="0.35">
      <c r="A91">
        <v>90</v>
      </c>
      <c r="B91" t="str">
        <f ca="1">IF(OFFSET('Meters-Utilities'!$B$1,A91,0)=0," - - ", OFFSET('Meters-Utilities'!$B$1,A91,0))</f>
        <v xml:space="preserve"> - - </v>
      </c>
      <c r="C91" t="str">
        <f ca="1">IF(OFFSET('Meters-Utilities'!$B$1,A91,1)=0, "", OFFSET('Meters-Utilities'!$B$1,A91,1))</f>
        <v/>
      </c>
      <c r="D91" t="str">
        <f ca="1">IF(OFFSET('Meters-Utilities'!$B$1,A91,2)=0, "", OFFSET('Meters-Utilities'!$B$1,A91,2))</f>
        <v/>
      </c>
      <c r="E91" t="str">
        <f t="shared" ca="1" si="16"/>
        <v xml:space="preserve"> - - </v>
      </c>
      <c r="F91" t="str">
        <f t="shared" ca="1" si="17"/>
        <v/>
      </c>
      <c r="H91" t="str">
        <f t="shared" ca="1" si="18"/>
        <v/>
      </c>
      <c r="I91" t="str">
        <f t="shared" ca="1" si="19"/>
        <v/>
      </c>
      <c r="J91" t="str">
        <f t="shared" ca="1" si="20"/>
        <v/>
      </c>
      <c r="K91" t="str">
        <f t="shared" ca="1" si="21"/>
        <v/>
      </c>
      <c r="L91" t="str">
        <f t="shared" ca="1" si="22"/>
        <v/>
      </c>
      <c r="AA91" t="str">
        <f t="shared" ca="1" si="23"/>
        <v xml:space="preserve"> - - </v>
      </c>
      <c r="AB91" t="str">
        <f t="shared" ca="1" si="24"/>
        <v xml:space="preserve"> - - </v>
      </c>
      <c r="AC91" t="str">
        <f t="shared" ca="1" si="25"/>
        <v xml:space="preserve"> - - </v>
      </c>
      <c r="AD91" t="str">
        <f t="shared" ca="1" si="26"/>
        <v xml:space="preserve"> - - </v>
      </c>
      <c r="AE91" t="str">
        <f t="shared" ca="1" si="27"/>
        <v xml:space="preserve"> - - </v>
      </c>
      <c r="AJ91" t="str">
        <f>IF(Facilities!A91=""," - - ",Facilities!A91)</f>
        <v xml:space="preserve"> - - </v>
      </c>
    </row>
    <row r="92" spans="1:36" x14ac:dyDescent="0.35">
      <c r="A92">
        <v>91</v>
      </c>
      <c r="B92" t="str">
        <f ca="1">IF(OFFSET('Meters-Utilities'!$B$1,A92,0)=0," - - ", OFFSET('Meters-Utilities'!$B$1,A92,0))</f>
        <v xml:space="preserve"> - - </v>
      </c>
      <c r="C92" t="str">
        <f ca="1">IF(OFFSET('Meters-Utilities'!$B$1,A92,1)=0, "", OFFSET('Meters-Utilities'!$B$1,A92,1))</f>
        <v/>
      </c>
      <c r="D92" t="str">
        <f ca="1">IF(OFFSET('Meters-Utilities'!$B$1,A92,2)=0, "", OFFSET('Meters-Utilities'!$B$1,A92,2))</f>
        <v/>
      </c>
      <c r="E92" t="str">
        <f t="shared" ca="1" si="16"/>
        <v xml:space="preserve"> - - </v>
      </c>
      <c r="F92" t="str">
        <f t="shared" ca="1" si="17"/>
        <v/>
      </c>
      <c r="H92" t="str">
        <f t="shared" ca="1" si="18"/>
        <v/>
      </c>
      <c r="I92" t="str">
        <f t="shared" ca="1" si="19"/>
        <v/>
      </c>
      <c r="J92" t="str">
        <f t="shared" ca="1" si="20"/>
        <v/>
      </c>
      <c r="K92" t="str">
        <f t="shared" ca="1" si="21"/>
        <v/>
      </c>
      <c r="L92" t="str">
        <f t="shared" ca="1" si="22"/>
        <v/>
      </c>
      <c r="AA92" t="str">
        <f t="shared" ca="1" si="23"/>
        <v xml:space="preserve"> - - </v>
      </c>
      <c r="AB92" t="str">
        <f t="shared" ca="1" si="24"/>
        <v xml:space="preserve"> - - </v>
      </c>
      <c r="AC92" t="str">
        <f t="shared" ca="1" si="25"/>
        <v xml:space="preserve"> - - </v>
      </c>
      <c r="AD92" t="str">
        <f t="shared" ca="1" si="26"/>
        <v xml:space="preserve"> - - </v>
      </c>
      <c r="AE92" t="str">
        <f t="shared" ca="1" si="27"/>
        <v xml:space="preserve"> - - </v>
      </c>
      <c r="AJ92" t="str">
        <f>IF(Facilities!A92=""," - - ",Facilities!A92)</f>
        <v xml:space="preserve"> - - </v>
      </c>
    </row>
    <row r="93" spans="1:36" x14ac:dyDescent="0.35">
      <c r="A93">
        <v>92</v>
      </c>
      <c r="B93" t="str">
        <f ca="1">IF(OFFSET('Meters-Utilities'!$B$1,A93,0)=0," - - ", OFFSET('Meters-Utilities'!$B$1,A93,0))</f>
        <v xml:space="preserve"> - - </v>
      </c>
      <c r="C93" t="str">
        <f ca="1">IF(OFFSET('Meters-Utilities'!$B$1,A93,1)=0, "", OFFSET('Meters-Utilities'!$B$1,A93,1))</f>
        <v/>
      </c>
      <c r="D93" t="str">
        <f ca="1">IF(OFFSET('Meters-Utilities'!$B$1,A93,2)=0, "", OFFSET('Meters-Utilities'!$B$1,A93,2))</f>
        <v/>
      </c>
      <c r="E93" t="str">
        <f t="shared" ca="1" si="16"/>
        <v xml:space="preserve"> - - </v>
      </c>
      <c r="F93" t="str">
        <f t="shared" ca="1" si="17"/>
        <v/>
      </c>
      <c r="H93" t="str">
        <f t="shared" ca="1" si="18"/>
        <v/>
      </c>
      <c r="I93" t="str">
        <f t="shared" ca="1" si="19"/>
        <v/>
      </c>
      <c r="J93" t="str">
        <f t="shared" ca="1" si="20"/>
        <v/>
      </c>
      <c r="K93" t="str">
        <f t="shared" ca="1" si="21"/>
        <v/>
      </c>
      <c r="L93" t="str">
        <f t="shared" ca="1" si="22"/>
        <v/>
      </c>
      <c r="AA93" t="str">
        <f t="shared" ca="1" si="23"/>
        <v xml:space="preserve"> - - </v>
      </c>
      <c r="AB93" t="str">
        <f t="shared" ca="1" si="24"/>
        <v xml:space="preserve"> - - </v>
      </c>
      <c r="AC93" t="str">
        <f t="shared" ca="1" si="25"/>
        <v xml:space="preserve"> - - </v>
      </c>
      <c r="AD93" t="str">
        <f t="shared" ca="1" si="26"/>
        <v xml:space="preserve"> - - </v>
      </c>
      <c r="AE93" t="str">
        <f t="shared" ca="1" si="27"/>
        <v xml:space="preserve"> - - </v>
      </c>
      <c r="AJ93" t="str">
        <f>IF(Facilities!A93=""," - - ",Facilities!A93)</f>
        <v xml:space="preserve"> - - </v>
      </c>
    </row>
    <row r="94" spans="1:36" x14ac:dyDescent="0.35">
      <c r="A94">
        <v>93</v>
      </c>
      <c r="B94" t="str">
        <f ca="1">IF(OFFSET('Meters-Utilities'!$B$1,A94,0)=0," - - ", OFFSET('Meters-Utilities'!$B$1,A94,0))</f>
        <v xml:space="preserve"> - - </v>
      </c>
      <c r="C94" t="str">
        <f ca="1">IF(OFFSET('Meters-Utilities'!$B$1,A94,1)=0, "", OFFSET('Meters-Utilities'!$B$1,A94,1))</f>
        <v/>
      </c>
      <c r="D94" t="str">
        <f ca="1">IF(OFFSET('Meters-Utilities'!$B$1,A94,2)=0, "", OFFSET('Meters-Utilities'!$B$1,A94,2))</f>
        <v/>
      </c>
      <c r="E94" t="str">
        <f t="shared" ca="1" si="16"/>
        <v xml:space="preserve"> - - </v>
      </c>
      <c r="F94" t="str">
        <f t="shared" ca="1" si="17"/>
        <v/>
      </c>
      <c r="H94" t="str">
        <f t="shared" ca="1" si="18"/>
        <v/>
      </c>
      <c r="I94" t="str">
        <f t="shared" ca="1" si="19"/>
        <v/>
      </c>
      <c r="J94" t="str">
        <f t="shared" ca="1" si="20"/>
        <v/>
      </c>
      <c r="K94" t="str">
        <f t="shared" ca="1" si="21"/>
        <v/>
      </c>
      <c r="L94" t="str">
        <f t="shared" ca="1" si="22"/>
        <v/>
      </c>
      <c r="AA94" t="str">
        <f t="shared" ca="1" si="23"/>
        <v xml:space="preserve"> - - </v>
      </c>
      <c r="AB94" t="str">
        <f t="shared" ca="1" si="24"/>
        <v xml:space="preserve"> - - </v>
      </c>
      <c r="AC94" t="str">
        <f t="shared" ca="1" si="25"/>
        <v xml:space="preserve"> - - </v>
      </c>
      <c r="AD94" t="str">
        <f t="shared" ca="1" si="26"/>
        <v xml:space="preserve"> - - </v>
      </c>
      <c r="AE94" t="str">
        <f t="shared" ca="1" si="27"/>
        <v xml:space="preserve"> - - </v>
      </c>
      <c r="AJ94" t="str">
        <f>IF(Facilities!A94=""," - - ",Facilities!A94)</f>
        <v xml:space="preserve"> - - </v>
      </c>
    </row>
    <row r="95" spans="1:36" x14ac:dyDescent="0.35">
      <c r="A95">
        <v>94</v>
      </c>
      <c r="B95" t="str">
        <f ca="1">IF(OFFSET('Meters-Utilities'!$B$1,A95,0)=0," - - ", OFFSET('Meters-Utilities'!$B$1,A95,0))</f>
        <v xml:space="preserve"> - - </v>
      </c>
      <c r="C95" t="str">
        <f ca="1">IF(OFFSET('Meters-Utilities'!$B$1,A95,1)=0, "", OFFSET('Meters-Utilities'!$B$1,A95,1))</f>
        <v/>
      </c>
      <c r="D95" t="str">
        <f ca="1">IF(OFFSET('Meters-Utilities'!$B$1,A95,2)=0, "", OFFSET('Meters-Utilities'!$B$1,A95,2))</f>
        <v/>
      </c>
      <c r="E95" t="str">
        <f t="shared" ca="1" si="16"/>
        <v xml:space="preserve"> - - </v>
      </c>
      <c r="F95" t="str">
        <f t="shared" ca="1" si="17"/>
        <v/>
      </c>
      <c r="H95" t="str">
        <f t="shared" ca="1" si="18"/>
        <v/>
      </c>
      <c r="I95" t="str">
        <f t="shared" ca="1" si="19"/>
        <v/>
      </c>
      <c r="J95" t="str">
        <f t="shared" ca="1" si="20"/>
        <v/>
      </c>
      <c r="K95" t="str">
        <f t="shared" ca="1" si="21"/>
        <v/>
      </c>
      <c r="L95" t="str">
        <f t="shared" ca="1" si="22"/>
        <v/>
      </c>
      <c r="AA95" t="str">
        <f t="shared" ca="1" si="23"/>
        <v xml:space="preserve"> - - </v>
      </c>
      <c r="AB95" t="str">
        <f t="shared" ca="1" si="24"/>
        <v xml:space="preserve"> - - </v>
      </c>
      <c r="AC95" t="str">
        <f t="shared" ca="1" si="25"/>
        <v xml:space="preserve"> - - </v>
      </c>
      <c r="AD95" t="str">
        <f t="shared" ca="1" si="26"/>
        <v xml:space="preserve"> - - </v>
      </c>
      <c r="AE95" t="str">
        <f t="shared" ca="1" si="27"/>
        <v xml:space="preserve"> - - </v>
      </c>
      <c r="AJ95" t="str">
        <f>IF(Facilities!A95=""," - - ",Facilities!A95)</f>
        <v xml:space="preserve"> - - </v>
      </c>
    </row>
    <row r="96" spans="1:36" x14ac:dyDescent="0.35">
      <c r="A96">
        <v>95</v>
      </c>
      <c r="B96" t="str">
        <f ca="1">IF(OFFSET('Meters-Utilities'!$B$1,A96,0)=0," - - ", OFFSET('Meters-Utilities'!$B$1,A96,0))</f>
        <v xml:space="preserve"> - - </v>
      </c>
      <c r="C96" t="str">
        <f ca="1">IF(OFFSET('Meters-Utilities'!$B$1,A96,1)=0, "", OFFSET('Meters-Utilities'!$B$1,A96,1))</f>
        <v/>
      </c>
      <c r="D96" t="str">
        <f ca="1">IF(OFFSET('Meters-Utilities'!$B$1,A96,2)=0, "", OFFSET('Meters-Utilities'!$B$1,A96,2))</f>
        <v/>
      </c>
      <c r="E96" t="str">
        <f t="shared" ca="1" si="16"/>
        <v xml:space="preserve"> - - </v>
      </c>
      <c r="F96" t="str">
        <f t="shared" ca="1" si="17"/>
        <v/>
      </c>
      <c r="H96" t="str">
        <f t="shared" ca="1" si="18"/>
        <v/>
      </c>
      <c r="I96" t="str">
        <f t="shared" ca="1" si="19"/>
        <v/>
      </c>
      <c r="J96" t="str">
        <f t="shared" ca="1" si="20"/>
        <v/>
      </c>
      <c r="K96" t="str">
        <f t="shared" ca="1" si="21"/>
        <v/>
      </c>
      <c r="L96" t="str">
        <f t="shared" ca="1" si="22"/>
        <v/>
      </c>
      <c r="AA96" t="str">
        <f t="shared" ca="1" si="23"/>
        <v xml:space="preserve"> - - </v>
      </c>
      <c r="AB96" t="str">
        <f t="shared" ca="1" si="24"/>
        <v xml:space="preserve"> - - </v>
      </c>
      <c r="AC96" t="str">
        <f t="shared" ca="1" si="25"/>
        <v xml:space="preserve"> - - </v>
      </c>
      <c r="AD96" t="str">
        <f t="shared" ca="1" si="26"/>
        <v xml:space="preserve"> - - </v>
      </c>
      <c r="AE96" t="str">
        <f t="shared" ca="1" si="27"/>
        <v xml:space="preserve"> - - </v>
      </c>
      <c r="AJ96" t="str">
        <f>IF(Facilities!A96=""," - - ",Facilities!A96)</f>
        <v xml:space="preserve"> - - </v>
      </c>
    </row>
    <row r="97" spans="1:36" x14ac:dyDescent="0.35">
      <c r="A97">
        <v>96</v>
      </c>
      <c r="B97" t="str">
        <f ca="1">IF(OFFSET('Meters-Utilities'!$B$1,A97,0)=0," - - ", OFFSET('Meters-Utilities'!$B$1,A97,0))</f>
        <v xml:space="preserve"> - - </v>
      </c>
      <c r="C97" t="str">
        <f ca="1">IF(OFFSET('Meters-Utilities'!$B$1,A97,1)=0, "", OFFSET('Meters-Utilities'!$B$1,A97,1))</f>
        <v/>
      </c>
      <c r="D97" t="str">
        <f ca="1">IF(OFFSET('Meters-Utilities'!$B$1,A97,2)=0, "", OFFSET('Meters-Utilities'!$B$1,A97,2))</f>
        <v/>
      </c>
      <c r="E97" t="str">
        <f t="shared" ca="1" si="16"/>
        <v xml:space="preserve"> - - </v>
      </c>
      <c r="F97" t="str">
        <f t="shared" ca="1" si="17"/>
        <v/>
      </c>
      <c r="H97" t="str">
        <f t="shared" ca="1" si="18"/>
        <v/>
      </c>
      <c r="I97" t="str">
        <f t="shared" ca="1" si="19"/>
        <v/>
      </c>
      <c r="J97" t="str">
        <f t="shared" ca="1" si="20"/>
        <v/>
      </c>
      <c r="K97" t="str">
        <f t="shared" ca="1" si="21"/>
        <v/>
      </c>
      <c r="L97" t="str">
        <f t="shared" ca="1" si="22"/>
        <v/>
      </c>
      <c r="AA97" t="str">
        <f t="shared" ca="1" si="23"/>
        <v xml:space="preserve"> - - </v>
      </c>
      <c r="AB97" t="str">
        <f t="shared" ca="1" si="24"/>
        <v xml:space="preserve"> - - </v>
      </c>
      <c r="AC97" t="str">
        <f t="shared" ca="1" si="25"/>
        <v xml:space="preserve"> - - </v>
      </c>
      <c r="AD97" t="str">
        <f t="shared" ca="1" si="26"/>
        <v xml:space="preserve"> - - </v>
      </c>
      <c r="AE97" t="str">
        <f t="shared" ca="1" si="27"/>
        <v xml:space="preserve"> - - </v>
      </c>
      <c r="AJ97" t="str">
        <f>IF(Facilities!A97=""," - - ",Facilities!A97)</f>
        <v xml:space="preserve"> - - </v>
      </c>
    </row>
    <row r="98" spans="1:36" x14ac:dyDescent="0.35">
      <c r="A98">
        <v>97</v>
      </c>
      <c r="B98" t="str">
        <f ca="1">IF(OFFSET('Meters-Utilities'!$B$1,A98,0)=0," - - ", OFFSET('Meters-Utilities'!$B$1,A98,0))</f>
        <v xml:space="preserve"> - - </v>
      </c>
      <c r="C98" t="str">
        <f ca="1">IF(OFFSET('Meters-Utilities'!$B$1,A98,1)=0, "", OFFSET('Meters-Utilities'!$B$1,A98,1))</f>
        <v/>
      </c>
      <c r="D98" t="str">
        <f ca="1">IF(OFFSET('Meters-Utilities'!$B$1,A98,2)=0, "", OFFSET('Meters-Utilities'!$B$1,A98,2))</f>
        <v/>
      </c>
      <c r="E98" t="str">
        <f t="shared" ca="1" si="16"/>
        <v xml:space="preserve"> - - </v>
      </c>
      <c r="F98" t="str">
        <f t="shared" ca="1" si="17"/>
        <v/>
      </c>
      <c r="H98" t="str">
        <f t="shared" ca="1" si="18"/>
        <v/>
      </c>
      <c r="I98" t="str">
        <f t="shared" ca="1" si="19"/>
        <v/>
      </c>
      <c r="J98" t="str">
        <f t="shared" ca="1" si="20"/>
        <v/>
      </c>
      <c r="K98" t="str">
        <f t="shared" ca="1" si="21"/>
        <v/>
      </c>
      <c r="L98" t="str">
        <f t="shared" ca="1" si="22"/>
        <v/>
      </c>
      <c r="AA98" t="str">
        <f t="shared" ca="1" si="23"/>
        <v xml:space="preserve"> - - </v>
      </c>
      <c r="AB98" t="str">
        <f t="shared" ca="1" si="24"/>
        <v xml:space="preserve"> - - </v>
      </c>
      <c r="AC98" t="str">
        <f t="shared" ca="1" si="25"/>
        <v xml:space="preserve"> - - </v>
      </c>
      <c r="AD98" t="str">
        <f t="shared" ca="1" si="26"/>
        <v xml:space="preserve"> - - </v>
      </c>
      <c r="AE98" t="str">
        <f t="shared" ca="1" si="27"/>
        <v xml:space="preserve"> - - </v>
      </c>
      <c r="AJ98" t="str">
        <f>IF(Facilities!A98=""," - - ",Facilities!A98)</f>
        <v xml:space="preserve"> - - </v>
      </c>
    </row>
    <row r="99" spans="1:36" x14ac:dyDescent="0.35">
      <c r="A99">
        <v>98</v>
      </c>
      <c r="B99" t="str">
        <f ca="1">IF(OFFSET('Meters-Utilities'!$B$1,A99,0)=0," - - ", OFFSET('Meters-Utilities'!$B$1,A99,0))</f>
        <v xml:space="preserve"> - - </v>
      </c>
      <c r="C99" t="str">
        <f ca="1">IF(OFFSET('Meters-Utilities'!$B$1,A99,1)=0, "", OFFSET('Meters-Utilities'!$B$1,A99,1))</f>
        <v/>
      </c>
      <c r="D99" t="str">
        <f ca="1">IF(OFFSET('Meters-Utilities'!$B$1,A99,2)=0, "", OFFSET('Meters-Utilities'!$B$1,A99,2))</f>
        <v/>
      </c>
      <c r="E99" t="str">
        <f t="shared" ca="1" si="16"/>
        <v xml:space="preserve"> - - </v>
      </c>
      <c r="F99" t="str">
        <f t="shared" ca="1" si="17"/>
        <v/>
      </c>
      <c r="H99" t="str">
        <f t="shared" ca="1" si="18"/>
        <v/>
      </c>
      <c r="I99" t="str">
        <f t="shared" ca="1" si="19"/>
        <v/>
      </c>
      <c r="J99" t="str">
        <f t="shared" ca="1" si="20"/>
        <v/>
      </c>
      <c r="K99" t="str">
        <f t="shared" ca="1" si="21"/>
        <v/>
      </c>
      <c r="L99" t="str">
        <f t="shared" ca="1" si="22"/>
        <v/>
      </c>
      <c r="AA99" t="str">
        <f t="shared" ca="1" si="23"/>
        <v xml:space="preserve"> - - </v>
      </c>
      <c r="AB99" t="str">
        <f t="shared" ca="1" si="24"/>
        <v xml:space="preserve"> - - </v>
      </c>
      <c r="AC99" t="str">
        <f t="shared" ca="1" si="25"/>
        <v xml:space="preserve"> - - </v>
      </c>
      <c r="AD99" t="str">
        <f t="shared" ca="1" si="26"/>
        <v xml:space="preserve"> - - </v>
      </c>
      <c r="AE99" t="str">
        <f t="shared" ca="1" si="27"/>
        <v xml:space="preserve"> - - </v>
      </c>
      <c r="AJ99" t="str">
        <f>IF(Facilities!A99=""," - - ",Facilities!A99)</f>
        <v xml:space="preserve"> - - </v>
      </c>
    </row>
    <row r="100" spans="1:36" x14ac:dyDescent="0.35">
      <c r="A100">
        <v>99</v>
      </c>
      <c r="B100" t="str">
        <f ca="1">IF(OFFSET('Meters-Utilities'!$B$1,A100,0)=0," - - ", OFFSET('Meters-Utilities'!$B$1,A100,0))</f>
        <v xml:space="preserve"> - - </v>
      </c>
      <c r="C100" t="str">
        <f ca="1">IF(OFFSET('Meters-Utilities'!$B$1,A100,1)=0, "", OFFSET('Meters-Utilities'!$B$1,A100,1))</f>
        <v/>
      </c>
      <c r="D100" t="str">
        <f ca="1">IF(OFFSET('Meters-Utilities'!$B$1,A100,2)=0, "", OFFSET('Meters-Utilities'!$B$1,A100,2))</f>
        <v/>
      </c>
      <c r="E100" t="str">
        <f t="shared" ca="1" si="16"/>
        <v xml:space="preserve"> - - </v>
      </c>
      <c r="F100" t="str">
        <f t="shared" ca="1" si="17"/>
        <v/>
      </c>
      <c r="H100" t="str">
        <f t="shared" ca="1" si="18"/>
        <v/>
      </c>
      <c r="I100" t="str">
        <f t="shared" ca="1" si="19"/>
        <v/>
      </c>
      <c r="J100" t="str">
        <f t="shared" ca="1" si="20"/>
        <v/>
      </c>
      <c r="K100" t="str">
        <f t="shared" ca="1" si="21"/>
        <v/>
      </c>
      <c r="L100" t="str">
        <f t="shared" ca="1" si="22"/>
        <v/>
      </c>
      <c r="AA100" t="str">
        <f t="shared" ca="1" si="23"/>
        <v xml:space="preserve"> - - </v>
      </c>
      <c r="AB100" t="str">
        <f t="shared" ca="1" si="24"/>
        <v xml:space="preserve"> - - </v>
      </c>
      <c r="AC100" t="str">
        <f t="shared" ca="1" si="25"/>
        <v xml:space="preserve"> - - </v>
      </c>
      <c r="AD100" t="str">
        <f t="shared" ca="1" si="26"/>
        <v xml:space="preserve"> - - </v>
      </c>
      <c r="AE100" t="str">
        <f t="shared" ca="1" si="27"/>
        <v xml:space="preserve"> - - </v>
      </c>
      <c r="AJ100" t="str">
        <f>IF(Facilities!A100=""," - - ",Facilities!A100)</f>
        <v xml:space="preserve"> - - </v>
      </c>
    </row>
    <row r="101" spans="1:36" x14ac:dyDescent="0.35">
      <c r="A101">
        <v>100</v>
      </c>
      <c r="B101" t="str">
        <f ca="1">IF(OFFSET('Meters-Utilities'!$B$1,A101,0)=0," - - ", OFFSET('Meters-Utilities'!$B$1,A101,0))</f>
        <v xml:space="preserve"> - - </v>
      </c>
      <c r="C101" t="str">
        <f ca="1">IF(OFFSET('Meters-Utilities'!$B$1,A101,1)=0, "", OFFSET('Meters-Utilities'!$B$1,A101,1))</f>
        <v/>
      </c>
      <c r="D101" t="str">
        <f ca="1">IF(OFFSET('Meters-Utilities'!$B$1,A101,2)=0, "", OFFSET('Meters-Utilities'!$B$1,A101,2))</f>
        <v/>
      </c>
      <c r="E101" t="str">
        <f t="shared" ca="1" si="16"/>
        <v xml:space="preserve"> - - </v>
      </c>
      <c r="F101" t="str">
        <f t="shared" ca="1" si="17"/>
        <v/>
      </c>
      <c r="H101" t="str">
        <f t="shared" ca="1" si="18"/>
        <v/>
      </c>
      <c r="I101" t="str">
        <f t="shared" ca="1" si="19"/>
        <v/>
      </c>
      <c r="J101" t="str">
        <f t="shared" ca="1" si="20"/>
        <v/>
      </c>
      <c r="K101" t="str">
        <f t="shared" ca="1" si="21"/>
        <v/>
      </c>
      <c r="L101" t="str">
        <f t="shared" ca="1" si="22"/>
        <v/>
      </c>
      <c r="AA101" t="str">
        <f t="shared" ca="1" si="23"/>
        <v xml:space="preserve"> - - </v>
      </c>
      <c r="AB101" t="str">
        <f t="shared" ca="1" si="24"/>
        <v xml:space="preserve"> - - </v>
      </c>
      <c r="AC101" t="str">
        <f t="shared" ca="1" si="25"/>
        <v xml:space="preserve"> - - </v>
      </c>
      <c r="AD101" t="str">
        <f t="shared" ca="1" si="26"/>
        <v xml:space="preserve"> - - </v>
      </c>
      <c r="AE101" t="str">
        <f t="shared" ca="1" si="27"/>
        <v xml:space="preserve"> - - </v>
      </c>
      <c r="AJ101" t="str">
        <f>IF(Facilities!A101=""," - - ",Facilities!A101)</f>
        <v xml:space="preserve"> - - </v>
      </c>
    </row>
    <row r="102" spans="1:36" x14ac:dyDescent="0.35">
      <c r="A102">
        <v>101</v>
      </c>
      <c r="B102" t="str">
        <f ca="1">IF(OFFSET('Meters-Utilities'!$B$1,A102,0)=0," - - ", OFFSET('Meters-Utilities'!$B$1,A102,0))</f>
        <v xml:space="preserve"> - - </v>
      </c>
      <c r="C102" t="str">
        <f ca="1">IF(OFFSET('Meters-Utilities'!$B$1,A102,1)=0, "", OFFSET('Meters-Utilities'!$B$1,A102,1))</f>
        <v/>
      </c>
      <c r="D102" t="str">
        <f ca="1">IF(OFFSET('Meters-Utilities'!$B$1,A102,2)=0, "", OFFSET('Meters-Utilities'!$B$1,A102,2))</f>
        <v/>
      </c>
      <c r="E102" t="str">
        <f t="shared" ca="1" si="16"/>
        <v xml:space="preserve"> - - </v>
      </c>
      <c r="F102" t="str">
        <f t="shared" ca="1" si="17"/>
        <v/>
      </c>
      <c r="H102" t="str">
        <f t="shared" ca="1" si="18"/>
        <v/>
      </c>
      <c r="I102" t="str">
        <f t="shared" ca="1" si="19"/>
        <v/>
      </c>
      <c r="J102" t="str">
        <f t="shared" ca="1" si="20"/>
        <v/>
      </c>
      <c r="K102" t="str">
        <f t="shared" ca="1" si="21"/>
        <v/>
      </c>
      <c r="L102" t="str">
        <f t="shared" ca="1" si="22"/>
        <v/>
      </c>
      <c r="AA102" t="str">
        <f t="shared" ca="1" si="23"/>
        <v xml:space="preserve"> - - </v>
      </c>
      <c r="AB102" t="str">
        <f t="shared" ca="1" si="24"/>
        <v xml:space="preserve"> - - </v>
      </c>
      <c r="AC102" t="str">
        <f t="shared" ca="1" si="25"/>
        <v xml:space="preserve"> - - </v>
      </c>
      <c r="AD102" t="str">
        <f t="shared" ca="1" si="26"/>
        <v xml:space="preserve"> - - </v>
      </c>
      <c r="AE102" t="str">
        <f t="shared" ca="1" si="27"/>
        <v xml:space="preserve"> - - </v>
      </c>
      <c r="AJ102" t="str">
        <f>IF(Facilities!A102=""," - - ",Facilities!A102)</f>
        <v xml:space="preserve"> - - </v>
      </c>
    </row>
    <row r="103" spans="1:36" x14ac:dyDescent="0.35">
      <c r="A103">
        <v>102</v>
      </c>
      <c r="B103" t="str">
        <f ca="1">IF(OFFSET('Meters-Utilities'!$B$1,A103,0)=0," - - ", OFFSET('Meters-Utilities'!$B$1,A103,0))</f>
        <v xml:space="preserve"> - - </v>
      </c>
      <c r="C103" t="str">
        <f ca="1">IF(OFFSET('Meters-Utilities'!$B$1,A103,1)=0, "", OFFSET('Meters-Utilities'!$B$1,A103,1))</f>
        <v/>
      </c>
      <c r="D103" t="str">
        <f ca="1">IF(OFFSET('Meters-Utilities'!$B$1,A103,2)=0, "", OFFSET('Meters-Utilities'!$B$1,A103,2))</f>
        <v/>
      </c>
      <c r="E103" t="str">
        <f t="shared" ca="1" si="16"/>
        <v xml:space="preserve"> - - </v>
      </c>
      <c r="F103" t="str">
        <f t="shared" ca="1" si="17"/>
        <v/>
      </c>
      <c r="H103" t="str">
        <f t="shared" ca="1" si="18"/>
        <v/>
      </c>
      <c r="I103" t="str">
        <f t="shared" ca="1" si="19"/>
        <v/>
      </c>
      <c r="J103" t="str">
        <f t="shared" ca="1" si="20"/>
        <v/>
      </c>
      <c r="K103" t="str">
        <f t="shared" ca="1" si="21"/>
        <v/>
      </c>
      <c r="L103" t="str">
        <f t="shared" ca="1" si="22"/>
        <v/>
      </c>
      <c r="AA103" t="str">
        <f t="shared" ca="1" si="23"/>
        <v xml:space="preserve"> - - </v>
      </c>
      <c r="AB103" t="str">
        <f t="shared" ca="1" si="24"/>
        <v xml:space="preserve"> - - </v>
      </c>
      <c r="AC103" t="str">
        <f t="shared" ca="1" si="25"/>
        <v xml:space="preserve"> - - </v>
      </c>
      <c r="AD103" t="str">
        <f t="shared" ca="1" si="26"/>
        <v xml:space="preserve"> - - </v>
      </c>
      <c r="AE103" t="str">
        <f t="shared" ca="1" si="27"/>
        <v xml:space="preserve"> - - </v>
      </c>
      <c r="AJ103" t="str">
        <f>IF(Facilities!A103=""," - - ",Facilities!A103)</f>
        <v xml:space="preserve"> - - </v>
      </c>
    </row>
    <row r="104" spans="1:36" x14ac:dyDescent="0.35">
      <c r="A104">
        <v>103</v>
      </c>
      <c r="B104" t="str">
        <f ca="1">IF(OFFSET('Meters-Utilities'!$B$1,A104,0)=0," - - ", OFFSET('Meters-Utilities'!$B$1,A104,0))</f>
        <v xml:space="preserve"> - - </v>
      </c>
      <c r="C104" t="str">
        <f ca="1">IF(OFFSET('Meters-Utilities'!$B$1,A104,1)=0, "", OFFSET('Meters-Utilities'!$B$1,A104,1))</f>
        <v/>
      </c>
      <c r="D104" t="str">
        <f ca="1">IF(OFFSET('Meters-Utilities'!$B$1,A104,2)=0, "", OFFSET('Meters-Utilities'!$B$1,A104,2))</f>
        <v/>
      </c>
      <c r="E104" t="str">
        <f t="shared" ca="1" si="16"/>
        <v xml:space="preserve"> - - </v>
      </c>
      <c r="F104" t="str">
        <f t="shared" ca="1" si="17"/>
        <v/>
      </c>
      <c r="H104" t="str">
        <f t="shared" ca="1" si="18"/>
        <v/>
      </c>
      <c r="I104" t="str">
        <f t="shared" ca="1" si="19"/>
        <v/>
      </c>
      <c r="J104" t="str">
        <f t="shared" ca="1" si="20"/>
        <v/>
      </c>
      <c r="K104" t="str">
        <f t="shared" ca="1" si="21"/>
        <v/>
      </c>
      <c r="L104" t="str">
        <f t="shared" ca="1" si="22"/>
        <v/>
      </c>
      <c r="AA104" t="str">
        <f t="shared" ca="1" si="23"/>
        <v xml:space="preserve"> - - </v>
      </c>
      <c r="AB104" t="str">
        <f t="shared" ca="1" si="24"/>
        <v xml:space="preserve"> - - </v>
      </c>
      <c r="AC104" t="str">
        <f t="shared" ca="1" si="25"/>
        <v xml:space="preserve"> - - </v>
      </c>
      <c r="AD104" t="str">
        <f t="shared" ca="1" si="26"/>
        <v xml:space="preserve"> - - </v>
      </c>
      <c r="AE104" t="str">
        <f t="shared" ca="1" si="27"/>
        <v xml:space="preserve"> - - </v>
      </c>
      <c r="AJ104" t="str">
        <f>IF(Facilities!A104=""," - - ",Facilities!A104)</f>
        <v xml:space="preserve"> - - </v>
      </c>
    </row>
    <row r="105" spans="1:36" x14ac:dyDescent="0.35">
      <c r="A105">
        <v>104</v>
      </c>
      <c r="B105" t="str">
        <f ca="1">IF(OFFSET('Meters-Utilities'!$B$1,A105,0)=0," - - ", OFFSET('Meters-Utilities'!$B$1,A105,0))</f>
        <v xml:space="preserve"> - - </v>
      </c>
      <c r="C105" t="str">
        <f ca="1">IF(OFFSET('Meters-Utilities'!$B$1,A105,1)=0, "", OFFSET('Meters-Utilities'!$B$1,A105,1))</f>
        <v/>
      </c>
      <c r="D105" t="str">
        <f ca="1">IF(OFFSET('Meters-Utilities'!$B$1,A105,2)=0, "", OFFSET('Meters-Utilities'!$B$1,A105,2))</f>
        <v/>
      </c>
      <c r="E105" t="str">
        <f t="shared" ca="1" si="16"/>
        <v xml:space="preserve"> - - </v>
      </c>
      <c r="F105" t="str">
        <f t="shared" ca="1" si="17"/>
        <v/>
      </c>
      <c r="H105" t="str">
        <f t="shared" ca="1" si="18"/>
        <v/>
      </c>
      <c r="I105" t="str">
        <f t="shared" ca="1" si="19"/>
        <v/>
      </c>
      <c r="J105" t="str">
        <f t="shared" ca="1" si="20"/>
        <v/>
      </c>
      <c r="K105" t="str">
        <f t="shared" ca="1" si="21"/>
        <v/>
      </c>
      <c r="L105" t="str">
        <f t="shared" ca="1" si="22"/>
        <v/>
      </c>
      <c r="AA105" t="str">
        <f t="shared" ca="1" si="23"/>
        <v xml:space="preserve"> - - </v>
      </c>
      <c r="AB105" t="str">
        <f t="shared" ca="1" si="24"/>
        <v xml:space="preserve"> - - </v>
      </c>
      <c r="AC105" t="str">
        <f t="shared" ca="1" si="25"/>
        <v xml:space="preserve"> - - </v>
      </c>
      <c r="AD105" t="str">
        <f t="shared" ca="1" si="26"/>
        <v xml:space="preserve"> - - </v>
      </c>
      <c r="AE105" t="str">
        <f t="shared" ca="1" si="27"/>
        <v xml:space="preserve"> - - </v>
      </c>
      <c r="AJ105" t="str">
        <f>IF(Facilities!A105=""," - - ",Facilities!A105)</f>
        <v xml:space="preserve"> - - </v>
      </c>
    </row>
    <row r="106" spans="1:36" x14ac:dyDescent="0.35">
      <c r="A106">
        <v>105</v>
      </c>
      <c r="B106" t="str">
        <f ca="1">IF(OFFSET('Meters-Utilities'!$B$1,A106,0)=0," - - ", OFFSET('Meters-Utilities'!$B$1,A106,0))</f>
        <v xml:space="preserve"> - - </v>
      </c>
      <c r="C106" t="str">
        <f ca="1">IF(OFFSET('Meters-Utilities'!$B$1,A106,1)=0, "", OFFSET('Meters-Utilities'!$B$1,A106,1))</f>
        <v/>
      </c>
      <c r="D106" t="str">
        <f ca="1">IF(OFFSET('Meters-Utilities'!$B$1,A106,2)=0, "", OFFSET('Meters-Utilities'!$B$1,A106,2))</f>
        <v/>
      </c>
      <c r="E106" t="str">
        <f t="shared" ca="1" si="16"/>
        <v xml:space="preserve"> - - </v>
      </c>
      <c r="F106" t="str">
        <f t="shared" ca="1" si="17"/>
        <v/>
      </c>
      <c r="H106" t="str">
        <f t="shared" ca="1" si="18"/>
        <v/>
      </c>
      <c r="I106" t="str">
        <f t="shared" ca="1" si="19"/>
        <v/>
      </c>
      <c r="J106" t="str">
        <f t="shared" ca="1" si="20"/>
        <v/>
      </c>
      <c r="K106" t="str">
        <f t="shared" ca="1" si="21"/>
        <v/>
      </c>
      <c r="L106" t="str">
        <f t="shared" ca="1" si="22"/>
        <v/>
      </c>
      <c r="AA106" t="str">
        <f t="shared" ca="1" si="23"/>
        <v xml:space="preserve"> - - </v>
      </c>
      <c r="AB106" t="str">
        <f t="shared" ca="1" si="24"/>
        <v xml:space="preserve"> - - </v>
      </c>
      <c r="AC106" t="str">
        <f t="shared" ca="1" si="25"/>
        <v xml:space="preserve"> - - </v>
      </c>
      <c r="AD106" t="str">
        <f t="shared" ca="1" si="26"/>
        <v xml:space="preserve"> - - </v>
      </c>
      <c r="AE106" t="str">
        <f t="shared" ca="1" si="27"/>
        <v xml:space="preserve"> - - </v>
      </c>
      <c r="AJ106" t="str">
        <f>IF(Facilities!A106=""," - - ",Facilities!A106)</f>
        <v xml:space="preserve"> - - </v>
      </c>
    </row>
    <row r="107" spans="1:36" x14ac:dyDescent="0.35">
      <c r="A107">
        <v>106</v>
      </c>
      <c r="B107" t="str">
        <f ca="1">IF(OFFSET('Meters-Utilities'!$B$1,A107,0)=0," - - ", OFFSET('Meters-Utilities'!$B$1,A107,0))</f>
        <v xml:space="preserve"> - - </v>
      </c>
      <c r="C107" t="str">
        <f ca="1">IF(OFFSET('Meters-Utilities'!$B$1,A107,1)=0, "", OFFSET('Meters-Utilities'!$B$1,A107,1))</f>
        <v/>
      </c>
      <c r="D107" t="str">
        <f ca="1">IF(OFFSET('Meters-Utilities'!$B$1,A107,2)=0, "", OFFSET('Meters-Utilities'!$B$1,A107,2))</f>
        <v/>
      </c>
      <c r="E107" t="str">
        <f t="shared" ca="1" si="16"/>
        <v xml:space="preserve"> - - </v>
      </c>
      <c r="F107" t="str">
        <f t="shared" ca="1" si="17"/>
        <v/>
      </c>
      <c r="H107" t="str">
        <f t="shared" ca="1" si="18"/>
        <v/>
      </c>
      <c r="I107" t="str">
        <f t="shared" ca="1" si="19"/>
        <v/>
      </c>
      <c r="J107" t="str">
        <f t="shared" ca="1" si="20"/>
        <v/>
      </c>
      <c r="K107" t="str">
        <f t="shared" ca="1" si="21"/>
        <v/>
      </c>
      <c r="L107" t="str">
        <f t="shared" ca="1" si="22"/>
        <v/>
      </c>
      <c r="AA107" t="str">
        <f t="shared" ca="1" si="23"/>
        <v xml:space="preserve"> - - </v>
      </c>
      <c r="AB107" t="str">
        <f t="shared" ca="1" si="24"/>
        <v xml:space="preserve"> - - </v>
      </c>
      <c r="AC107" t="str">
        <f t="shared" ca="1" si="25"/>
        <v xml:space="preserve"> - - </v>
      </c>
      <c r="AD107" t="str">
        <f t="shared" ca="1" si="26"/>
        <v xml:space="preserve"> - - </v>
      </c>
      <c r="AE107" t="str">
        <f t="shared" ca="1" si="27"/>
        <v xml:space="preserve"> - - </v>
      </c>
      <c r="AJ107" t="str">
        <f>IF(Facilities!A107=""," - - ",Facilities!A107)</f>
        <v xml:space="preserve"> - - </v>
      </c>
    </row>
    <row r="108" spans="1:36" x14ac:dyDescent="0.35">
      <c r="A108">
        <v>107</v>
      </c>
      <c r="B108" t="str">
        <f ca="1">IF(OFFSET('Meters-Utilities'!$B$1,A108,0)=0," - - ", OFFSET('Meters-Utilities'!$B$1,A108,0))</f>
        <v xml:space="preserve"> - - </v>
      </c>
      <c r="C108" t="str">
        <f ca="1">IF(OFFSET('Meters-Utilities'!$B$1,A108,1)=0, "", OFFSET('Meters-Utilities'!$B$1,A108,1))</f>
        <v/>
      </c>
      <c r="D108" t="str">
        <f ca="1">IF(OFFSET('Meters-Utilities'!$B$1,A108,2)=0, "", OFFSET('Meters-Utilities'!$B$1,A108,2))</f>
        <v/>
      </c>
      <c r="E108" t="str">
        <f t="shared" ca="1" si="16"/>
        <v xml:space="preserve"> - - </v>
      </c>
      <c r="F108" t="str">
        <f t="shared" ca="1" si="17"/>
        <v/>
      </c>
      <c r="H108" t="str">
        <f t="shared" ca="1" si="18"/>
        <v/>
      </c>
      <c r="I108" t="str">
        <f t="shared" ca="1" si="19"/>
        <v/>
      </c>
      <c r="J108" t="str">
        <f t="shared" ca="1" si="20"/>
        <v/>
      </c>
      <c r="K108" t="str">
        <f t="shared" ca="1" si="21"/>
        <v/>
      </c>
      <c r="L108" t="str">
        <f t="shared" ca="1" si="22"/>
        <v/>
      </c>
      <c r="AA108" t="str">
        <f t="shared" ca="1" si="23"/>
        <v xml:space="preserve"> - - </v>
      </c>
      <c r="AB108" t="str">
        <f t="shared" ca="1" si="24"/>
        <v xml:space="preserve"> - - </v>
      </c>
      <c r="AC108" t="str">
        <f t="shared" ca="1" si="25"/>
        <v xml:space="preserve"> - - </v>
      </c>
      <c r="AD108" t="str">
        <f t="shared" ca="1" si="26"/>
        <v xml:space="preserve"> - - </v>
      </c>
      <c r="AE108" t="str">
        <f t="shared" ca="1" si="27"/>
        <v xml:space="preserve"> - - </v>
      </c>
      <c r="AJ108" t="str">
        <f>IF(Facilities!A108=""," - - ",Facilities!A108)</f>
        <v xml:space="preserve"> - - </v>
      </c>
    </row>
    <row r="109" spans="1:36" x14ac:dyDescent="0.35">
      <c r="A109">
        <v>108</v>
      </c>
      <c r="B109" t="str">
        <f ca="1">IF(OFFSET('Meters-Utilities'!$B$1,A109,0)=0," - - ", OFFSET('Meters-Utilities'!$B$1,A109,0))</f>
        <v xml:space="preserve"> - - </v>
      </c>
      <c r="C109" t="str">
        <f ca="1">IF(OFFSET('Meters-Utilities'!$B$1,A109,1)=0, "", OFFSET('Meters-Utilities'!$B$1,A109,1))</f>
        <v/>
      </c>
      <c r="D109" t="str">
        <f ca="1">IF(OFFSET('Meters-Utilities'!$B$1,A109,2)=0, "", OFFSET('Meters-Utilities'!$B$1,A109,2))</f>
        <v/>
      </c>
      <c r="E109" t="str">
        <f t="shared" ca="1" si="16"/>
        <v xml:space="preserve"> - - </v>
      </c>
      <c r="F109" t="str">
        <f t="shared" ca="1" si="17"/>
        <v/>
      </c>
      <c r="H109" t="str">
        <f t="shared" ca="1" si="18"/>
        <v/>
      </c>
      <c r="I109" t="str">
        <f t="shared" ca="1" si="19"/>
        <v/>
      </c>
      <c r="J109" t="str">
        <f t="shared" ca="1" si="20"/>
        <v/>
      </c>
      <c r="K109" t="str">
        <f t="shared" ca="1" si="21"/>
        <v/>
      </c>
      <c r="L109" t="str">
        <f t="shared" ca="1" si="22"/>
        <v/>
      </c>
      <c r="AA109" t="str">
        <f t="shared" ca="1" si="23"/>
        <v xml:space="preserve"> - - </v>
      </c>
      <c r="AB109" t="str">
        <f t="shared" ca="1" si="24"/>
        <v xml:space="preserve"> - - </v>
      </c>
      <c r="AC109" t="str">
        <f t="shared" ca="1" si="25"/>
        <v xml:space="preserve"> - - </v>
      </c>
      <c r="AD109" t="str">
        <f t="shared" ca="1" si="26"/>
        <v xml:space="preserve"> - - </v>
      </c>
      <c r="AE109" t="str">
        <f t="shared" ca="1" si="27"/>
        <v xml:space="preserve"> - - </v>
      </c>
      <c r="AJ109" t="str">
        <f>IF(Facilities!A109=""," - - ",Facilities!A109)</f>
        <v xml:space="preserve"> - - </v>
      </c>
    </row>
    <row r="110" spans="1:36" x14ac:dyDescent="0.35">
      <c r="A110">
        <v>109</v>
      </c>
      <c r="B110" t="str">
        <f ca="1">IF(OFFSET('Meters-Utilities'!$B$1,A110,0)=0," - - ", OFFSET('Meters-Utilities'!$B$1,A110,0))</f>
        <v xml:space="preserve"> - - </v>
      </c>
      <c r="C110" t="str">
        <f ca="1">IF(OFFSET('Meters-Utilities'!$B$1,A110,1)=0, "", OFFSET('Meters-Utilities'!$B$1,A110,1))</f>
        <v/>
      </c>
      <c r="D110" t="str">
        <f ca="1">IF(OFFSET('Meters-Utilities'!$B$1,A110,2)=0, "", OFFSET('Meters-Utilities'!$B$1,A110,2))</f>
        <v/>
      </c>
      <c r="E110" t="str">
        <f t="shared" ca="1" si="16"/>
        <v xml:space="preserve"> - - </v>
      </c>
      <c r="F110" t="str">
        <f t="shared" ca="1" si="17"/>
        <v/>
      </c>
      <c r="H110" t="str">
        <f t="shared" ca="1" si="18"/>
        <v/>
      </c>
      <c r="I110" t="str">
        <f t="shared" ca="1" si="19"/>
        <v/>
      </c>
      <c r="J110" t="str">
        <f t="shared" ca="1" si="20"/>
        <v/>
      </c>
      <c r="K110" t="str">
        <f t="shared" ca="1" si="21"/>
        <v/>
      </c>
      <c r="L110" t="str">
        <f t="shared" ca="1" si="22"/>
        <v/>
      </c>
      <c r="AA110" t="str">
        <f t="shared" ca="1" si="23"/>
        <v xml:space="preserve"> - - </v>
      </c>
      <c r="AB110" t="str">
        <f t="shared" ca="1" si="24"/>
        <v xml:space="preserve"> - - </v>
      </c>
      <c r="AC110" t="str">
        <f t="shared" ca="1" si="25"/>
        <v xml:space="preserve"> - - </v>
      </c>
      <c r="AD110" t="str">
        <f t="shared" ca="1" si="26"/>
        <v xml:space="preserve"> - - </v>
      </c>
      <c r="AE110" t="str">
        <f t="shared" ca="1" si="27"/>
        <v xml:space="preserve"> - - </v>
      </c>
      <c r="AJ110" t="str">
        <f>IF(Facilities!A110=""," - - ",Facilities!A110)</f>
        <v xml:space="preserve"> - - </v>
      </c>
    </row>
    <row r="111" spans="1:36" x14ac:dyDescent="0.35">
      <c r="A111">
        <v>110</v>
      </c>
      <c r="B111" t="str">
        <f ca="1">IF(OFFSET('Meters-Utilities'!$B$1,A111,0)=0," - - ", OFFSET('Meters-Utilities'!$B$1,A111,0))</f>
        <v xml:space="preserve"> - - </v>
      </c>
      <c r="C111" t="str">
        <f ca="1">IF(OFFSET('Meters-Utilities'!$B$1,A111,1)=0, "", OFFSET('Meters-Utilities'!$B$1,A111,1))</f>
        <v/>
      </c>
      <c r="D111" t="str">
        <f ca="1">IF(OFFSET('Meters-Utilities'!$B$1,A111,2)=0, "", OFFSET('Meters-Utilities'!$B$1,A111,2))</f>
        <v/>
      </c>
      <c r="E111" t="str">
        <f t="shared" ca="1" si="16"/>
        <v xml:space="preserve"> - - </v>
      </c>
      <c r="F111" t="str">
        <f t="shared" ca="1" si="17"/>
        <v/>
      </c>
      <c r="H111" t="str">
        <f t="shared" ca="1" si="18"/>
        <v/>
      </c>
      <c r="I111" t="str">
        <f t="shared" ca="1" si="19"/>
        <v/>
      </c>
      <c r="J111" t="str">
        <f t="shared" ca="1" si="20"/>
        <v/>
      </c>
      <c r="K111" t="str">
        <f t="shared" ca="1" si="21"/>
        <v/>
      </c>
      <c r="L111" t="str">
        <f t="shared" ca="1" si="22"/>
        <v/>
      </c>
      <c r="AA111" t="str">
        <f t="shared" ca="1" si="23"/>
        <v xml:space="preserve"> - - </v>
      </c>
      <c r="AB111" t="str">
        <f t="shared" ca="1" si="24"/>
        <v xml:space="preserve"> - - </v>
      </c>
      <c r="AC111" t="str">
        <f t="shared" ca="1" si="25"/>
        <v xml:space="preserve"> - - </v>
      </c>
      <c r="AD111" t="str">
        <f t="shared" ca="1" si="26"/>
        <v xml:space="preserve"> - - </v>
      </c>
      <c r="AE111" t="str">
        <f t="shared" ca="1" si="27"/>
        <v xml:space="preserve"> - - </v>
      </c>
      <c r="AJ111" t="str">
        <f>IF(Facilities!A111=""," - - ",Facilities!A111)</f>
        <v xml:space="preserve"> - - </v>
      </c>
    </row>
    <row r="112" spans="1:36" x14ac:dyDescent="0.35">
      <c r="A112">
        <v>111</v>
      </c>
      <c r="B112" t="str">
        <f ca="1">IF(OFFSET('Meters-Utilities'!$B$1,A112,0)=0," - - ", OFFSET('Meters-Utilities'!$B$1,A112,0))</f>
        <v xml:space="preserve"> - - </v>
      </c>
      <c r="C112" t="str">
        <f ca="1">IF(OFFSET('Meters-Utilities'!$B$1,A112,1)=0, "", OFFSET('Meters-Utilities'!$B$1,A112,1))</f>
        <v/>
      </c>
      <c r="D112" t="str">
        <f ca="1">IF(OFFSET('Meters-Utilities'!$B$1,A112,2)=0, "", OFFSET('Meters-Utilities'!$B$1,A112,2))</f>
        <v/>
      </c>
      <c r="E112" t="str">
        <f t="shared" ca="1" si="16"/>
        <v xml:space="preserve"> - - </v>
      </c>
      <c r="F112" t="str">
        <f t="shared" ca="1" si="17"/>
        <v/>
      </c>
      <c r="H112" t="str">
        <f t="shared" ca="1" si="18"/>
        <v/>
      </c>
      <c r="I112" t="str">
        <f t="shared" ca="1" si="19"/>
        <v/>
      </c>
      <c r="J112" t="str">
        <f t="shared" ca="1" si="20"/>
        <v/>
      </c>
      <c r="K112" t="str">
        <f t="shared" ca="1" si="21"/>
        <v/>
      </c>
      <c r="L112" t="str">
        <f t="shared" ca="1" si="22"/>
        <v/>
      </c>
      <c r="AA112" t="str">
        <f t="shared" ca="1" si="23"/>
        <v xml:space="preserve"> - - </v>
      </c>
      <c r="AB112" t="str">
        <f t="shared" ca="1" si="24"/>
        <v xml:space="preserve"> - - </v>
      </c>
      <c r="AC112" t="str">
        <f t="shared" ca="1" si="25"/>
        <v xml:space="preserve"> - - </v>
      </c>
      <c r="AD112" t="str">
        <f t="shared" ca="1" si="26"/>
        <v xml:space="preserve"> - - </v>
      </c>
      <c r="AE112" t="str">
        <f t="shared" ca="1" si="27"/>
        <v xml:space="preserve"> - - </v>
      </c>
      <c r="AJ112" t="str">
        <f>IF(Facilities!A112=""," - - ",Facilities!A112)</f>
        <v xml:space="preserve"> - - </v>
      </c>
    </row>
    <row r="113" spans="1:36" x14ac:dyDescent="0.35">
      <c r="A113">
        <v>112</v>
      </c>
      <c r="B113" t="str">
        <f ca="1">IF(OFFSET('Meters-Utilities'!$B$1,A113,0)=0," - - ", OFFSET('Meters-Utilities'!$B$1,A113,0))</f>
        <v xml:space="preserve"> - - </v>
      </c>
      <c r="C113" t="str">
        <f ca="1">IF(OFFSET('Meters-Utilities'!$B$1,A113,1)=0, "", OFFSET('Meters-Utilities'!$B$1,A113,1))</f>
        <v/>
      </c>
      <c r="D113" t="str">
        <f ca="1">IF(OFFSET('Meters-Utilities'!$B$1,A113,2)=0, "", OFFSET('Meters-Utilities'!$B$1,A113,2))</f>
        <v/>
      </c>
      <c r="E113" t="str">
        <f t="shared" ca="1" si="16"/>
        <v xml:space="preserve"> - - </v>
      </c>
      <c r="F113" t="str">
        <f t="shared" ca="1" si="17"/>
        <v/>
      </c>
      <c r="H113" t="str">
        <f t="shared" ca="1" si="18"/>
        <v/>
      </c>
      <c r="I113" t="str">
        <f t="shared" ca="1" si="19"/>
        <v/>
      </c>
      <c r="J113" t="str">
        <f t="shared" ca="1" si="20"/>
        <v/>
      </c>
      <c r="K113" t="str">
        <f t="shared" ca="1" si="21"/>
        <v/>
      </c>
      <c r="L113" t="str">
        <f t="shared" ca="1" si="22"/>
        <v/>
      </c>
      <c r="AA113" t="str">
        <f t="shared" ca="1" si="23"/>
        <v xml:space="preserve"> - - </v>
      </c>
      <c r="AB113" t="str">
        <f t="shared" ca="1" si="24"/>
        <v xml:space="preserve"> - - </v>
      </c>
      <c r="AC113" t="str">
        <f t="shared" ca="1" si="25"/>
        <v xml:space="preserve"> - - </v>
      </c>
      <c r="AD113" t="str">
        <f t="shared" ca="1" si="26"/>
        <v xml:space="preserve"> - - </v>
      </c>
      <c r="AE113" t="str">
        <f t="shared" ca="1" si="27"/>
        <v xml:space="preserve"> - - </v>
      </c>
      <c r="AJ113" t="str">
        <f>IF(Facilities!A113=""," - - ",Facilities!A113)</f>
        <v xml:space="preserve"> - - </v>
      </c>
    </row>
    <row r="114" spans="1:36" x14ac:dyDescent="0.35">
      <c r="A114">
        <v>113</v>
      </c>
      <c r="B114" t="str">
        <f ca="1">IF(OFFSET('Meters-Utilities'!$B$1,A114,0)=0," - - ", OFFSET('Meters-Utilities'!$B$1,A114,0))</f>
        <v xml:space="preserve"> - - </v>
      </c>
      <c r="C114" t="str">
        <f ca="1">IF(OFFSET('Meters-Utilities'!$B$1,A114,1)=0, "", OFFSET('Meters-Utilities'!$B$1,A114,1))</f>
        <v/>
      </c>
      <c r="D114" t="str">
        <f ca="1">IF(OFFSET('Meters-Utilities'!$B$1,A114,2)=0, "", OFFSET('Meters-Utilities'!$B$1,A114,2))</f>
        <v/>
      </c>
      <c r="E114" t="str">
        <f t="shared" ca="1" si="16"/>
        <v xml:space="preserve"> - - </v>
      </c>
      <c r="F114" t="str">
        <f t="shared" ca="1" si="17"/>
        <v/>
      </c>
      <c r="H114" t="str">
        <f t="shared" ca="1" si="18"/>
        <v/>
      </c>
      <c r="I114" t="str">
        <f t="shared" ca="1" si="19"/>
        <v/>
      </c>
      <c r="J114" t="str">
        <f t="shared" ca="1" si="20"/>
        <v/>
      </c>
      <c r="K114" t="str">
        <f t="shared" ca="1" si="21"/>
        <v/>
      </c>
      <c r="L114" t="str">
        <f t="shared" ca="1" si="22"/>
        <v/>
      </c>
      <c r="AA114" t="str">
        <f t="shared" ca="1" si="23"/>
        <v xml:space="preserve"> - - </v>
      </c>
      <c r="AB114" t="str">
        <f t="shared" ca="1" si="24"/>
        <v xml:space="preserve"> - - </v>
      </c>
      <c r="AC114" t="str">
        <f t="shared" ca="1" si="25"/>
        <v xml:space="preserve"> - - </v>
      </c>
      <c r="AD114" t="str">
        <f t="shared" ca="1" si="26"/>
        <v xml:space="preserve"> - - </v>
      </c>
      <c r="AE114" t="str">
        <f t="shared" ca="1" si="27"/>
        <v xml:space="preserve"> - - </v>
      </c>
      <c r="AJ114" t="str">
        <f>IF(Facilities!A114=""," - - ",Facilities!A114)</f>
        <v xml:space="preserve"> - - </v>
      </c>
    </row>
    <row r="115" spans="1:36" x14ac:dyDescent="0.35">
      <c r="A115">
        <v>114</v>
      </c>
      <c r="B115" t="str">
        <f ca="1">IF(OFFSET('Meters-Utilities'!$B$1,A115,0)=0," - - ", OFFSET('Meters-Utilities'!$B$1,A115,0))</f>
        <v xml:space="preserve"> - - </v>
      </c>
      <c r="C115" t="str">
        <f ca="1">IF(OFFSET('Meters-Utilities'!$B$1,A115,1)=0, "", OFFSET('Meters-Utilities'!$B$1,A115,1))</f>
        <v/>
      </c>
      <c r="D115" t="str">
        <f ca="1">IF(OFFSET('Meters-Utilities'!$B$1,A115,2)=0, "", OFFSET('Meters-Utilities'!$B$1,A115,2))</f>
        <v/>
      </c>
      <c r="E115" t="str">
        <f t="shared" ca="1" si="16"/>
        <v xml:space="preserve"> - - </v>
      </c>
      <c r="F115" t="str">
        <f t="shared" ca="1" si="17"/>
        <v/>
      </c>
      <c r="H115" t="str">
        <f t="shared" ca="1" si="18"/>
        <v/>
      </c>
      <c r="I115" t="str">
        <f t="shared" ca="1" si="19"/>
        <v/>
      </c>
      <c r="J115" t="str">
        <f t="shared" ca="1" si="20"/>
        <v/>
      </c>
      <c r="K115" t="str">
        <f t="shared" ca="1" si="21"/>
        <v/>
      </c>
      <c r="L115" t="str">
        <f t="shared" ca="1" si="22"/>
        <v/>
      </c>
      <c r="AA115" t="str">
        <f t="shared" ca="1" si="23"/>
        <v xml:space="preserve"> - - </v>
      </c>
      <c r="AB115" t="str">
        <f t="shared" ca="1" si="24"/>
        <v xml:space="preserve"> - - </v>
      </c>
      <c r="AC115" t="str">
        <f t="shared" ca="1" si="25"/>
        <v xml:space="preserve"> - - </v>
      </c>
      <c r="AD115" t="str">
        <f t="shared" ca="1" si="26"/>
        <v xml:space="preserve"> - - </v>
      </c>
      <c r="AE115" t="str">
        <f t="shared" ca="1" si="27"/>
        <v xml:space="preserve"> - - </v>
      </c>
      <c r="AJ115" t="str">
        <f>IF(Facilities!A115=""," - - ",Facilities!A115)</f>
        <v xml:space="preserve"> - - </v>
      </c>
    </row>
    <row r="116" spans="1:36" x14ac:dyDescent="0.35">
      <c r="A116">
        <v>115</v>
      </c>
      <c r="B116" t="str">
        <f ca="1">IF(OFFSET('Meters-Utilities'!$B$1,A116,0)=0," - - ", OFFSET('Meters-Utilities'!$B$1,A116,0))</f>
        <v xml:space="preserve"> - - </v>
      </c>
      <c r="C116" t="str">
        <f ca="1">IF(OFFSET('Meters-Utilities'!$B$1,A116,1)=0, "", OFFSET('Meters-Utilities'!$B$1,A116,1))</f>
        <v/>
      </c>
      <c r="D116" t="str">
        <f ca="1">IF(OFFSET('Meters-Utilities'!$B$1,A116,2)=0, "", OFFSET('Meters-Utilities'!$B$1,A116,2))</f>
        <v/>
      </c>
      <c r="E116" t="str">
        <f t="shared" ca="1" si="16"/>
        <v xml:space="preserve"> - - </v>
      </c>
      <c r="F116" t="str">
        <f t="shared" ca="1" si="17"/>
        <v/>
      </c>
      <c r="H116" t="str">
        <f t="shared" ca="1" si="18"/>
        <v/>
      </c>
      <c r="I116" t="str">
        <f t="shared" ca="1" si="19"/>
        <v/>
      </c>
      <c r="J116" t="str">
        <f t="shared" ca="1" si="20"/>
        <v/>
      </c>
      <c r="K116" t="str">
        <f t="shared" ca="1" si="21"/>
        <v/>
      </c>
      <c r="L116" t="str">
        <f t="shared" ca="1" si="22"/>
        <v/>
      </c>
      <c r="AA116" t="str">
        <f t="shared" ca="1" si="23"/>
        <v xml:space="preserve"> - - </v>
      </c>
      <c r="AB116" t="str">
        <f t="shared" ca="1" si="24"/>
        <v xml:space="preserve"> - - </v>
      </c>
      <c r="AC116" t="str">
        <f t="shared" ca="1" si="25"/>
        <v xml:space="preserve"> - - </v>
      </c>
      <c r="AD116" t="str">
        <f t="shared" ca="1" si="26"/>
        <v xml:space="preserve"> - - </v>
      </c>
      <c r="AE116" t="str">
        <f t="shared" ca="1" si="27"/>
        <v xml:space="preserve"> - - </v>
      </c>
      <c r="AJ116" t="str">
        <f>IF(Facilities!A116=""," - - ",Facilities!A116)</f>
        <v xml:space="preserve"> - - </v>
      </c>
    </row>
    <row r="117" spans="1:36" x14ac:dyDescent="0.35">
      <c r="A117">
        <v>116</v>
      </c>
      <c r="B117" t="str">
        <f ca="1">IF(OFFSET('Meters-Utilities'!$B$1,A117,0)=0," - - ", OFFSET('Meters-Utilities'!$B$1,A117,0))</f>
        <v xml:space="preserve"> - - </v>
      </c>
      <c r="C117" t="str">
        <f ca="1">IF(OFFSET('Meters-Utilities'!$B$1,A117,1)=0, "", OFFSET('Meters-Utilities'!$B$1,A117,1))</f>
        <v/>
      </c>
      <c r="D117" t="str">
        <f ca="1">IF(OFFSET('Meters-Utilities'!$B$1,A117,2)=0, "", OFFSET('Meters-Utilities'!$B$1,A117,2))</f>
        <v/>
      </c>
      <c r="E117" t="str">
        <f t="shared" ca="1" si="16"/>
        <v xml:space="preserve"> - - </v>
      </c>
      <c r="F117" t="str">
        <f t="shared" ca="1" si="17"/>
        <v/>
      </c>
      <c r="H117" t="str">
        <f t="shared" ca="1" si="18"/>
        <v/>
      </c>
      <c r="I117" t="str">
        <f t="shared" ca="1" si="19"/>
        <v/>
      </c>
      <c r="J117" t="str">
        <f t="shared" ca="1" si="20"/>
        <v/>
      </c>
      <c r="K117" t="str">
        <f t="shared" ca="1" si="21"/>
        <v/>
      </c>
      <c r="L117" t="str">
        <f t="shared" ca="1" si="22"/>
        <v/>
      </c>
      <c r="AA117" t="str">
        <f t="shared" ca="1" si="23"/>
        <v xml:space="preserve"> - - </v>
      </c>
      <c r="AB117" t="str">
        <f t="shared" ca="1" si="24"/>
        <v xml:space="preserve"> - - </v>
      </c>
      <c r="AC117" t="str">
        <f t="shared" ca="1" si="25"/>
        <v xml:space="preserve"> - - </v>
      </c>
      <c r="AD117" t="str">
        <f t="shared" ca="1" si="26"/>
        <v xml:space="preserve"> - - </v>
      </c>
      <c r="AE117" t="str">
        <f t="shared" ca="1" si="27"/>
        <v xml:space="preserve"> - - </v>
      </c>
      <c r="AJ117" t="str">
        <f>IF(Facilities!A117=""," - - ",Facilities!A117)</f>
        <v xml:space="preserve"> - - </v>
      </c>
    </row>
    <row r="118" spans="1:36" x14ac:dyDescent="0.35">
      <c r="A118">
        <v>117</v>
      </c>
      <c r="B118" t="str">
        <f ca="1">IF(OFFSET('Meters-Utilities'!$B$1,A118,0)=0," - - ", OFFSET('Meters-Utilities'!$B$1,A118,0))</f>
        <v xml:space="preserve"> - - </v>
      </c>
      <c r="C118" t="str">
        <f ca="1">IF(OFFSET('Meters-Utilities'!$B$1,A118,1)=0, "", OFFSET('Meters-Utilities'!$B$1,A118,1))</f>
        <v/>
      </c>
      <c r="D118" t="str">
        <f ca="1">IF(OFFSET('Meters-Utilities'!$B$1,A118,2)=0, "", OFFSET('Meters-Utilities'!$B$1,A118,2))</f>
        <v/>
      </c>
      <c r="E118" t="str">
        <f t="shared" ca="1" si="16"/>
        <v xml:space="preserve"> - - </v>
      </c>
      <c r="F118" t="str">
        <f t="shared" ca="1" si="17"/>
        <v/>
      </c>
      <c r="H118" t="str">
        <f t="shared" ca="1" si="18"/>
        <v/>
      </c>
      <c r="I118" t="str">
        <f t="shared" ca="1" si="19"/>
        <v/>
      </c>
      <c r="J118" t="str">
        <f t="shared" ca="1" si="20"/>
        <v/>
      </c>
      <c r="K118" t="str">
        <f t="shared" ca="1" si="21"/>
        <v/>
      </c>
      <c r="L118" t="str">
        <f t="shared" ca="1" si="22"/>
        <v/>
      </c>
      <c r="AA118" t="str">
        <f t="shared" ca="1" si="23"/>
        <v xml:space="preserve"> - - </v>
      </c>
      <c r="AB118" t="str">
        <f t="shared" ca="1" si="24"/>
        <v xml:space="preserve"> - - </v>
      </c>
      <c r="AC118" t="str">
        <f t="shared" ca="1" si="25"/>
        <v xml:space="preserve"> - - </v>
      </c>
      <c r="AD118" t="str">
        <f t="shared" ca="1" si="26"/>
        <v xml:space="preserve"> - - </v>
      </c>
      <c r="AE118" t="str">
        <f t="shared" ca="1" si="27"/>
        <v xml:space="preserve"> - - </v>
      </c>
      <c r="AJ118" t="str">
        <f>IF(Facilities!A118=""," - - ",Facilities!A118)</f>
        <v xml:space="preserve"> - - </v>
      </c>
    </row>
    <row r="119" spans="1:36" x14ac:dyDescent="0.35">
      <c r="A119">
        <v>118</v>
      </c>
      <c r="B119" t="str">
        <f ca="1">IF(OFFSET('Meters-Utilities'!$B$1,A119,0)=0," - - ", OFFSET('Meters-Utilities'!$B$1,A119,0))</f>
        <v xml:space="preserve"> - - </v>
      </c>
      <c r="C119" t="str">
        <f ca="1">IF(OFFSET('Meters-Utilities'!$B$1,A119,1)=0, "", OFFSET('Meters-Utilities'!$B$1,A119,1))</f>
        <v/>
      </c>
      <c r="D119" t="str">
        <f ca="1">IF(OFFSET('Meters-Utilities'!$B$1,A119,2)=0, "", OFFSET('Meters-Utilities'!$B$1,A119,2))</f>
        <v/>
      </c>
      <c r="E119" t="str">
        <f t="shared" ca="1" si="16"/>
        <v xml:space="preserve"> - - </v>
      </c>
      <c r="F119" t="str">
        <f t="shared" ca="1" si="17"/>
        <v/>
      </c>
      <c r="H119" t="str">
        <f t="shared" ca="1" si="18"/>
        <v/>
      </c>
      <c r="I119" t="str">
        <f t="shared" ca="1" si="19"/>
        <v/>
      </c>
      <c r="J119" t="str">
        <f t="shared" ca="1" si="20"/>
        <v/>
      </c>
      <c r="K119" t="str">
        <f t="shared" ca="1" si="21"/>
        <v/>
      </c>
      <c r="L119" t="str">
        <f t="shared" ca="1" si="22"/>
        <v/>
      </c>
      <c r="AA119" t="str">
        <f t="shared" ca="1" si="23"/>
        <v xml:space="preserve"> - - </v>
      </c>
      <c r="AB119" t="str">
        <f t="shared" ca="1" si="24"/>
        <v xml:space="preserve"> - - </v>
      </c>
      <c r="AC119" t="str">
        <f t="shared" ca="1" si="25"/>
        <v xml:space="preserve"> - - </v>
      </c>
      <c r="AD119" t="str">
        <f t="shared" ca="1" si="26"/>
        <v xml:space="preserve"> - - </v>
      </c>
      <c r="AE119" t="str">
        <f t="shared" ca="1" si="27"/>
        <v xml:space="preserve"> - - </v>
      </c>
      <c r="AJ119" t="str">
        <f>IF(Facilities!A119=""," - - ",Facilities!A119)</f>
        <v xml:space="preserve"> - - </v>
      </c>
    </row>
    <row r="120" spans="1:36" x14ac:dyDescent="0.35">
      <c r="A120">
        <v>119</v>
      </c>
      <c r="B120" t="str">
        <f ca="1">IF(OFFSET('Meters-Utilities'!$B$1,A120,0)=0," - - ", OFFSET('Meters-Utilities'!$B$1,A120,0))</f>
        <v xml:space="preserve"> - - </v>
      </c>
      <c r="C120" t="str">
        <f ca="1">IF(OFFSET('Meters-Utilities'!$B$1,A120,1)=0, "", OFFSET('Meters-Utilities'!$B$1,A120,1))</f>
        <v/>
      </c>
      <c r="D120" t="str">
        <f ca="1">IF(OFFSET('Meters-Utilities'!$B$1,A120,2)=0, "", OFFSET('Meters-Utilities'!$B$1,A120,2))</f>
        <v/>
      </c>
      <c r="E120" t="str">
        <f t="shared" ca="1" si="16"/>
        <v xml:space="preserve"> - - </v>
      </c>
      <c r="F120" t="str">
        <f t="shared" ca="1" si="17"/>
        <v/>
      </c>
      <c r="H120" t="str">
        <f t="shared" ca="1" si="18"/>
        <v/>
      </c>
      <c r="I120" t="str">
        <f t="shared" ca="1" si="19"/>
        <v/>
      </c>
      <c r="J120" t="str">
        <f t="shared" ca="1" si="20"/>
        <v/>
      </c>
      <c r="K120" t="str">
        <f t="shared" ca="1" si="21"/>
        <v/>
      </c>
      <c r="L120" t="str">
        <f t="shared" ca="1" si="22"/>
        <v/>
      </c>
      <c r="AA120" t="str">
        <f t="shared" ca="1" si="23"/>
        <v xml:space="preserve"> - - </v>
      </c>
      <c r="AB120" t="str">
        <f t="shared" ca="1" si="24"/>
        <v xml:space="preserve"> - - </v>
      </c>
      <c r="AC120" t="str">
        <f t="shared" ca="1" si="25"/>
        <v xml:space="preserve"> - - </v>
      </c>
      <c r="AD120" t="str">
        <f t="shared" ca="1" si="26"/>
        <v xml:space="preserve"> - - </v>
      </c>
      <c r="AE120" t="str">
        <f t="shared" ca="1" si="27"/>
        <v xml:space="preserve"> - - </v>
      </c>
      <c r="AJ120" t="str">
        <f>IF(Facilities!A120=""," - - ",Facilities!A120)</f>
        <v xml:space="preserve"> - - </v>
      </c>
    </row>
    <row r="121" spans="1:36" x14ac:dyDescent="0.35">
      <c r="A121">
        <v>120</v>
      </c>
      <c r="B121" t="str">
        <f ca="1">IF(OFFSET('Meters-Utilities'!$B$1,A121,0)=0," - - ", OFFSET('Meters-Utilities'!$B$1,A121,0))</f>
        <v xml:space="preserve"> - - </v>
      </c>
      <c r="C121" t="str">
        <f ca="1">IF(OFFSET('Meters-Utilities'!$B$1,A121,1)=0, "", OFFSET('Meters-Utilities'!$B$1,A121,1))</f>
        <v/>
      </c>
      <c r="D121" t="str">
        <f ca="1">IF(OFFSET('Meters-Utilities'!$B$1,A121,2)=0, "", OFFSET('Meters-Utilities'!$B$1,A121,2))</f>
        <v/>
      </c>
      <c r="E121" t="str">
        <f t="shared" ca="1" si="16"/>
        <v xml:space="preserve"> - - </v>
      </c>
      <c r="F121" t="str">
        <f t="shared" ca="1" si="17"/>
        <v/>
      </c>
      <c r="H121" t="str">
        <f t="shared" ca="1" si="18"/>
        <v/>
      </c>
      <c r="I121" t="str">
        <f t="shared" ca="1" si="19"/>
        <v/>
      </c>
      <c r="J121" t="str">
        <f t="shared" ca="1" si="20"/>
        <v/>
      </c>
      <c r="K121" t="str">
        <f t="shared" ca="1" si="21"/>
        <v/>
      </c>
      <c r="L121" t="str">
        <f t="shared" ca="1" si="22"/>
        <v/>
      </c>
      <c r="AA121" t="str">
        <f t="shared" ca="1" si="23"/>
        <v xml:space="preserve"> - - </v>
      </c>
      <c r="AB121" t="str">
        <f t="shared" ca="1" si="24"/>
        <v xml:space="preserve"> - - </v>
      </c>
      <c r="AC121" t="str">
        <f t="shared" ca="1" si="25"/>
        <v xml:space="preserve"> - - </v>
      </c>
      <c r="AD121" t="str">
        <f t="shared" ca="1" si="26"/>
        <v xml:space="preserve"> - - </v>
      </c>
      <c r="AE121" t="str">
        <f t="shared" ca="1" si="27"/>
        <v xml:space="preserve"> - - </v>
      </c>
      <c r="AJ121" t="str">
        <f>IF(Facilities!A121=""," - - ",Facilities!A121)</f>
        <v xml:space="preserve"> - - </v>
      </c>
    </row>
    <row r="122" spans="1:36" x14ac:dyDescent="0.35">
      <c r="A122">
        <v>121</v>
      </c>
      <c r="B122" t="str">
        <f ca="1">IF(OFFSET('Meters-Utilities'!$B$1,A122,0)=0," - - ", OFFSET('Meters-Utilities'!$B$1,A122,0))</f>
        <v xml:space="preserve"> - - </v>
      </c>
      <c r="C122" t="str">
        <f ca="1">IF(OFFSET('Meters-Utilities'!$B$1,A122,1)=0, "", OFFSET('Meters-Utilities'!$B$1,A122,1))</f>
        <v/>
      </c>
      <c r="D122" t="str">
        <f ca="1">IF(OFFSET('Meters-Utilities'!$B$1,A122,2)=0, "", OFFSET('Meters-Utilities'!$B$1,A122,2))</f>
        <v/>
      </c>
      <c r="E122" t="str">
        <f t="shared" ca="1" si="16"/>
        <v xml:space="preserve"> - - </v>
      </c>
      <c r="F122" t="str">
        <f t="shared" ca="1" si="17"/>
        <v/>
      </c>
      <c r="H122" t="str">
        <f t="shared" ca="1" si="18"/>
        <v/>
      </c>
      <c r="I122" t="str">
        <f t="shared" ca="1" si="19"/>
        <v/>
      </c>
      <c r="J122" t="str">
        <f t="shared" ca="1" si="20"/>
        <v/>
      </c>
      <c r="K122" t="str">
        <f t="shared" ca="1" si="21"/>
        <v/>
      </c>
      <c r="L122" t="str">
        <f t="shared" ca="1" si="22"/>
        <v/>
      </c>
      <c r="AA122" t="str">
        <f t="shared" ca="1" si="23"/>
        <v xml:space="preserve"> - - </v>
      </c>
      <c r="AB122" t="str">
        <f t="shared" ca="1" si="24"/>
        <v xml:space="preserve"> - - </v>
      </c>
      <c r="AC122" t="str">
        <f t="shared" ca="1" si="25"/>
        <v xml:space="preserve"> - - </v>
      </c>
      <c r="AD122" t="str">
        <f t="shared" ca="1" si="26"/>
        <v xml:space="preserve"> - - </v>
      </c>
      <c r="AE122" t="str">
        <f t="shared" ca="1" si="27"/>
        <v xml:space="preserve"> - - </v>
      </c>
      <c r="AJ122" t="str">
        <f>IF(Facilities!A122=""," - - ",Facilities!A122)</f>
        <v xml:space="preserve"> - - </v>
      </c>
    </row>
    <row r="123" spans="1:36" x14ac:dyDescent="0.35">
      <c r="A123">
        <v>122</v>
      </c>
      <c r="B123" t="str">
        <f ca="1">IF(OFFSET('Meters-Utilities'!$B$1,A123,0)=0," - - ", OFFSET('Meters-Utilities'!$B$1,A123,0))</f>
        <v xml:space="preserve"> - - </v>
      </c>
      <c r="C123" t="str">
        <f ca="1">IF(OFFSET('Meters-Utilities'!$B$1,A123,1)=0, "", OFFSET('Meters-Utilities'!$B$1,A123,1))</f>
        <v/>
      </c>
      <c r="D123" t="str">
        <f ca="1">IF(OFFSET('Meters-Utilities'!$B$1,A123,2)=0, "", OFFSET('Meters-Utilities'!$B$1,A123,2))</f>
        <v/>
      </c>
      <c r="E123" t="str">
        <f t="shared" ca="1" si="16"/>
        <v xml:space="preserve"> - - </v>
      </c>
      <c r="F123" t="str">
        <f t="shared" ca="1" si="17"/>
        <v/>
      </c>
      <c r="H123" t="str">
        <f t="shared" ca="1" si="18"/>
        <v/>
      </c>
      <c r="I123" t="str">
        <f t="shared" ca="1" si="19"/>
        <v/>
      </c>
      <c r="J123" t="str">
        <f t="shared" ca="1" si="20"/>
        <v/>
      </c>
      <c r="K123" t="str">
        <f t="shared" ca="1" si="21"/>
        <v/>
      </c>
      <c r="L123" t="str">
        <f t="shared" ca="1" si="22"/>
        <v/>
      </c>
      <c r="AA123" t="str">
        <f t="shared" ca="1" si="23"/>
        <v xml:space="preserve"> - - </v>
      </c>
      <c r="AB123" t="str">
        <f t="shared" ca="1" si="24"/>
        <v xml:space="preserve"> - - </v>
      </c>
      <c r="AC123" t="str">
        <f t="shared" ca="1" si="25"/>
        <v xml:space="preserve"> - - </v>
      </c>
      <c r="AD123" t="str">
        <f t="shared" ca="1" si="26"/>
        <v xml:space="preserve"> - - </v>
      </c>
      <c r="AE123" t="str">
        <f t="shared" ca="1" si="27"/>
        <v xml:space="preserve"> - - </v>
      </c>
      <c r="AJ123" t="str">
        <f>IF(Facilities!A123=""," - - ",Facilities!A123)</f>
        <v xml:space="preserve"> - - </v>
      </c>
    </row>
    <row r="124" spans="1:36" x14ac:dyDescent="0.35">
      <c r="A124">
        <v>123</v>
      </c>
      <c r="B124" t="str">
        <f ca="1">IF(OFFSET('Meters-Utilities'!$B$1,A124,0)=0," - - ", OFFSET('Meters-Utilities'!$B$1,A124,0))</f>
        <v xml:space="preserve"> - - </v>
      </c>
      <c r="C124" t="str">
        <f ca="1">IF(OFFSET('Meters-Utilities'!$B$1,A124,1)=0, "", OFFSET('Meters-Utilities'!$B$1,A124,1))</f>
        <v/>
      </c>
      <c r="D124" t="str">
        <f ca="1">IF(OFFSET('Meters-Utilities'!$B$1,A124,2)=0, "", OFFSET('Meters-Utilities'!$B$1,A124,2))</f>
        <v/>
      </c>
      <c r="E124" t="str">
        <f t="shared" ca="1" si="16"/>
        <v xml:space="preserve"> - - </v>
      </c>
      <c r="F124" t="str">
        <f t="shared" ca="1" si="17"/>
        <v/>
      </c>
      <c r="H124" t="str">
        <f t="shared" ca="1" si="18"/>
        <v/>
      </c>
      <c r="I124" t="str">
        <f t="shared" ca="1" si="19"/>
        <v/>
      </c>
      <c r="J124" t="str">
        <f t="shared" ca="1" si="20"/>
        <v/>
      </c>
      <c r="K124" t="str">
        <f t="shared" ca="1" si="21"/>
        <v/>
      </c>
      <c r="L124" t="str">
        <f t="shared" ca="1" si="22"/>
        <v/>
      </c>
      <c r="AA124" t="str">
        <f t="shared" ca="1" si="23"/>
        <v xml:space="preserve"> - - </v>
      </c>
      <c r="AB124" t="str">
        <f t="shared" ca="1" si="24"/>
        <v xml:space="preserve"> - - </v>
      </c>
      <c r="AC124" t="str">
        <f t="shared" ca="1" si="25"/>
        <v xml:space="preserve"> - - </v>
      </c>
      <c r="AD124" t="str">
        <f t="shared" ca="1" si="26"/>
        <v xml:space="preserve"> - - </v>
      </c>
      <c r="AE124" t="str">
        <f t="shared" ca="1" si="27"/>
        <v xml:space="preserve"> - - </v>
      </c>
      <c r="AJ124" t="str">
        <f>IF(Facilities!A124=""," - - ",Facilities!A124)</f>
        <v xml:space="preserve"> - - </v>
      </c>
    </row>
    <row r="125" spans="1:36" x14ac:dyDescent="0.35">
      <c r="A125">
        <v>124</v>
      </c>
      <c r="B125" t="str">
        <f ca="1">IF(OFFSET('Meters-Utilities'!$B$1,A125,0)=0," - - ", OFFSET('Meters-Utilities'!$B$1,A125,0))</f>
        <v xml:space="preserve"> - - </v>
      </c>
      <c r="C125" t="str">
        <f ca="1">IF(OFFSET('Meters-Utilities'!$B$1,A125,1)=0, "", OFFSET('Meters-Utilities'!$B$1,A125,1))</f>
        <v/>
      </c>
      <c r="D125" t="str">
        <f ca="1">IF(OFFSET('Meters-Utilities'!$B$1,A125,2)=0, "", OFFSET('Meters-Utilities'!$B$1,A125,2))</f>
        <v/>
      </c>
      <c r="E125" t="str">
        <f t="shared" ca="1" si="16"/>
        <v xml:space="preserve"> - - </v>
      </c>
      <c r="F125" t="str">
        <f t="shared" ca="1" si="17"/>
        <v/>
      </c>
      <c r="H125" t="str">
        <f t="shared" ca="1" si="18"/>
        <v/>
      </c>
      <c r="I125" t="str">
        <f t="shared" ca="1" si="19"/>
        <v/>
      </c>
      <c r="J125" t="str">
        <f t="shared" ca="1" si="20"/>
        <v/>
      </c>
      <c r="K125" t="str">
        <f t="shared" ca="1" si="21"/>
        <v/>
      </c>
      <c r="L125" t="str">
        <f t="shared" ca="1" si="22"/>
        <v/>
      </c>
      <c r="AA125" t="str">
        <f t="shared" ca="1" si="23"/>
        <v xml:space="preserve"> - - </v>
      </c>
      <c r="AB125" t="str">
        <f t="shared" ca="1" si="24"/>
        <v xml:space="preserve"> - - </v>
      </c>
      <c r="AC125" t="str">
        <f t="shared" ca="1" si="25"/>
        <v xml:space="preserve"> - - </v>
      </c>
      <c r="AD125" t="str">
        <f t="shared" ca="1" si="26"/>
        <v xml:space="preserve"> - - </v>
      </c>
      <c r="AE125" t="str">
        <f t="shared" ca="1" si="27"/>
        <v xml:space="preserve"> - - </v>
      </c>
      <c r="AJ125" t="str">
        <f>IF(Facilities!A125=""," - - ",Facilities!A125)</f>
        <v xml:space="preserve"> - - </v>
      </c>
    </row>
    <row r="126" spans="1:36" x14ac:dyDescent="0.35">
      <c r="A126">
        <v>125</v>
      </c>
      <c r="B126" t="str">
        <f ca="1">IF(OFFSET('Meters-Utilities'!$B$1,A126,0)=0," - - ", OFFSET('Meters-Utilities'!$B$1,A126,0))</f>
        <v xml:space="preserve"> - - </v>
      </c>
      <c r="C126" t="str">
        <f ca="1">IF(OFFSET('Meters-Utilities'!$B$1,A126,1)=0, "", OFFSET('Meters-Utilities'!$B$1,A126,1))</f>
        <v/>
      </c>
      <c r="D126" t="str">
        <f ca="1">IF(OFFSET('Meters-Utilities'!$B$1,A126,2)=0, "", OFFSET('Meters-Utilities'!$B$1,A126,2))</f>
        <v/>
      </c>
      <c r="E126" t="str">
        <f t="shared" ca="1" si="16"/>
        <v xml:space="preserve"> - - </v>
      </c>
      <c r="F126" t="str">
        <f t="shared" ca="1" si="17"/>
        <v/>
      </c>
      <c r="H126" t="str">
        <f t="shared" ca="1" si="18"/>
        <v/>
      </c>
      <c r="I126" t="str">
        <f t="shared" ca="1" si="19"/>
        <v/>
      </c>
      <c r="J126" t="str">
        <f t="shared" ca="1" si="20"/>
        <v/>
      </c>
      <c r="K126" t="str">
        <f t="shared" ca="1" si="21"/>
        <v/>
      </c>
      <c r="L126" t="str">
        <f t="shared" ca="1" si="22"/>
        <v/>
      </c>
      <c r="AA126" t="str">
        <f t="shared" ca="1" si="23"/>
        <v xml:space="preserve"> - - </v>
      </c>
      <c r="AB126" t="str">
        <f t="shared" ca="1" si="24"/>
        <v xml:space="preserve"> - - </v>
      </c>
      <c r="AC126" t="str">
        <f t="shared" ca="1" si="25"/>
        <v xml:space="preserve"> - - </v>
      </c>
      <c r="AD126" t="str">
        <f t="shared" ca="1" si="26"/>
        <v xml:space="preserve"> - - </v>
      </c>
      <c r="AE126" t="str">
        <f t="shared" ca="1" si="27"/>
        <v xml:space="preserve"> - - </v>
      </c>
      <c r="AJ126" t="str">
        <f>IF(Facilities!A126=""," - - ",Facilities!A126)</f>
        <v xml:space="preserve"> - - </v>
      </c>
    </row>
    <row r="127" spans="1:36" x14ac:dyDescent="0.35">
      <c r="A127">
        <v>126</v>
      </c>
      <c r="B127" t="str">
        <f ca="1">IF(OFFSET('Meters-Utilities'!$B$1,A127,0)=0," - - ", OFFSET('Meters-Utilities'!$B$1,A127,0))</f>
        <v xml:space="preserve"> - - </v>
      </c>
      <c r="C127" t="str">
        <f ca="1">IF(OFFSET('Meters-Utilities'!$B$1,A127,1)=0, "", OFFSET('Meters-Utilities'!$B$1,A127,1))</f>
        <v/>
      </c>
      <c r="D127" t="str">
        <f ca="1">IF(OFFSET('Meters-Utilities'!$B$1,A127,2)=0, "", OFFSET('Meters-Utilities'!$B$1,A127,2))</f>
        <v/>
      </c>
      <c r="E127" t="str">
        <f t="shared" ca="1" si="16"/>
        <v xml:space="preserve"> - - </v>
      </c>
      <c r="F127" t="str">
        <f t="shared" ca="1" si="17"/>
        <v/>
      </c>
      <c r="H127" t="str">
        <f t="shared" ca="1" si="18"/>
        <v/>
      </c>
      <c r="I127" t="str">
        <f t="shared" ca="1" si="19"/>
        <v/>
      </c>
      <c r="J127" t="str">
        <f t="shared" ca="1" si="20"/>
        <v/>
      </c>
      <c r="K127" t="str">
        <f t="shared" ca="1" si="21"/>
        <v/>
      </c>
      <c r="L127" t="str">
        <f t="shared" ca="1" si="22"/>
        <v/>
      </c>
      <c r="AA127" t="str">
        <f t="shared" ca="1" si="23"/>
        <v xml:space="preserve"> - - </v>
      </c>
      <c r="AB127" t="str">
        <f t="shared" ca="1" si="24"/>
        <v xml:space="preserve"> - - </v>
      </c>
      <c r="AC127" t="str">
        <f t="shared" ca="1" si="25"/>
        <v xml:space="preserve"> - - </v>
      </c>
      <c r="AD127" t="str">
        <f t="shared" ca="1" si="26"/>
        <v xml:space="preserve"> - - </v>
      </c>
      <c r="AE127" t="str">
        <f t="shared" ca="1" si="27"/>
        <v xml:space="preserve"> - - </v>
      </c>
      <c r="AJ127" t="str">
        <f>IF(Facilities!A127=""," - - ",Facilities!A127)</f>
        <v xml:space="preserve"> - - </v>
      </c>
    </row>
    <row r="128" spans="1:36" x14ac:dyDescent="0.35">
      <c r="A128">
        <v>127</v>
      </c>
      <c r="B128" t="str">
        <f ca="1">IF(OFFSET('Meters-Utilities'!$B$1,A128,0)=0," - - ", OFFSET('Meters-Utilities'!$B$1,A128,0))</f>
        <v xml:space="preserve"> - - </v>
      </c>
      <c r="C128" t="str">
        <f ca="1">IF(OFFSET('Meters-Utilities'!$B$1,A128,1)=0, "", OFFSET('Meters-Utilities'!$B$1,A128,1))</f>
        <v/>
      </c>
      <c r="D128" t="str">
        <f ca="1">IF(OFFSET('Meters-Utilities'!$B$1,A128,2)=0, "", OFFSET('Meters-Utilities'!$B$1,A128,2))</f>
        <v/>
      </c>
      <c r="E128" t="str">
        <f t="shared" ca="1" si="16"/>
        <v xml:space="preserve"> - - </v>
      </c>
      <c r="F128" t="str">
        <f t="shared" ca="1" si="17"/>
        <v/>
      </c>
      <c r="H128" t="str">
        <f t="shared" ca="1" si="18"/>
        <v/>
      </c>
      <c r="I128" t="str">
        <f t="shared" ca="1" si="19"/>
        <v/>
      </c>
      <c r="J128" t="str">
        <f t="shared" ca="1" si="20"/>
        <v/>
      </c>
      <c r="K128" t="str">
        <f t="shared" ca="1" si="21"/>
        <v/>
      </c>
      <c r="L128" t="str">
        <f t="shared" ca="1" si="22"/>
        <v/>
      </c>
      <c r="AA128" t="str">
        <f t="shared" ca="1" si="23"/>
        <v xml:space="preserve"> - - </v>
      </c>
      <c r="AB128" t="str">
        <f t="shared" ca="1" si="24"/>
        <v xml:space="preserve"> - - </v>
      </c>
      <c r="AC128" t="str">
        <f t="shared" ca="1" si="25"/>
        <v xml:space="preserve"> - - </v>
      </c>
      <c r="AD128" t="str">
        <f t="shared" ca="1" si="26"/>
        <v xml:space="preserve"> - - </v>
      </c>
      <c r="AE128" t="str">
        <f t="shared" ca="1" si="27"/>
        <v xml:space="preserve"> - - </v>
      </c>
      <c r="AJ128" t="str">
        <f>IF(Facilities!A128=""," - - ",Facilities!A128)</f>
        <v xml:space="preserve"> - - </v>
      </c>
    </row>
    <row r="129" spans="1:36" x14ac:dyDescent="0.35">
      <c r="A129">
        <v>128</v>
      </c>
      <c r="B129" t="str">
        <f ca="1">IF(OFFSET('Meters-Utilities'!$B$1,A129,0)=0," - - ", OFFSET('Meters-Utilities'!$B$1,A129,0))</f>
        <v xml:space="preserve"> - - </v>
      </c>
      <c r="C129" t="str">
        <f ca="1">IF(OFFSET('Meters-Utilities'!$B$1,A129,1)=0, "", OFFSET('Meters-Utilities'!$B$1,A129,1))</f>
        <v/>
      </c>
      <c r="D129" t="str">
        <f ca="1">IF(OFFSET('Meters-Utilities'!$B$1,A129,2)=0, "", OFFSET('Meters-Utilities'!$B$1,A129,2))</f>
        <v/>
      </c>
      <c r="E129" t="str">
        <f t="shared" ca="1" si="16"/>
        <v xml:space="preserve"> - - </v>
      </c>
      <c r="F129" t="str">
        <f t="shared" ca="1" si="17"/>
        <v/>
      </c>
      <c r="H129" t="str">
        <f t="shared" ca="1" si="18"/>
        <v/>
      </c>
      <c r="I129" t="str">
        <f t="shared" ca="1" si="19"/>
        <v/>
      </c>
      <c r="J129" t="str">
        <f t="shared" ca="1" si="20"/>
        <v/>
      </c>
      <c r="K129" t="str">
        <f t="shared" ca="1" si="21"/>
        <v/>
      </c>
      <c r="L129" t="str">
        <f t="shared" ca="1" si="22"/>
        <v/>
      </c>
      <c r="AA129" t="str">
        <f t="shared" ca="1" si="23"/>
        <v xml:space="preserve"> - - </v>
      </c>
      <c r="AB129" t="str">
        <f t="shared" ca="1" si="24"/>
        <v xml:space="preserve"> - - </v>
      </c>
      <c r="AC129" t="str">
        <f t="shared" ca="1" si="25"/>
        <v xml:space="preserve"> - - </v>
      </c>
      <c r="AD129" t="str">
        <f t="shared" ca="1" si="26"/>
        <v xml:space="preserve"> - - </v>
      </c>
      <c r="AE129" t="str">
        <f t="shared" ca="1" si="27"/>
        <v xml:space="preserve"> - - </v>
      </c>
      <c r="AJ129" t="str">
        <f>IF(Facilities!A129=""," - - ",Facilities!A129)</f>
        <v xml:space="preserve"> - - </v>
      </c>
    </row>
    <row r="130" spans="1:36" x14ac:dyDescent="0.35">
      <c r="A130">
        <v>129</v>
      </c>
      <c r="B130" t="str">
        <f ca="1">IF(OFFSET('Meters-Utilities'!$B$1,A130,0)=0," - - ", OFFSET('Meters-Utilities'!$B$1,A130,0))</f>
        <v xml:space="preserve"> - - </v>
      </c>
      <c r="C130" t="str">
        <f ca="1">IF(OFFSET('Meters-Utilities'!$B$1,A130,1)=0, "", OFFSET('Meters-Utilities'!$B$1,A130,1))</f>
        <v/>
      </c>
      <c r="D130" t="str">
        <f ca="1">IF(OFFSET('Meters-Utilities'!$B$1,A130,2)=0, "", OFFSET('Meters-Utilities'!$B$1,A130,2))</f>
        <v/>
      </c>
      <c r="E130" t="str">
        <f t="shared" ca="1" si="16"/>
        <v xml:space="preserve"> - - </v>
      </c>
      <c r="F130" t="str">
        <f t="shared" ca="1" si="17"/>
        <v/>
      </c>
      <c r="H130" t="str">
        <f t="shared" ca="1" si="18"/>
        <v/>
      </c>
      <c r="I130" t="str">
        <f t="shared" ca="1" si="19"/>
        <v/>
      </c>
      <c r="J130" t="str">
        <f t="shared" ca="1" si="20"/>
        <v/>
      </c>
      <c r="K130" t="str">
        <f t="shared" ca="1" si="21"/>
        <v/>
      </c>
      <c r="L130" t="str">
        <f t="shared" ca="1" si="22"/>
        <v/>
      </c>
      <c r="AA130" t="str">
        <f t="shared" ca="1" si="23"/>
        <v xml:space="preserve"> - - </v>
      </c>
      <c r="AB130" t="str">
        <f t="shared" ca="1" si="24"/>
        <v xml:space="preserve"> - - </v>
      </c>
      <c r="AC130" t="str">
        <f t="shared" ca="1" si="25"/>
        <v xml:space="preserve"> - - </v>
      </c>
      <c r="AD130" t="str">
        <f t="shared" ca="1" si="26"/>
        <v xml:space="preserve"> - - </v>
      </c>
      <c r="AE130" t="str">
        <f t="shared" ca="1" si="27"/>
        <v xml:space="preserve"> - - </v>
      </c>
      <c r="AJ130" t="str">
        <f>IF(Facilities!A130=""," - - ",Facilities!A130)</f>
        <v xml:space="preserve"> - - </v>
      </c>
    </row>
    <row r="131" spans="1:36" x14ac:dyDescent="0.35">
      <c r="A131">
        <v>130</v>
      </c>
      <c r="B131" t="str">
        <f ca="1">IF(OFFSET('Meters-Utilities'!$B$1,A131,0)=0," - - ", OFFSET('Meters-Utilities'!$B$1,A131,0))</f>
        <v xml:space="preserve"> - - </v>
      </c>
      <c r="C131" t="str">
        <f ca="1">IF(OFFSET('Meters-Utilities'!$B$1,A131,1)=0, "", OFFSET('Meters-Utilities'!$B$1,A131,1))</f>
        <v/>
      </c>
      <c r="D131" t="str">
        <f ca="1">IF(OFFSET('Meters-Utilities'!$B$1,A131,2)=0, "", OFFSET('Meters-Utilities'!$B$1,A131,2))</f>
        <v/>
      </c>
      <c r="E131" t="str">
        <f t="shared" ref="E131:E194" ca="1" si="28">IF(B131=0,"",B131)</f>
        <v xml:space="preserve"> - - </v>
      </c>
      <c r="F131" t="str">
        <f t="shared" ref="F131:F194" ca="1" si="29">IF(C131=0,"",C131)</f>
        <v/>
      </c>
      <c r="H131" t="str">
        <f t="shared" ref="H131:H194" ca="1" si="30">IF(C131="Electricity",E131,"")</f>
        <v/>
      </c>
      <c r="I131" t="str">
        <f t="shared" ref="I131:I194" ca="1" si="31">IF(OR(C131="Natural Gas", AND(C131="Other Fuels",D131&lt;&gt;"Scope 1: Mobile"), C131 = "Other Energy"),E131,"")</f>
        <v/>
      </c>
      <c r="J131" t="str">
        <f t="shared" ref="J131:J194" ca="1" si="32">IF(D131="Scope 1: Mobile",E131,"")</f>
        <v/>
      </c>
      <c r="K131" t="str">
        <f t="shared" ref="K131:K194" ca="1" si="33">IF(OR(C131="Water Intake", C131="Water Discharge"),E131,"")</f>
        <v/>
      </c>
      <c r="L131" t="str">
        <f t="shared" ref="L131:L194" ca="1" si="34">IF(C131="Other",E131,"")</f>
        <v/>
      </c>
      <c r="AA131" t="str">
        <f t="shared" ref="AA131:AA194" ca="1" si="35">IF(IF(U$2,$B131,N131) = 0, " - - ", IF(U$2,$B131,N131))</f>
        <v xml:space="preserve"> - - </v>
      </c>
      <c r="AB131" t="str">
        <f t="shared" ref="AB131:AB194" ca="1" si="36">IF(IF(V$2,$B131,O131) = 0, " - - ", IF(V$2,$B131,O131))</f>
        <v xml:space="preserve"> - - </v>
      </c>
      <c r="AC131" t="str">
        <f t="shared" ref="AC131:AC194" ca="1" si="37">IF(IF(W$2,$B131,P131) = 0, " - - ", IF(W$2,$B131,P131))</f>
        <v xml:space="preserve"> - - </v>
      </c>
      <c r="AD131" t="str">
        <f t="shared" ref="AD131:AD194" ca="1" si="38">IF(IF(X$2,$B131,Q131) = 0, " - - ", IF(X$2,$B131,Q131))</f>
        <v xml:space="preserve"> - - </v>
      </c>
      <c r="AE131" t="str">
        <f t="shared" ref="AE131:AE194" ca="1" si="39">IF(IF(Y$2,$B131,R131) = 0, " - - ", IF(Y$2,$B131,R131))</f>
        <v xml:space="preserve"> - - </v>
      </c>
      <c r="AJ131" t="str">
        <f>IF(Facilities!A131=""," - - ",Facilities!A131)</f>
        <v xml:space="preserve"> - - </v>
      </c>
    </row>
    <row r="132" spans="1:36" x14ac:dyDescent="0.35">
      <c r="A132">
        <v>131</v>
      </c>
      <c r="B132" t="str">
        <f ca="1">IF(OFFSET('Meters-Utilities'!$B$1,A132,0)=0," - - ", OFFSET('Meters-Utilities'!$B$1,A132,0))</f>
        <v xml:space="preserve"> - - </v>
      </c>
      <c r="C132" t="str">
        <f ca="1">IF(OFFSET('Meters-Utilities'!$B$1,A132,1)=0, "", OFFSET('Meters-Utilities'!$B$1,A132,1))</f>
        <v/>
      </c>
      <c r="D132" t="str">
        <f ca="1">IF(OFFSET('Meters-Utilities'!$B$1,A132,2)=0, "", OFFSET('Meters-Utilities'!$B$1,A132,2))</f>
        <v/>
      </c>
      <c r="E132" t="str">
        <f t="shared" ca="1" si="28"/>
        <v xml:space="preserve"> - - </v>
      </c>
      <c r="F132" t="str">
        <f t="shared" ca="1" si="29"/>
        <v/>
      </c>
      <c r="H132" t="str">
        <f t="shared" ca="1" si="30"/>
        <v/>
      </c>
      <c r="I132" t="str">
        <f t="shared" ca="1" si="31"/>
        <v/>
      </c>
      <c r="J132" t="str">
        <f t="shared" ca="1" si="32"/>
        <v/>
      </c>
      <c r="K132" t="str">
        <f t="shared" ca="1" si="33"/>
        <v/>
      </c>
      <c r="L132" t="str">
        <f t="shared" ca="1" si="34"/>
        <v/>
      </c>
      <c r="AA132" t="str">
        <f t="shared" ca="1" si="35"/>
        <v xml:space="preserve"> - - </v>
      </c>
      <c r="AB132" t="str">
        <f t="shared" ca="1" si="36"/>
        <v xml:space="preserve"> - - </v>
      </c>
      <c r="AC132" t="str">
        <f t="shared" ca="1" si="37"/>
        <v xml:space="preserve"> - - </v>
      </c>
      <c r="AD132" t="str">
        <f t="shared" ca="1" si="38"/>
        <v xml:space="preserve"> - - </v>
      </c>
      <c r="AE132" t="str">
        <f t="shared" ca="1" si="39"/>
        <v xml:space="preserve"> - - </v>
      </c>
      <c r="AJ132" t="str">
        <f>IF(Facilities!A132=""," - - ",Facilities!A132)</f>
        <v xml:space="preserve"> - - </v>
      </c>
    </row>
    <row r="133" spans="1:36" x14ac:dyDescent="0.35">
      <c r="A133">
        <v>132</v>
      </c>
      <c r="B133" t="str">
        <f ca="1">IF(OFFSET('Meters-Utilities'!$B$1,A133,0)=0," - - ", OFFSET('Meters-Utilities'!$B$1,A133,0))</f>
        <v xml:space="preserve"> - - </v>
      </c>
      <c r="C133" t="str">
        <f ca="1">IF(OFFSET('Meters-Utilities'!$B$1,A133,1)=0, "", OFFSET('Meters-Utilities'!$B$1,A133,1))</f>
        <v/>
      </c>
      <c r="D133" t="str">
        <f ca="1">IF(OFFSET('Meters-Utilities'!$B$1,A133,2)=0, "", OFFSET('Meters-Utilities'!$B$1,A133,2))</f>
        <v/>
      </c>
      <c r="E133" t="str">
        <f t="shared" ca="1" si="28"/>
        <v xml:space="preserve"> - - </v>
      </c>
      <c r="F133" t="str">
        <f t="shared" ca="1" si="29"/>
        <v/>
      </c>
      <c r="H133" t="str">
        <f t="shared" ca="1" si="30"/>
        <v/>
      </c>
      <c r="I133" t="str">
        <f t="shared" ca="1" si="31"/>
        <v/>
      </c>
      <c r="J133" t="str">
        <f t="shared" ca="1" si="32"/>
        <v/>
      </c>
      <c r="K133" t="str">
        <f t="shared" ca="1" si="33"/>
        <v/>
      </c>
      <c r="L133" t="str">
        <f t="shared" ca="1" si="34"/>
        <v/>
      </c>
      <c r="AA133" t="str">
        <f t="shared" ca="1" si="35"/>
        <v xml:space="preserve"> - - </v>
      </c>
      <c r="AB133" t="str">
        <f t="shared" ca="1" si="36"/>
        <v xml:space="preserve"> - - </v>
      </c>
      <c r="AC133" t="str">
        <f t="shared" ca="1" si="37"/>
        <v xml:space="preserve"> - - </v>
      </c>
      <c r="AD133" t="str">
        <f t="shared" ca="1" si="38"/>
        <v xml:space="preserve"> - - </v>
      </c>
      <c r="AE133" t="str">
        <f t="shared" ca="1" si="39"/>
        <v xml:space="preserve"> - - </v>
      </c>
      <c r="AJ133" t="str">
        <f>IF(Facilities!A133=""," - - ",Facilities!A133)</f>
        <v xml:space="preserve"> - - </v>
      </c>
    </row>
    <row r="134" spans="1:36" x14ac:dyDescent="0.35">
      <c r="A134">
        <v>133</v>
      </c>
      <c r="B134" t="str">
        <f ca="1">IF(OFFSET('Meters-Utilities'!$B$1,A134,0)=0," - - ", OFFSET('Meters-Utilities'!$B$1,A134,0))</f>
        <v xml:space="preserve"> - - </v>
      </c>
      <c r="C134" t="str">
        <f ca="1">IF(OFFSET('Meters-Utilities'!$B$1,A134,1)=0, "", OFFSET('Meters-Utilities'!$B$1,A134,1))</f>
        <v/>
      </c>
      <c r="D134" t="str">
        <f ca="1">IF(OFFSET('Meters-Utilities'!$B$1,A134,2)=0, "", OFFSET('Meters-Utilities'!$B$1,A134,2))</f>
        <v/>
      </c>
      <c r="E134" t="str">
        <f t="shared" ca="1" si="28"/>
        <v xml:space="preserve"> - - </v>
      </c>
      <c r="F134" t="str">
        <f t="shared" ca="1" si="29"/>
        <v/>
      </c>
      <c r="H134" t="str">
        <f t="shared" ca="1" si="30"/>
        <v/>
      </c>
      <c r="I134" t="str">
        <f t="shared" ca="1" si="31"/>
        <v/>
      </c>
      <c r="J134" t="str">
        <f t="shared" ca="1" si="32"/>
        <v/>
      </c>
      <c r="K134" t="str">
        <f t="shared" ca="1" si="33"/>
        <v/>
      </c>
      <c r="L134" t="str">
        <f t="shared" ca="1" si="34"/>
        <v/>
      </c>
      <c r="AA134" t="str">
        <f t="shared" ca="1" si="35"/>
        <v xml:space="preserve"> - - </v>
      </c>
      <c r="AB134" t="str">
        <f t="shared" ca="1" si="36"/>
        <v xml:space="preserve"> - - </v>
      </c>
      <c r="AC134" t="str">
        <f t="shared" ca="1" si="37"/>
        <v xml:space="preserve"> - - </v>
      </c>
      <c r="AD134" t="str">
        <f t="shared" ca="1" si="38"/>
        <v xml:space="preserve"> - - </v>
      </c>
      <c r="AE134" t="str">
        <f t="shared" ca="1" si="39"/>
        <v xml:space="preserve"> - - </v>
      </c>
      <c r="AJ134" t="str">
        <f>IF(Facilities!A134=""," - - ",Facilities!A134)</f>
        <v xml:space="preserve"> - - </v>
      </c>
    </row>
    <row r="135" spans="1:36" x14ac:dyDescent="0.35">
      <c r="A135">
        <v>134</v>
      </c>
      <c r="B135" t="str">
        <f ca="1">IF(OFFSET('Meters-Utilities'!$B$1,A135,0)=0," - - ", OFFSET('Meters-Utilities'!$B$1,A135,0))</f>
        <v xml:space="preserve"> - - </v>
      </c>
      <c r="C135" t="str">
        <f ca="1">IF(OFFSET('Meters-Utilities'!$B$1,A135,1)=0, "", OFFSET('Meters-Utilities'!$B$1,A135,1))</f>
        <v/>
      </c>
      <c r="D135" t="str">
        <f ca="1">IF(OFFSET('Meters-Utilities'!$B$1,A135,2)=0, "", OFFSET('Meters-Utilities'!$B$1,A135,2))</f>
        <v/>
      </c>
      <c r="E135" t="str">
        <f t="shared" ca="1" si="28"/>
        <v xml:space="preserve"> - - </v>
      </c>
      <c r="F135" t="str">
        <f t="shared" ca="1" si="29"/>
        <v/>
      </c>
      <c r="H135" t="str">
        <f t="shared" ca="1" si="30"/>
        <v/>
      </c>
      <c r="I135" t="str">
        <f t="shared" ca="1" si="31"/>
        <v/>
      </c>
      <c r="J135" t="str">
        <f t="shared" ca="1" si="32"/>
        <v/>
      </c>
      <c r="K135" t="str">
        <f t="shared" ca="1" si="33"/>
        <v/>
      </c>
      <c r="L135" t="str">
        <f t="shared" ca="1" si="34"/>
        <v/>
      </c>
      <c r="AA135" t="str">
        <f t="shared" ca="1" si="35"/>
        <v xml:space="preserve"> - - </v>
      </c>
      <c r="AB135" t="str">
        <f t="shared" ca="1" si="36"/>
        <v xml:space="preserve"> - - </v>
      </c>
      <c r="AC135" t="str">
        <f t="shared" ca="1" si="37"/>
        <v xml:space="preserve"> - - </v>
      </c>
      <c r="AD135" t="str">
        <f t="shared" ca="1" si="38"/>
        <v xml:space="preserve"> - - </v>
      </c>
      <c r="AE135" t="str">
        <f t="shared" ca="1" si="39"/>
        <v xml:space="preserve"> - - </v>
      </c>
      <c r="AJ135" t="str">
        <f>IF(Facilities!A135=""," - - ",Facilities!A135)</f>
        <v xml:space="preserve"> - - </v>
      </c>
    </row>
    <row r="136" spans="1:36" x14ac:dyDescent="0.35">
      <c r="A136">
        <v>135</v>
      </c>
      <c r="B136" t="str">
        <f ca="1">IF(OFFSET('Meters-Utilities'!$B$1,A136,0)=0," - - ", OFFSET('Meters-Utilities'!$B$1,A136,0))</f>
        <v xml:space="preserve"> - - </v>
      </c>
      <c r="C136" t="str">
        <f ca="1">IF(OFFSET('Meters-Utilities'!$B$1,A136,1)=0, "", OFFSET('Meters-Utilities'!$B$1,A136,1))</f>
        <v/>
      </c>
      <c r="D136" t="str">
        <f ca="1">IF(OFFSET('Meters-Utilities'!$B$1,A136,2)=0, "", OFFSET('Meters-Utilities'!$B$1,A136,2))</f>
        <v/>
      </c>
      <c r="E136" t="str">
        <f t="shared" ca="1" si="28"/>
        <v xml:space="preserve"> - - </v>
      </c>
      <c r="F136" t="str">
        <f t="shared" ca="1" si="29"/>
        <v/>
      </c>
      <c r="H136" t="str">
        <f t="shared" ca="1" si="30"/>
        <v/>
      </c>
      <c r="I136" t="str">
        <f t="shared" ca="1" si="31"/>
        <v/>
      </c>
      <c r="J136" t="str">
        <f t="shared" ca="1" si="32"/>
        <v/>
      </c>
      <c r="K136" t="str">
        <f t="shared" ca="1" si="33"/>
        <v/>
      </c>
      <c r="L136" t="str">
        <f t="shared" ca="1" si="34"/>
        <v/>
      </c>
      <c r="AA136" t="str">
        <f t="shared" ca="1" si="35"/>
        <v xml:space="preserve"> - - </v>
      </c>
      <c r="AB136" t="str">
        <f t="shared" ca="1" si="36"/>
        <v xml:space="preserve"> - - </v>
      </c>
      <c r="AC136" t="str">
        <f t="shared" ca="1" si="37"/>
        <v xml:space="preserve"> - - </v>
      </c>
      <c r="AD136" t="str">
        <f t="shared" ca="1" si="38"/>
        <v xml:space="preserve"> - - </v>
      </c>
      <c r="AE136" t="str">
        <f t="shared" ca="1" si="39"/>
        <v xml:space="preserve"> - - </v>
      </c>
      <c r="AJ136" t="str">
        <f>IF(Facilities!A136=""," - - ",Facilities!A136)</f>
        <v xml:space="preserve"> - - </v>
      </c>
    </row>
    <row r="137" spans="1:36" x14ac:dyDescent="0.35">
      <c r="A137">
        <v>136</v>
      </c>
      <c r="B137" t="str">
        <f ca="1">IF(OFFSET('Meters-Utilities'!$B$1,A137,0)=0," - - ", OFFSET('Meters-Utilities'!$B$1,A137,0))</f>
        <v xml:space="preserve"> - - </v>
      </c>
      <c r="C137" t="str">
        <f ca="1">IF(OFFSET('Meters-Utilities'!$B$1,A137,1)=0, "", OFFSET('Meters-Utilities'!$B$1,A137,1))</f>
        <v/>
      </c>
      <c r="D137" t="str">
        <f ca="1">IF(OFFSET('Meters-Utilities'!$B$1,A137,2)=0, "", OFFSET('Meters-Utilities'!$B$1,A137,2))</f>
        <v/>
      </c>
      <c r="E137" t="str">
        <f t="shared" ca="1" si="28"/>
        <v xml:space="preserve"> - - </v>
      </c>
      <c r="F137" t="str">
        <f t="shared" ca="1" si="29"/>
        <v/>
      </c>
      <c r="H137" t="str">
        <f t="shared" ca="1" si="30"/>
        <v/>
      </c>
      <c r="I137" t="str">
        <f t="shared" ca="1" si="31"/>
        <v/>
      </c>
      <c r="J137" t="str">
        <f t="shared" ca="1" si="32"/>
        <v/>
      </c>
      <c r="K137" t="str">
        <f t="shared" ca="1" si="33"/>
        <v/>
      </c>
      <c r="L137" t="str">
        <f t="shared" ca="1" si="34"/>
        <v/>
      </c>
      <c r="AA137" t="str">
        <f t="shared" ca="1" si="35"/>
        <v xml:space="preserve"> - - </v>
      </c>
      <c r="AB137" t="str">
        <f t="shared" ca="1" si="36"/>
        <v xml:space="preserve"> - - </v>
      </c>
      <c r="AC137" t="str">
        <f t="shared" ca="1" si="37"/>
        <v xml:space="preserve"> - - </v>
      </c>
      <c r="AD137" t="str">
        <f t="shared" ca="1" si="38"/>
        <v xml:space="preserve"> - - </v>
      </c>
      <c r="AE137" t="str">
        <f t="shared" ca="1" si="39"/>
        <v xml:space="preserve"> - - </v>
      </c>
      <c r="AJ137" t="str">
        <f>IF(Facilities!A137=""," - - ",Facilities!A137)</f>
        <v xml:space="preserve"> - - </v>
      </c>
    </row>
    <row r="138" spans="1:36" x14ac:dyDescent="0.35">
      <c r="A138">
        <v>137</v>
      </c>
      <c r="B138" t="str">
        <f ca="1">IF(OFFSET('Meters-Utilities'!$B$1,A138,0)=0," - - ", OFFSET('Meters-Utilities'!$B$1,A138,0))</f>
        <v xml:space="preserve"> - - </v>
      </c>
      <c r="C138" t="str">
        <f ca="1">IF(OFFSET('Meters-Utilities'!$B$1,A138,1)=0, "", OFFSET('Meters-Utilities'!$B$1,A138,1))</f>
        <v/>
      </c>
      <c r="D138" t="str">
        <f ca="1">IF(OFFSET('Meters-Utilities'!$B$1,A138,2)=0, "", OFFSET('Meters-Utilities'!$B$1,A138,2))</f>
        <v/>
      </c>
      <c r="E138" t="str">
        <f t="shared" ca="1" si="28"/>
        <v xml:space="preserve"> - - </v>
      </c>
      <c r="F138" t="str">
        <f t="shared" ca="1" si="29"/>
        <v/>
      </c>
      <c r="H138" t="str">
        <f t="shared" ca="1" si="30"/>
        <v/>
      </c>
      <c r="I138" t="str">
        <f t="shared" ca="1" si="31"/>
        <v/>
      </c>
      <c r="J138" t="str">
        <f t="shared" ca="1" si="32"/>
        <v/>
      </c>
      <c r="K138" t="str">
        <f t="shared" ca="1" si="33"/>
        <v/>
      </c>
      <c r="L138" t="str">
        <f t="shared" ca="1" si="34"/>
        <v/>
      </c>
      <c r="AA138" t="str">
        <f t="shared" ca="1" si="35"/>
        <v xml:space="preserve"> - - </v>
      </c>
      <c r="AB138" t="str">
        <f t="shared" ca="1" si="36"/>
        <v xml:space="preserve"> - - </v>
      </c>
      <c r="AC138" t="str">
        <f t="shared" ca="1" si="37"/>
        <v xml:space="preserve"> - - </v>
      </c>
      <c r="AD138" t="str">
        <f t="shared" ca="1" si="38"/>
        <v xml:space="preserve"> - - </v>
      </c>
      <c r="AE138" t="str">
        <f t="shared" ca="1" si="39"/>
        <v xml:space="preserve"> - - </v>
      </c>
      <c r="AJ138" t="str">
        <f>IF(Facilities!A138=""," - - ",Facilities!A138)</f>
        <v xml:space="preserve"> - - </v>
      </c>
    </row>
    <row r="139" spans="1:36" x14ac:dyDescent="0.35">
      <c r="A139">
        <v>138</v>
      </c>
      <c r="B139" t="str">
        <f ca="1">IF(OFFSET('Meters-Utilities'!$B$1,A139,0)=0," - - ", OFFSET('Meters-Utilities'!$B$1,A139,0))</f>
        <v xml:space="preserve"> - - </v>
      </c>
      <c r="C139" t="str">
        <f ca="1">IF(OFFSET('Meters-Utilities'!$B$1,A139,1)=0, "", OFFSET('Meters-Utilities'!$B$1,A139,1))</f>
        <v/>
      </c>
      <c r="D139" t="str">
        <f ca="1">IF(OFFSET('Meters-Utilities'!$B$1,A139,2)=0, "", OFFSET('Meters-Utilities'!$B$1,A139,2))</f>
        <v/>
      </c>
      <c r="E139" t="str">
        <f t="shared" ca="1" si="28"/>
        <v xml:space="preserve"> - - </v>
      </c>
      <c r="F139" t="str">
        <f t="shared" ca="1" si="29"/>
        <v/>
      </c>
      <c r="H139" t="str">
        <f t="shared" ca="1" si="30"/>
        <v/>
      </c>
      <c r="I139" t="str">
        <f t="shared" ca="1" si="31"/>
        <v/>
      </c>
      <c r="J139" t="str">
        <f t="shared" ca="1" si="32"/>
        <v/>
      </c>
      <c r="K139" t="str">
        <f t="shared" ca="1" si="33"/>
        <v/>
      </c>
      <c r="L139" t="str">
        <f t="shared" ca="1" si="34"/>
        <v/>
      </c>
      <c r="AA139" t="str">
        <f t="shared" ca="1" si="35"/>
        <v xml:space="preserve"> - - </v>
      </c>
      <c r="AB139" t="str">
        <f t="shared" ca="1" si="36"/>
        <v xml:space="preserve"> - - </v>
      </c>
      <c r="AC139" t="str">
        <f t="shared" ca="1" si="37"/>
        <v xml:space="preserve"> - - </v>
      </c>
      <c r="AD139" t="str">
        <f t="shared" ca="1" si="38"/>
        <v xml:space="preserve"> - - </v>
      </c>
      <c r="AE139" t="str">
        <f t="shared" ca="1" si="39"/>
        <v xml:space="preserve"> - - </v>
      </c>
      <c r="AJ139" t="str">
        <f>IF(Facilities!A139=""," - - ",Facilities!A139)</f>
        <v xml:space="preserve"> - - </v>
      </c>
    </row>
    <row r="140" spans="1:36" x14ac:dyDescent="0.35">
      <c r="A140">
        <v>139</v>
      </c>
      <c r="B140" t="str">
        <f ca="1">IF(OFFSET('Meters-Utilities'!$B$1,A140,0)=0," - - ", OFFSET('Meters-Utilities'!$B$1,A140,0))</f>
        <v xml:space="preserve"> - - </v>
      </c>
      <c r="C140" t="str">
        <f ca="1">IF(OFFSET('Meters-Utilities'!$B$1,A140,1)=0, "", OFFSET('Meters-Utilities'!$B$1,A140,1))</f>
        <v/>
      </c>
      <c r="D140" t="str">
        <f ca="1">IF(OFFSET('Meters-Utilities'!$B$1,A140,2)=0, "", OFFSET('Meters-Utilities'!$B$1,A140,2))</f>
        <v/>
      </c>
      <c r="E140" t="str">
        <f t="shared" ca="1" si="28"/>
        <v xml:space="preserve"> - - </v>
      </c>
      <c r="F140" t="str">
        <f t="shared" ca="1" si="29"/>
        <v/>
      </c>
      <c r="H140" t="str">
        <f t="shared" ca="1" si="30"/>
        <v/>
      </c>
      <c r="I140" t="str">
        <f t="shared" ca="1" si="31"/>
        <v/>
      </c>
      <c r="J140" t="str">
        <f t="shared" ca="1" si="32"/>
        <v/>
      </c>
      <c r="K140" t="str">
        <f t="shared" ca="1" si="33"/>
        <v/>
      </c>
      <c r="L140" t="str">
        <f t="shared" ca="1" si="34"/>
        <v/>
      </c>
      <c r="AA140" t="str">
        <f t="shared" ca="1" si="35"/>
        <v xml:space="preserve"> - - </v>
      </c>
      <c r="AB140" t="str">
        <f t="shared" ca="1" si="36"/>
        <v xml:space="preserve"> - - </v>
      </c>
      <c r="AC140" t="str">
        <f t="shared" ca="1" si="37"/>
        <v xml:space="preserve"> - - </v>
      </c>
      <c r="AD140" t="str">
        <f t="shared" ca="1" si="38"/>
        <v xml:space="preserve"> - - </v>
      </c>
      <c r="AE140" t="str">
        <f t="shared" ca="1" si="39"/>
        <v xml:space="preserve"> - - </v>
      </c>
      <c r="AJ140" t="str">
        <f>IF(Facilities!A140=""," - - ",Facilities!A140)</f>
        <v xml:space="preserve"> - - </v>
      </c>
    </row>
    <row r="141" spans="1:36" x14ac:dyDescent="0.35">
      <c r="A141">
        <v>140</v>
      </c>
      <c r="B141" t="str">
        <f ca="1">IF(OFFSET('Meters-Utilities'!$B$1,A141,0)=0," - - ", OFFSET('Meters-Utilities'!$B$1,A141,0))</f>
        <v xml:space="preserve"> - - </v>
      </c>
      <c r="C141" t="str">
        <f ca="1">IF(OFFSET('Meters-Utilities'!$B$1,A141,1)=0, "", OFFSET('Meters-Utilities'!$B$1,A141,1))</f>
        <v/>
      </c>
      <c r="D141" t="str">
        <f ca="1">IF(OFFSET('Meters-Utilities'!$B$1,A141,2)=0, "", OFFSET('Meters-Utilities'!$B$1,A141,2))</f>
        <v/>
      </c>
      <c r="E141" t="str">
        <f t="shared" ca="1" si="28"/>
        <v xml:space="preserve"> - - </v>
      </c>
      <c r="F141" t="str">
        <f t="shared" ca="1" si="29"/>
        <v/>
      </c>
      <c r="H141" t="str">
        <f t="shared" ca="1" si="30"/>
        <v/>
      </c>
      <c r="I141" t="str">
        <f t="shared" ca="1" si="31"/>
        <v/>
      </c>
      <c r="J141" t="str">
        <f t="shared" ca="1" si="32"/>
        <v/>
      </c>
      <c r="K141" t="str">
        <f t="shared" ca="1" si="33"/>
        <v/>
      </c>
      <c r="L141" t="str">
        <f t="shared" ca="1" si="34"/>
        <v/>
      </c>
      <c r="AA141" t="str">
        <f t="shared" ca="1" si="35"/>
        <v xml:space="preserve"> - - </v>
      </c>
      <c r="AB141" t="str">
        <f t="shared" ca="1" si="36"/>
        <v xml:space="preserve"> - - </v>
      </c>
      <c r="AC141" t="str">
        <f t="shared" ca="1" si="37"/>
        <v xml:space="preserve"> - - </v>
      </c>
      <c r="AD141" t="str">
        <f t="shared" ca="1" si="38"/>
        <v xml:space="preserve"> - - </v>
      </c>
      <c r="AE141" t="str">
        <f t="shared" ca="1" si="39"/>
        <v xml:space="preserve"> - - </v>
      </c>
      <c r="AJ141" t="str">
        <f>IF(Facilities!A141=""," - - ",Facilities!A141)</f>
        <v xml:space="preserve"> - - </v>
      </c>
    </row>
    <row r="142" spans="1:36" x14ac:dyDescent="0.35">
      <c r="A142">
        <v>141</v>
      </c>
      <c r="B142" t="str">
        <f ca="1">IF(OFFSET('Meters-Utilities'!$B$1,A142,0)=0," - - ", OFFSET('Meters-Utilities'!$B$1,A142,0))</f>
        <v xml:space="preserve"> - - </v>
      </c>
      <c r="C142" t="str">
        <f ca="1">IF(OFFSET('Meters-Utilities'!$B$1,A142,1)=0, "", OFFSET('Meters-Utilities'!$B$1,A142,1))</f>
        <v/>
      </c>
      <c r="D142" t="str">
        <f ca="1">IF(OFFSET('Meters-Utilities'!$B$1,A142,2)=0, "", OFFSET('Meters-Utilities'!$B$1,A142,2))</f>
        <v/>
      </c>
      <c r="E142" t="str">
        <f t="shared" ca="1" si="28"/>
        <v xml:space="preserve"> - - </v>
      </c>
      <c r="F142" t="str">
        <f t="shared" ca="1" si="29"/>
        <v/>
      </c>
      <c r="H142" t="str">
        <f t="shared" ca="1" si="30"/>
        <v/>
      </c>
      <c r="I142" t="str">
        <f t="shared" ca="1" si="31"/>
        <v/>
      </c>
      <c r="J142" t="str">
        <f t="shared" ca="1" si="32"/>
        <v/>
      </c>
      <c r="K142" t="str">
        <f t="shared" ca="1" si="33"/>
        <v/>
      </c>
      <c r="L142" t="str">
        <f t="shared" ca="1" si="34"/>
        <v/>
      </c>
      <c r="AA142" t="str">
        <f t="shared" ca="1" si="35"/>
        <v xml:space="preserve"> - - </v>
      </c>
      <c r="AB142" t="str">
        <f t="shared" ca="1" si="36"/>
        <v xml:space="preserve"> - - </v>
      </c>
      <c r="AC142" t="str">
        <f t="shared" ca="1" si="37"/>
        <v xml:space="preserve"> - - </v>
      </c>
      <c r="AD142" t="str">
        <f t="shared" ca="1" si="38"/>
        <v xml:space="preserve"> - - </v>
      </c>
      <c r="AE142" t="str">
        <f t="shared" ca="1" si="39"/>
        <v xml:space="preserve"> - - </v>
      </c>
      <c r="AJ142" t="str">
        <f>IF(Facilities!A142=""," - - ",Facilities!A142)</f>
        <v xml:space="preserve"> - - </v>
      </c>
    </row>
    <row r="143" spans="1:36" x14ac:dyDescent="0.35">
      <c r="A143">
        <v>142</v>
      </c>
      <c r="B143" t="str">
        <f ca="1">IF(OFFSET('Meters-Utilities'!$B$1,A143,0)=0," - - ", OFFSET('Meters-Utilities'!$B$1,A143,0))</f>
        <v xml:space="preserve"> - - </v>
      </c>
      <c r="C143" t="str">
        <f ca="1">IF(OFFSET('Meters-Utilities'!$B$1,A143,1)=0, "", OFFSET('Meters-Utilities'!$B$1,A143,1))</f>
        <v/>
      </c>
      <c r="D143" t="str">
        <f ca="1">IF(OFFSET('Meters-Utilities'!$B$1,A143,2)=0, "", OFFSET('Meters-Utilities'!$B$1,A143,2))</f>
        <v/>
      </c>
      <c r="E143" t="str">
        <f t="shared" ca="1" si="28"/>
        <v xml:space="preserve"> - - </v>
      </c>
      <c r="F143" t="str">
        <f t="shared" ca="1" si="29"/>
        <v/>
      </c>
      <c r="H143" t="str">
        <f t="shared" ca="1" si="30"/>
        <v/>
      </c>
      <c r="I143" t="str">
        <f t="shared" ca="1" si="31"/>
        <v/>
      </c>
      <c r="J143" t="str">
        <f t="shared" ca="1" si="32"/>
        <v/>
      </c>
      <c r="K143" t="str">
        <f t="shared" ca="1" si="33"/>
        <v/>
      </c>
      <c r="L143" t="str">
        <f t="shared" ca="1" si="34"/>
        <v/>
      </c>
      <c r="AA143" t="str">
        <f t="shared" ca="1" si="35"/>
        <v xml:space="preserve"> - - </v>
      </c>
      <c r="AB143" t="str">
        <f t="shared" ca="1" si="36"/>
        <v xml:space="preserve"> - - </v>
      </c>
      <c r="AC143" t="str">
        <f t="shared" ca="1" si="37"/>
        <v xml:space="preserve"> - - </v>
      </c>
      <c r="AD143" t="str">
        <f t="shared" ca="1" si="38"/>
        <v xml:space="preserve"> - - </v>
      </c>
      <c r="AE143" t="str">
        <f t="shared" ca="1" si="39"/>
        <v xml:space="preserve"> - - </v>
      </c>
      <c r="AJ143" t="str">
        <f>IF(Facilities!A143=""," - - ",Facilities!A143)</f>
        <v xml:space="preserve"> - - </v>
      </c>
    </row>
    <row r="144" spans="1:36" x14ac:dyDescent="0.35">
      <c r="A144">
        <v>143</v>
      </c>
      <c r="B144" t="str">
        <f ca="1">IF(OFFSET('Meters-Utilities'!$B$1,A144,0)=0," - - ", OFFSET('Meters-Utilities'!$B$1,A144,0))</f>
        <v xml:space="preserve"> - - </v>
      </c>
      <c r="C144" t="str">
        <f ca="1">IF(OFFSET('Meters-Utilities'!$B$1,A144,1)=0, "", OFFSET('Meters-Utilities'!$B$1,A144,1))</f>
        <v/>
      </c>
      <c r="D144" t="str">
        <f ca="1">IF(OFFSET('Meters-Utilities'!$B$1,A144,2)=0, "", OFFSET('Meters-Utilities'!$B$1,A144,2))</f>
        <v/>
      </c>
      <c r="E144" t="str">
        <f t="shared" ca="1" si="28"/>
        <v xml:space="preserve"> - - </v>
      </c>
      <c r="F144" t="str">
        <f t="shared" ca="1" si="29"/>
        <v/>
      </c>
      <c r="H144" t="str">
        <f t="shared" ca="1" si="30"/>
        <v/>
      </c>
      <c r="I144" t="str">
        <f t="shared" ca="1" si="31"/>
        <v/>
      </c>
      <c r="J144" t="str">
        <f t="shared" ca="1" si="32"/>
        <v/>
      </c>
      <c r="K144" t="str">
        <f t="shared" ca="1" si="33"/>
        <v/>
      </c>
      <c r="L144" t="str">
        <f t="shared" ca="1" si="34"/>
        <v/>
      </c>
      <c r="AA144" t="str">
        <f t="shared" ca="1" si="35"/>
        <v xml:space="preserve"> - - </v>
      </c>
      <c r="AB144" t="str">
        <f t="shared" ca="1" si="36"/>
        <v xml:space="preserve"> - - </v>
      </c>
      <c r="AC144" t="str">
        <f t="shared" ca="1" si="37"/>
        <v xml:space="preserve"> - - </v>
      </c>
      <c r="AD144" t="str">
        <f t="shared" ca="1" si="38"/>
        <v xml:space="preserve"> - - </v>
      </c>
      <c r="AE144" t="str">
        <f t="shared" ca="1" si="39"/>
        <v xml:space="preserve"> - - </v>
      </c>
      <c r="AJ144" t="str">
        <f>IF(Facilities!A144=""," - - ",Facilities!A144)</f>
        <v xml:space="preserve"> - - </v>
      </c>
    </row>
    <row r="145" spans="1:36" x14ac:dyDescent="0.35">
      <c r="A145">
        <v>144</v>
      </c>
      <c r="B145" t="str">
        <f ca="1">IF(OFFSET('Meters-Utilities'!$B$1,A145,0)=0," - - ", OFFSET('Meters-Utilities'!$B$1,A145,0))</f>
        <v xml:space="preserve"> - - </v>
      </c>
      <c r="C145" t="str">
        <f ca="1">IF(OFFSET('Meters-Utilities'!$B$1,A145,1)=0, "", OFFSET('Meters-Utilities'!$B$1,A145,1))</f>
        <v/>
      </c>
      <c r="D145" t="str">
        <f ca="1">IF(OFFSET('Meters-Utilities'!$B$1,A145,2)=0, "", OFFSET('Meters-Utilities'!$B$1,A145,2))</f>
        <v/>
      </c>
      <c r="E145" t="str">
        <f t="shared" ca="1" si="28"/>
        <v xml:space="preserve"> - - </v>
      </c>
      <c r="F145" t="str">
        <f t="shared" ca="1" si="29"/>
        <v/>
      </c>
      <c r="H145" t="str">
        <f t="shared" ca="1" si="30"/>
        <v/>
      </c>
      <c r="I145" t="str">
        <f t="shared" ca="1" si="31"/>
        <v/>
      </c>
      <c r="J145" t="str">
        <f t="shared" ca="1" si="32"/>
        <v/>
      </c>
      <c r="K145" t="str">
        <f t="shared" ca="1" si="33"/>
        <v/>
      </c>
      <c r="L145" t="str">
        <f t="shared" ca="1" si="34"/>
        <v/>
      </c>
      <c r="AA145" t="str">
        <f t="shared" ca="1" si="35"/>
        <v xml:space="preserve"> - - </v>
      </c>
      <c r="AB145" t="str">
        <f t="shared" ca="1" si="36"/>
        <v xml:space="preserve"> - - </v>
      </c>
      <c r="AC145" t="str">
        <f t="shared" ca="1" si="37"/>
        <v xml:space="preserve"> - - </v>
      </c>
      <c r="AD145" t="str">
        <f t="shared" ca="1" si="38"/>
        <v xml:space="preserve"> - - </v>
      </c>
      <c r="AE145" t="str">
        <f t="shared" ca="1" si="39"/>
        <v xml:space="preserve"> - - </v>
      </c>
      <c r="AJ145" t="str">
        <f>IF(Facilities!A145=""," - - ",Facilities!A145)</f>
        <v xml:space="preserve"> - - </v>
      </c>
    </row>
    <row r="146" spans="1:36" x14ac:dyDescent="0.35">
      <c r="A146">
        <v>145</v>
      </c>
      <c r="B146" t="str">
        <f ca="1">IF(OFFSET('Meters-Utilities'!$B$1,A146,0)=0," - - ", OFFSET('Meters-Utilities'!$B$1,A146,0))</f>
        <v xml:space="preserve"> - - </v>
      </c>
      <c r="C146" t="str">
        <f ca="1">IF(OFFSET('Meters-Utilities'!$B$1,A146,1)=0, "", OFFSET('Meters-Utilities'!$B$1,A146,1))</f>
        <v/>
      </c>
      <c r="D146" t="str">
        <f ca="1">IF(OFFSET('Meters-Utilities'!$B$1,A146,2)=0, "", OFFSET('Meters-Utilities'!$B$1,A146,2))</f>
        <v/>
      </c>
      <c r="E146" t="str">
        <f t="shared" ca="1" si="28"/>
        <v xml:space="preserve"> - - </v>
      </c>
      <c r="F146" t="str">
        <f t="shared" ca="1" si="29"/>
        <v/>
      </c>
      <c r="H146" t="str">
        <f t="shared" ca="1" si="30"/>
        <v/>
      </c>
      <c r="I146" t="str">
        <f t="shared" ca="1" si="31"/>
        <v/>
      </c>
      <c r="J146" t="str">
        <f t="shared" ca="1" si="32"/>
        <v/>
      </c>
      <c r="K146" t="str">
        <f t="shared" ca="1" si="33"/>
        <v/>
      </c>
      <c r="L146" t="str">
        <f t="shared" ca="1" si="34"/>
        <v/>
      </c>
      <c r="AA146" t="str">
        <f t="shared" ca="1" si="35"/>
        <v xml:space="preserve"> - - </v>
      </c>
      <c r="AB146" t="str">
        <f t="shared" ca="1" si="36"/>
        <v xml:space="preserve"> - - </v>
      </c>
      <c r="AC146" t="str">
        <f t="shared" ca="1" si="37"/>
        <v xml:space="preserve"> - - </v>
      </c>
      <c r="AD146" t="str">
        <f t="shared" ca="1" si="38"/>
        <v xml:space="preserve"> - - </v>
      </c>
      <c r="AE146" t="str">
        <f t="shared" ca="1" si="39"/>
        <v xml:space="preserve"> - - </v>
      </c>
      <c r="AJ146" t="str">
        <f>IF(Facilities!A146=""," - - ",Facilities!A146)</f>
        <v xml:space="preserve"> - - </v>
      </c>
    </row>
    <row r="147" spans="1:36" x14ac:dyDescent="0.35">
      <c r="A147">
        <v>146</v>
      </c>
      <c r="B147" t="str">
        <f ca="1">IF(OFFSET('Meters-Utilities'!$B$1,A147,0)=0," - - ", OFFSET('Meters-Utilities'!$B$1,A147,0))</f>
        <v xml:space="preserve"> - - </v>
      </c>
      <c r="C147" t="str">
        <f ca="1">IF(OFFSET('Meters-Utilities'!$B$1,A147,1)=0, "", OFFSET('Meters-Utilities'!$B$1,A147,1))</f>
        <v/>
      </c>
      <c r="D147" t="str">
        <f ca="1">IF(OFFSET('Meters-Utilities'!$B$1,A147,2)=0, "", OFFSET('Meters-Utilities'!$B$1,A147,2))</f>
        <v/>
      </c>
      <c r="E147" t="str">
        <f t="shared" ca="1" si="28"/>
        <v xml:space="preserve"> - - </v>
      </c>
      <c r="F147" t="str">
        <f t="shared" ca="1" si="29"/>
        <v/>
      </c>
      <c r="H147" t="str">
        <f t="shared" ca="1" si="30"/>
        <v/>
      </c>
      <c r="I147" t="str">
        <f t="shared" ca="1" si="31"/>
        <v/>
      </c>
      <c r="J147" t="str">
        <f t="shared" ca="1" si="32"/>
        <v/>
      </c>
      <c r="K147" t="str">
        <f t="shared" ca="1" si="33"/>
        <v/>
      </c>
      <c r="L147" t="str">
        <f t="shared" ca="1" si="34"/>
        <v/>
      </c>
      <c r="AA147" t="str">
        <f t="shared" ca="1" si="35"/>
        <v xml:space="preserve"> - - </v>
      </c>
      <c r="AB147" t="str">
        <f t="shared" ca="1" si="36"/>
        <v xml:space="preserve"> - - </v>
      </c>
      <c r="AC147" t="str">
        <f t="shared" ca="1" si="37"/>
        <v xml:space="preserve"> - - </v>
      </c>
      <c r="AD147" t="str">
        <f t="shared" ca="1" si="38"/>
        <v xml:space="preserve"> - - </v>
      </c>
      <c r="AE147" t="str">
        <f t="shared" ca="1" si="39"/>
        <v xml:space="preserve"> - - </v>
      </c>
      <c r="AJ147" t="str">
        <f>IF(Facilities!A147=""," - - ",Facilities!A147)</f>
        <v xml:space="preserve"> - - </v>
      </c>
    </row>
    <row r="148" spans="1:36" x14ac:dyDescent="0.35">
      <c r="A148">
        <v>147</v>
      </c>
      <c r="B148" t="str">
        <f ca="1">IF(OFFSET('Meters-Utilities'!$B$1,A148,0)=0," - - ", OFFSET('Meters-Utilities'!$B$1,A148,0))</f>
        <v xml:space="preserve"> - - </v>
      </c>
      <c r="C148" t="str">
        <f ca="1">IF(OFFSET('Meters-Utilities'!$B$1,A148,1)=0, "", OFFSET('Meters-Utilities'!$B$1,A148,1))</f>
        <v/>
      </c>
      <c r="D148" t="str">
        <f ca="1">IF(OFFSET('Meters-Utilities'!$B$1,A148,2)=0, "", OFFSET('Meters-Utilities'!$B$1,A148,2))</f>
        <v/>
      </c>
      <c r="E148" t="str">
        <f t="shared" ca="1" si="28"/>
        <v xml:space="preserve"> - - </v>
      </c>
      <c r="F148" t="str">
        <f t="shared" ca="1" si="29"/>
        <v/>
      </c>
      <c r="H148" t="str">
        <f t="shared" ca="1" si="30"/>
        <v/>
      </c>
      <c r="I148" t="str">
        <f t="shared" ca="1" si="31"/>
        <v/>
      </c>
      <c r="J148" t="str">
        <f t="shared" ca="1" si="32"/>
        <v/>
      </c>
      <c r="K148" t="str">
        <f t="shared" ca="1" si="33"/>
        <v/>
      </c>
      <c r="L148" t="str">
        <f t="shared" ca="1" si="34"/>
        <v/>
      </c>
      <c r="AA148" t="str">
        <f t="shared" ca="1" si="35"/>
        <v xml:space="preserve"> - - </v>
      </c>
      <c r="AB148" t="str">
        <f t="shared" ca="1" si="36"/>
        <v xml:space="preserve"> - - </v>
      </c>
      <c r="AC148" t="str">
        <f t="shared" ca="1" si="37"/>
        <v xml:space="preserve"> - - </v>
      </c>
      <c r="AD148" t="str">
        <f t="shared" ca="1" si="38"/>
        <v xml:space="preserve"> - - </v>
      </c>
      <c r="AE148" t="str">
        <f t="shared" ca="1" si="39"/>
        <v xml:space="preserve"> - - </v>
      </c>
      <c r="AJ148" t="str">
        <f>IF(Facilities!A148=""," - - ",Facilities!A148)</f>
        <v xml:space="preserve"> - - </v>
      </c>
    </row>
    <row r="149" spans="1:36" x14ac:dyDescent="0.35">
      <c r="A149">
        <v>148</v>
      </c>
      <c r="B149" t="str">
        <f ca="1">IF(OFFSET('Meters-Utilities'!$B$1,A149,0)=0," - - ", OFFSET('Meters-Utilities'!$B$1,A149,0))</f>
        <v xml:space="preserve"> - - </v>
      </c>
      <c r="C149" t="str">
        <f ca="1">IF(OFFSET('Meters-Utilities'!$B$1,A149,1)=0, "", OFFSET('Meters-Utilities'!$B$1,A149,1))</f>
        <v/>
      </c>
      <c r="D149" t="str">
        <f ca="1">IF(OFFSET('Meters-Utilities'!$B$1,A149,2)=0, "", OFFSET('Meters-Utilities'!$B$1,A149,2))</f>
        <v/>
      </c>
      <c r="E149" t="str">
        <f t="shared" ca="1" si="28"/>
        <v xml:space="preserve"> - - </v>
      </c>
      <c r="F149" t="str">
        <f t="shared" ca="1" si="29"/>
        <v/>
      </c>
      <c r="H149" t="str">
        <f t="shared" ca="1" si="30"/>
        <v/>
      </c>
      <c r="I149" t="str">
        <f t="shared" ca="1" si="31"/>
        <v/>
      </c>
      <c r="J149" t="str">
        <f t="shared" ca="1" si="32"/>
        <v/>
      </c>
      <c r="K149" t="str">
        <f t="shared" ca="1" si="33"/>
        <v/>
      </c>
      <c r="L149" t="str">
        <f t="shared" ca="1" si="34"/>
        <v/>
      </c>
      <c r="AA149" t="str">
        <f t="shared" ca="1" si="35"/>
        <v xml:space="preserve"> - - </v>
      </c>
      <c r="AB149" t="str">
        <f t="shared" ca="1" si="36"/>
        <v xml:space="preserve"> - - </v>
      </c>
      <c r="AC149" t="str">
        <f t="shared" ca="1" si="37"/>
        <v xml:space="preserve"> - - </v>
      </c>
      <c r="AD149" t="str">
        <f t="shared" ca="1" si="38"/>
        <v xml:space="preserve"> - - </v>
      </c>
      <c r="AE149" t="str">
        <f t="shared" ca="1" si="39"/>
        <v xml:space="preserve"> - - </v>
      </c>
      <c r="AJ149" t="str">
        <f>IF(Facilities!A149=""," - - ",Facilities!A149)</f>
        <v xml:space="preserve"> - - </v>
      </c>
    </row>
    <row r="150" spans="1:36" x14ac:dyDescent="0.35">
      <c r="A150">
        <v>149</v>
      </c>
      <c r="B150" t="str">
        <f ca="1">IF(OFFSET('Meters-Utilities'!$B$1,A150,0)=0," - - ", OFFSET('Meters-Utilities'!$B$1,A150,0))</f>
        <v xml:space="preserve"> - - </v>
      </c>
      <c r="C150" t="str">
        <f ca="1">IF(OFFSET('Meters-Utilities'!$B$1,A150,1)=0, "", OFFSET('Meters-Utilities'!$B$1,A150,1))</f>
        <v/>
      </c>
      <c r="D150" t="str">
        <f ca="1">IF(OFFSET('Meters-Utilities'!$B$1,A150,2)=0, "", OFFSET('Meters-Utilities'!$B$1,A150,2))</f>
        <v/>
      </c>
      <c r="E150" t="str">
        <f t="shared" ca="1" si="28"/>
        <v xml:space="preserve"> - - </v>
      </c>
      <c r="F150" t="str">
        <f t="shared" ca="1" si="29"/>
        <v/>
      </c>
      <c r="H150" t="str">
        <f t="shared" ca="1" si="30"/>
        <v/>
      </c>
      <c r="I150" t="str">
        <f t="shared" ca="1" si="31"/>
        <v/>
      </c>
      <c r="J150" t="str">
        <f t="shared" ca="1" si="32"/>
        <v/>
      </c>
      <c r="K150" t="str">
        <f t="shared" ca="1" si="33"/>
        <v/>
      </c>
      <c r="L150" t="str">
        <f t="shared" ca="1" si="34"/>
        <v/>
      </c>
      <c r="AA150" t="str">
        <f t="shared" ca="1" si="35"/>
        <v xml:space="preserve"> - - </v>
      </c>
      <c r="AB150" t="str">
        <f t="shared" ca="1" si="36"/>
        <v xml:space="preserve"> - - </v>
      </c>
      <c r="AC150" t="str">
        <f t="shared" ca="1" si="37"/>
        <v xml:space="preserve"> - - </v>
      </c>
      <c r="AD150" t="str">
        <f t="shared" ca="1" si="38"/>
        <v xml:space="preserve"> - - </v>
      </c>
      <c r="AE150" t="str">
        <f t="shared" ca="1" si="39"/>
        <v xml:space="preserve"> - - </v>
      </c>
      <c r="AJ150" t="str">
        <f>IF(Facilities!A150=""," - - ",Facilities!A150)</f>
        <v xml:space="preserve"> - - </v>
      </c>
    </row>
    <row r="151" spans="1:36" x14ac:dyDescent="0.35">
      <c r="A151">
        <v>150</v>
      </c>
      <c r="B151" t="str">
        <f ca="1">IF(OFFSET('Meters-Utilities'!$B$1,A151,0)=0," - - ", OFFSET('Meters-Utilities'!$B$1,A151,0))</f>
        <v xml:space="preserve"> - - </v>
      </c>
      <c r="C151" t="str">
        <f ca="1">IF(OFFSET('Meters-Utilities'!$B$1,A151,1)=0, "", OFFSET('Meters-Utilities'!$B$1,A151,1))</f>
        <v/>
      </c>
      <c r="D151" t="str">
        <f ca="1">IF(OFFSET('Meters-Utilities'!$B$1,A151,2)=0, "", OFFSET('Meters-Utilities'!$B$1,A151,2))</f>
        <v/>
      </c>
      <c r="E151" t="str">
        <f t="shared" ca="1" si="28"/>
        <v xml:space="preserve"> - - </v>
      </c>
      <c r="F151" t="str">
        <f t="shared" ca="1" si="29"/>
        <v/>
      </c>
      <c r="H151" t="str">
        <f t="shared" ca="1" si="30"/>
        <v/>
      </c>
      <c r="I151" t="str">
        <f t="shared" ca="1" si="31"/>
        <v/>
      </c>
      <c r="J151" t="str">
        <f t="shared" ca="1" si="32"/>
        <v/>
      </c>
      <c r="K151" t="str">
        <f t="shared" ca="1" si="33"/>
        <v/>
      </c>
      <c r="L151" t="str">
        <f t="shared" ca="1" si="34"/>
        <v/>
      </c>
      <c r="AA151" t="str">
        <f t="shared" ca="1" si="35"/>
        <v xml:space="preserve"> - - </v>
      </c>
      <c r="AB151" t="str">
        <f t="shared" ca="1" si="36"/>
        <v xml:space="preserve"> - - </v>
      </c>
      <c r="AC151" t="str">
        <f t="shared" ca="1" si="37"/>
        <v xml:space="preserve"> - - </v>
      </c>
      <c r="AD151" t="str">
        <f t="shared" ca="1" si="38"/>
        <v xml:space="preserve"> - - </v>
      </c>
      <c r="AE151" t="str">
        <f t="shared" ca="1" si="39"/>
        <v xml:space="preserve"> - - </v>
      </c>
      <c r="AJ151" t="str">
        <f>IF(Facilities!A151=""," - - ",Facilities!A151)</f>
        <v xml:space="preserve"> - - </v>
      </c>
    </row>
    <row r="152" spans="1:36" x14ac:dyDescent="0.35">
      <c r="A152">
        <v>151</v>
      </c>
      <c r="B152" t="str">
        <f ca="1">IF(OFFSET('Meters-Utilities'!$B$1,A152,0)=0," - - ", OFFSET('Meters-Utilities'!$B$1,A152,0))</f>
        <v xml:space="preserve"> - - </v>
      </c>
      <c r="C152" t="str">
        <f ca="1">IF(OFFSET('Meters-Utilities'!$B$1,A152,1)=0, "", OFFSET('Meters-Utilities'!$B$1,A152,1))</f>
        <v/>
      </c>
      <c r="D152" t="str">
        <f ca="1">IF(OFFSET('Meters-Utilities'!$B$1,A152,2)=0, "", OFFSET('Meters-Utilities'!$B$1,A152,2))</f>
        <v/>
      </c>
      <c r="E152" t="str">
        <f t="shared" ca="1" si="28"/>
        <v xml:space="preserve"> - - </v>
      </c>
      <c r="F152" t="str">
        <f t="shared" ca="1" si="29"/>
        <v/>
      </c>
      <c r="H152" t="str">
        <f t="shared" ca="1" si="30"/>
        <v/>
      </c>
      <c r="I152" t="str">
        <f t="shared" ca="1" si="31"/>
        <v/>
      </c>
      <c r="J152" t="str">
        <f t="shared" ca="1" si="32"/>
        <v/>
      </c>
      <c r="K152" t="str">
        <f t="shared" ca="1" si="33"/>
        <v/>
      </c>
      <c r="L152" t="str">
        <f t="shared" ca="1" si="34"/>
        <v/>
      </c>
      <c r="AA152" t="str">
        <f t="shared" ca="1" si="35"/>
        <v xml:space="preserve"> - - </v>
      </c>
      <c r="AB152" t="str">
        <f t="shared" ca="1" si="36"/>
        <v xml:space="preserve"> - - </v>
      </c>
      <c r="AC152" t="str">
        <f t="shared" ca="1" si="37"/>
        <v xml:space="preserve"> - - </v>
      </c>
      <c r="AD152" t="str">
        <f t="shared" ca="1" si="38"/>
        <v xml:space="preserve"> - - </v>
      </c>
      <c r="AE152" t="str">
        <f t="shared" ca="1" si="39"/>
        <v xml:space="preserve"> - - </v>
      </c>
      <c r="AJ152" t="str">
        <f>IF(Facilities!A152=""," - - ",Facilities!A152)</f>
        <v xml:space="preserve"> - - </v>
      </c>
    </row>
    <row r="153" spans="1:36" x14ac:dyDescent="0.35">
      <c r="A153">
        <v>152</v>
      </c>
      <c r="B153" t="str">
        <f ca="1">IF(OFFSET('Meters-Utilities'!$B$1,A153,0)=0," - - ", OFFSET('Meters-Utilities'!$B$1,A153,0))</f>
        <v xml:space="preserve"> - - </v>
      </c>
      <c r="C153" t="str">
        <f ca="1">IF(OFFSET('Meters-Utilities'!$B$1,A153,1)=0, "", OFFSET('Meters-Utilities'!$B$1,A153,1))</f>
        <v/>
      </c>
      <c r="D153" t="str">
        <f ca="1">IF(OFFSET('Meters-Utilities'!$B$1,A153,2)=0, "", OFFSET('Meters-Utilities'!$B$1,A153,2))</f>
        <v/>
      </c>
      <c r="E153" t="str">
        <f t="shared" ca="1" si="28"/>
        <v xml:space="preserve"> - - </v>
      </c>
      <c r="F153" t="str">
        <f t="shared" ca="1" si="29"/>
        <v/>
      </c>
      <c r="H153" t="str">
        <f t="shared" ca="1" si="30"/>
        <v/>
      </c>
      <c r="I153" t="str">
        <f t="shared" ca="1" si="31"/>
        <v/>
      </c>
      <c r="J153" t="str">
        <f t="shared" ca="1" si="32"/>
        <v/>
      </c>
      <c r="K153" t="str">
        <f t="shared" ca="1" si="33"/>
        <v/>
      </c>
      <c r="L153" t="str">
        <f t="shared" ca="1" si="34"/>
        <v/>
      </c>
      <c r="AA153" t="str">
        <f t="shared" ca="1" si="35"/>
        <v xml:space="preserve"> - - </v>
      </c>
      <c r="AB153" t="str">
        <f t="shared" ca="1" si="36"/>
        <v xml:space="preserve"> - - </v>
      </c>
      <c r="AC153" t="str">
        <f t="shared" ca="1" si="37"/>
        <v xml:space="preserve"> - - </v>
      </c>
      <c r="AD153" t="str">
        <f t="shared" ca="1" si="38"/>
        <v xml:space="preserve"> - - </v>
      </c>
      <c r="AE153" t="str">
        <f t="shared" ca="1" si="39"/>
        <v xml:space="preserve"> - - </v>
      </c>
      <c r="AJ153" t="str">
        <f>IF(Facilities!A153=""," - - ",Facilities!A153)</f>
        <v xml:space="preserve"> - - </v>
      </c>
    </row>
    <row r="154" spans="1:36" x14ac:dyDescent="0.35">
      <c r="A154">
        <v>153</v>
      </c>
      <c r="B154" t="str">
        <f ca="1">IF(OFFSET('Meters-Utilities'!$B$1,A154,0)=0," - - ", OFFSET('Meters-Utilities'!$B$1,A154,0))</f>
        <v xml:space="preserve"> - - </v>
      </c>
      <c r="C154" t="str">
        <f ca="1">IF(OFFSET('Meters-Utilities'!$B$1,A154,1)=0, "", OFFSET('Meters-Utilities'!$B$1,A154,1))</f>
        <v/>
      </c>
      <c r="D154" t="str">
        <f ca="1">IF(OFFSET('Meters-Utilities'!$B$1,A154,2)=0, "", OFFSET('Meters-Utilities'!$B$1,A154,2))</f>
        <v/>
      </c>
      <c r="E154" t="str">
        <f t="shared" ca="1" si="28"/>
        <v xml:space="preserve"> - - </v>
      </c>
      <c r="F154" t="str">
        <f t="shared" ca="1" si="29"/>
        <v/>
      </c>
      <c r="H154" t="str">
        <f t="shared" ca="1" si="30"/>
        <v/>
      </c>
      <c r="I154" t="str">
        <f t="shared" ca="1" si="31"/>
        <v/>
      </c>
      <c r="J154" t="str">
        <f t="shared" ca="1" si="32"/>
        <v/>
      </c>
      <c r="K154" t="str">
        <f t="shared" ca="1" si="33"/>
        <v/>
      </c>
      <c r="L154" t="str">
        <f t="shared" ca="1" si="34"/>
        <v/>
      </c>
      <c r="AA154" t="str">
        <f t="shared" ca="1" si="35"/>
        <v xml:space="preserve"> - - </v>
      </c>
      <c r="AB154" t="str">
        <f t="shared" ca="1" si="36"/>
        <v xml:space="preserve"> - - </v>
      </c>
      <c r="AC154" t="str">
        <f t="shared" ca="1" si="37"/>
        <v xml:space="preserve"> - - </v>
      </c>
      <c r="AD154" t="str">
        <f t="shared" ca="1" si="38"/>
        <v xml:space="preserve"> - - </v>
      </c>
      <c r="AE154" t="str">
        <f t="shared" ca="1" si="39"/>
        <v xml:space="preserve"> - - </v>
      </c>
      <c r="AJ154" t="str">
        <f>IF(Facilities!A154=""," - - ",Facilities!A154)</f>
        <v xml:space="preserve"> - - </v>
      </c>
    </row>
    <row r="155" spans="1:36" x14ac:dyDescent="0.35">
      <c r="A155">
        <v>154</v>
      </c>
      <c r="B155" t="str">
        <f ca="1">IF(OFFSET('Meters-Utilities'!$B$1,A155,0)=0," - - ", OFFSET('Meters-Utilities'!$B$1,A155,0))</f>
        <v xml:space="preserve"> - - </v>
      </c>
      <c r="C155" t="str">
        <f ca="1">IF(OFFSET('Meters-Utilities'!$B$1,A155,1)=0, "", OFFSET('Meters-Utilities'!$B$1,A155,1))</f>
        <v/>
      </c>
      <c r="D155" t="str">
        <f ca="1">IF(OFFSET('Meters-Utilities'!$B$1,A155,2)=0, "", OFFSET('Meters-Utilities'!$B$1,A155,2))</f>
        <v/>
      </c>
      <c r="E155" t="str">
        <f t="shared" ca="1" si="28"/>
        <v xml:space="preserve"> - - </v>
      </c>
      <c r="F155" t="str">
        <f t="shared" ca="1" si="29"/>
        <v/>
      </c>
      <c r="H155" t="str">
        <f t="shared" ca="1" si="30"/>
        <v/>
      </c>
      <c r="I155" t="str">
        <f t="shared" ca="1" si="31"/>
        <v/>
      </c>
      <c r="J155" t="str">
        <f t="shared" ca="1" si="32"/>
        <v/>
      </c>
      <c r="K155" t="str">
        <f t="shared" ca="1" si="33"/>
        <v/>
      </c>
      <c r="L155" t="str">
        <f t="shared" ca="1" si="34"/>
        <v/>
      </c>
      <c r="AA155" t="str">
        <f t="shared" ca="1" si="35"/>
        <v xml:space="preserve"> - - </v>
      </c>
      <c r="AB155" t="str">
        <f t="shared" ca="1" si="36"/>
        <v xml:space="preserve"> - - </v>
      </c>
      <c r="AC155" t="str">
        <f t="shared" ca="1" si="37"/>
        <v xml:space="preserve"> - - </v>
      </c>
      <c r="AD155" t="str">
        <f t="shared" ca="1" si="38"/>
        <v xml:space="preserve"> - - </v>
      </c>
      <c r="AE155" t="str">
        <f t="shared" ca="1" si="39"/>
        <v xml:space="preserve"> - - </v>
      </c>
      <c r="AJ155" t="str">
        <f>IF(Facilities!A155=""," - - ",Facilities!A155)</f>
        <v xml:space="preserve"> - - </v>
      </c>
    </row>
    <row r="156" spans="1:36" x14ac:dyDescent="0.35">
      <c r="A156">
        <v>155</v>
      </c>
      <c r="B156" t="str">
        <f ca="1">IF(OFFSET('Meters-Utilities'!$B$1,A156,0)=0," - - ", OFFSET('Meters-Utilities'!$B$1,A156,0))</f>
        <v xml:space="preserve"> - - </v>
      </c>
      <c r="C156" t="str">
        <f ca="1">IF(OFFSET('Meters-Utilities'!$B$1,A156,1)=0, "", OFFSET('Meters-Utilities'!$B$1,A156,1))</f>
        <v/>
      </c>
      <c r="D156" t="str">
        <f ca="1">IF(OFFSET('Meters-Utilities'!$B$1,A156,2)=0, "", OFFSET('Meters-Utilities'!$B$1,A156,2))</f>
        <v/>
      </c>
      <c r="E156" t="str">
        <f t="shared" ca="1" si="28"/>
        <v xml:space="preserve"> - - </v>
      </c>
      <c r="F156" t="str">
        <f t="shared" ca="1" si="29"/>
        <v/>
      </c>
      <c r="H156" t="str">
        <f t="shared" ca="1" si="30"/>
        <v/>
      </c>
      <c r="I156" t="str">
        <f t="shared" ca="1" si="31"/>
        <v/>
      </c>
      <c r="J156" t="str">
        <f t="shared" ca="1" si="32"/>
        <v/>
      </c>
      <c r="K156" t="str">
        <f t="shared" ca="1" si="33"/>
        <v/>
      </c>
      <c r="L156" t="str">
        <f t="shared" ca="1" si="34"/>
        <v/>
      </c>
      <c r="AA156" t="str">
        <f t="shared" ca="1" si="35"/>
        <v xml:space="preserve"> - - </v>
      </c>
      <c r="AB156" t="str">
        <f t="shared" ca="1" si="36"/>
        <v xml:space="preserve"> - - </v>
      </c>
      <c r="AC156" t="str">
        <f t="shared" ca="1" si="37"/>
        <v xml:space="preserve"> - - </v>
      </c>
      <c r="AD156" t="str">
        <f t="shared" ca="1" si="38"/>
        <v xml:space="preserve"> - - </v>
      </c>
      <c r="AE156" t="str">
        <f t="shared" ca="1" si="39"/>
        <v xml:space="preserve"> - - </v>
      </c>
      <c r="AJ156" t="str">
        <f>IF(Facilities!A156=""," - - ",Facilities!A156)</f>
        <v xml:space="preserve"> - - </v>
      </c>
    </row>
    <row r="157" spans="1:36" x14ac:dyDescent="0.35">
      <c r="A157">
        <v>156</v>
      </c>
      <c r="B157" t="str">
        <f ca="1">IF(OFFSET('Meters-Utilities'!$B$1,A157,0)=0," - - ", OFFSET('Meters-Utilities'!$B$1,A157,0))</f>
        <v xml:space="preserve"> - - </v>
      </c>
      <c r="C157" t="str">
        <f ca="1">IF(OFFSET('Meters-Utilities'!$B$1,A157,1)=0, "", OFFSET('Meters-Utilities'!$B$1,A157,1))</f>
        <v/>
      </c>
      <c r="D157" t="str">
        <f ca="1">IF(OFFSET('Meters-Utilities'!$B$1,A157,2)=0, "", OFFSET('Meters-Utilities'!$B$1,A157,2))</f>
        <v/>
      </c>
      <c r="E157" t="str">
        <f t="shared" ca="1" si="28"/>
        <v xml:space="preserve"> - - </v>
      </c>
      <c r="F157" t="str">
        <f t="shared" ca="1" si="29"/>
        <v/>
      </c>
      <c r="H157" t="str">
        <f t="shared" ca="1" si="30"/>
        <v/>
      </c>
      <c r="I157" t="str">
        <f t="shared" ca="1" si="31"/>
        <v/>
      </c>
      <c r="J157" t="str">
        <f t="shared" ca="1" si="32"/>
        <v/>
      </c>
      <c r="K157" t="str">
        <f t="shared" ca="1" si="33"/>
        <v/>
      </c>
      <c r="L157" t="str">
        <f t="shared" ca="1" si="34"/>
        <v/>
      </c>
      <c r="AA157" t="str">
        <f t="shared" ca="1" si="35"/>
        <v xml:space="preserve"> - - </v>
      </c>
      <c r="AB157" t="str">
        <f t="shared" ca="1" si="36"/>
        <v xml:space="preserve"> - - </v>
      </c>
      <c r="AC157" t="str">
        <f t="shared" ca="1" si="37"/>
        <v xml:space="preserve"> - - </v>
      </c>
      <c r="AD157" t="str">
        <f t="shared" ca="1" si="38"/>
        <v xml:space="preserve"> - - </v>
      </c>
      <c r="AE157" t="str">
        <f t="shared" ca="1" si="39"/>
        <v xml:space="preserve"> - - </v>
      </c>
      <c r="AJ157" t="str">
        <f>IF(Facilities!A157=""," - - ",Facilities!A157)</f>
        <v xml:space="preserve"> - - </v>
      </c>
    </row>
    <row r="158" spans="1:36" x14ac:dyDescent="0.35">
      <c r="A158">
        <v>157</v>
      </c>
      <c r="B158" t="str">
        <f ca="1">IF(OFFSET('Meters-Utilities'!$B$1,A158,0)=0," - - ", OFFSET('Meters-Utilities'!$B$1,A158,0))</f>
        <v xml:space="preserve"> - - </v>
      </c>
      <c r="C158" t="str">
        <f ca="1">IF(OFFSET('Meters-Utilities'!$B$1,A158,1)=0, "", OFFSET('Meters-Utilities'!$B$1,A158,1))</f>
        <v/>
      </c>
      <c r="D158" t="str">
        <f ca="1">IF(OFFSET('Meters-Utilities'!$B$1,A158,2)=0, "", OFFSET('Meters-Utilities'!$B$1,A158,2))</f>
        <v/>
      </c>
      <c r="E158" t="str">
        <f t="shared" ca="1" si="28"/>
        <v xml:space="preserve"> - - </v>
      </c>
      <c r="F158" t="str">
        <f t="shared" ca="1" si="29"/>
        <v/>
      </c>
      <c r="H158" t="str">
        <f t="shared" ca="1" si="30"/>
        <v/>
      </c>
      <c r="I158" t="str">
        <f t="shared" ca="1" si="31"/>
        <v/>
      </c>
      <c r="J158" t="str">
        <f t="shared" ca="1" si="32"/>
        <v/>
      </c>
      <c r="K158" t="str">
        <f t="shared" ca="1" si="33"/>
        <v/>
      </c>
      <c r="L158" t="str">
        <f t="shared" ca="1" si="34"/>
        <v/>
      </c>
      <c r="AA158" t="str">
        <f t="shared" ca="1" si="35"/>
        <v xml:space="preserve"> - - </v>
      </c>
      <c r="AB158" t="str">
        <f t="shared" ca="1" si="36"/>
        <v xml:space="preserve"> - - </v>
      </c>
      <c r="AC158" t="str">
        <f t="shared" ca="1" si="37"/>
        <v xml:space="preserve"> - - </v>
      </c>
      <c r="AD158" t="str">
        <f t="shared" ca="1" si="38"/>
        <v xml:space="preserve"> - - </v>
      </c>
      <c r="AE158" t="str">
        <f t="shared" ca="1" si="39"/>
        <v xml:space="preserve"> - - </v>
      </c>
      <c r="AJ158" t="str">
        <f>IF(Facilities!A158=""," - - ",Facilities!A158)</f>
        <v xml:space="preserve"> - - </v>
      </c>
    </row>
    <row r="159" spans="1:36" x14ac:dyDescent="0.35">
      <c r="A159">
        <v>158</v>
      </c>
      <c r="B159" t="str">
        <f ca="1">IF(OFFSET('Meters-Utilities'!$B$1,A159,0)=0," - - ", OFFSET('Meters-Utilities'!$B$1,A159,0))</f>
        <v xml:space="preserve"> - - </v>
      </c>
      <c r="C159" t="str">
        <f ca="1">IF(OFFSET('Meters-Utilities'!$B$1,A159,1)=0, "", OFFSET('Meters-Utilities'!$B$1,A159,1))</f>
        <v/>
      </c>
      <c r="D159" t="str">
        <f ca="1">IF(OFFSET('Meters-Utilities'!$B$1,A159,2)=0, "", OFFSET('Meters-Utilities'!$B$1,A159,2))</f>
        <v/>
      </c>
      <c r="E159" t="str">
        <f t="shared" ca="1" si="28"/>
        <v xml:space="preserve"> - - </v>
      </c>
      <c r="F159" t="str">
        <f t="shared" ca="1" si="29"/>
        <v/>
      </c>
      <c r="H159" t="str">
        <f t="shared" ca="1" si="30"/>
        <v/>
      </c>
      <c r="I159" t="str">
        <f t="shared" ca="1" si="31"/>
        <v/>
      </c>
      <c r="J159" t="str">
        <f t="shared" ca="1" si="32"/>
        <v/>
      </c>
      <c r="K159" t="str">
        <f t="shared" ca="1" si="33"/>
        <v/>
      </c>
      <c r="L159" t="str">
        <f t="shared" ca="1" si="34"/>
        <v/>
      </c>
      <c r="AA159" t="str">
        <f t="shared" ca="1" si="35"/>
        <v xml:space="preserve"> - - </v>
      </c>
      <c r="AB159" t="str">
        <f t="shared" ca="1" si="36"/>
        <v xml:space="preserve"> - - </v>
      </c>
      <c r="AC159" t="str">
        <f t="shared" ca="1" si="37"/>
        <v xml:space="preserve"> - - </v>
      </c>
      <c r="AD159" t="str">
        <f t="shared" ca="1" si="38"/>
        <v xml:space="preserve"> - - </v>
      </c>
      <c r="AE159" t="str">
        <f t="shared" ca="1" si="39"/>
        <v xml:space="preserve"> - - </v>
      </c>
      <c r="AJ159" t="str">
        <f>IF(Facilities!A159=""," - - ",Facilities!A159)</f>
        <v xml:space="preserve"> - - </v>
      </c>
    </row>
    <row r="160" spans="1:36" x14ac:dyDescent="0.35">
      <c r="A160">
        <v>159</v>
      </c>
      <c r="B160" t="str">
        <f ca="1">IF(OFFSET('Meters-Utilities'!$B$1,A160,0)=0," - - ", OFFSET('Meters-Utilities'!$B$1,A160,0))</f>
        <v xml:space="preserve"> - - </v>
      </c>
      <c r="C160" t="str">
        <f ca="1">IF(OFFSET('Meters-Utilities'!$B$1,A160,1)=0, "", OFFSET('Meters-Utilities'!$B$1,A160,1))</f>
        <v/>
      </c>
      <c r="D160" t="str">
        <f ca="1">IF(OFFSET('Meters-Utilities'!$B$1,A160,2)=0, "", OFFSET('Meters-Utilities'!$B$1,A160,2))</f>
        <v/>
      </c>
      <c r="E160" t="str">
        <f t="shared" ca="1" si="28"/>
        <v xml:space="preserve"> - - </v>
      </c>
      <c r="F160" t="str">
        <f t="shared" ca="1" si="29"/>
        <v/>
      </c>
      <c r="H160" t="str">
        <f t="shared" ca="1" si="30"/>
        <v/>
      </c>
      <c r="I160" t="str">
        <f t="shared" ca="1" si="31"/>
        <v/>
      </c>
      <c r="J160" t="str">
        <f t="shared" ca="1" si="32"/>
        <v/>
      </c>
      <c r="K160" t="str">
        <f t="shared" ca="1" si="33"/>
        <v/>
      </c>
      <c r="L160" t="str">
        <f t="shared" ca="1" si="34"/>
        <v/>
      </c>
      <c r="AA160" t="str">
        <f t="shared" ca="1" si="35"/>
        <v xml:space="preserve"> - - </v>
      </c>
      <c r="AB160" t="str">
        <f t="shared" ca="1" si="36"/>
        <v xml:space="preserve"> - - </v>
      </c>
      <c r="AC160" t="str">
        <f t="shared" ca="1" si="37"/>
        <v xml:space="preserve"> - - </v>
      </c>
      <c r="AD160" t="str">
        <f t="shared" ca="1" si="38"/>
        <v xml:space="preserve"> - - </v>
      </c>
      <c r="AE160" t="str">
        <f t="shared" ca="1" si="39"/>
        <v xml:space="preserve"> - - </v>
      </c>
      <c r="AJ160" t="str">
        <f>IF(Facilities!A160=""," - - ",Facilities!A160)</f>
        <v xml:space="preserve"> - - </v>
      </c>
    </row>
    <row r="161" spans="1:36" x14ac:dyDescent="0.35">
      <c r="A161">
        <v>160</v>
      </c>
      <c r="B161" t="str">
        <f ca="1">IF(OFFSET('Meters-Utilities'!$B$1,A161,0)=0," - - ", OFFSET('Meters-Utilities'!$B$1,A161,0))</f>
        <v xml:space="preserve"> - - </v>
      </c>
      <c r="C161" t="str">
        <f ca="1">IF(OFFSET('Meters-Utilities'!$B$1,A161,1)=0, "", OFFSET('Meters-Utilities'!$B$1,A161,1))</f>
        <v/>
      </c>
      <c r="D161" t="str">
        <f ca="1">IF(OFFSET('Meters-Utilities'!$B$1,A161,2)=0, "", OFFSET('Meters-Utilities'!$B$1,A161,2))</f>
        <v/>
      </c>
      <c r="E161" t="str">
        <f t="shared" ca="1" si="28"/>
        <v xml:space="preserve"> - - </v>
      </c>
      <c r="F161" t="str">
        <f t="shared" ca="1" si="29"/>
        <v/>
      </c>
      <c r="H161" t="str">
        <f t="shared" ca="1" si="30"/>
        <v/>
      </c>
      <c r="I161" t="str">
        <f t="shared" ca="1" si="31"/>
        <v/>
      </c>
      <c r="J161" t="str">
        <f t="shared" ca="1" si="32"/>
        <v/>
      </c>
      <c r="K161" t="str">
        <f t="shared" ca="1" si="33"/>
        <v/>
      </c>
      <c r="L161" t="str">
        <f t="shared" ca="1" si="34"/>
        <v/>
      </c>
      <c r="AA161" t="str">
        <f t="shared" ca="1" si="35"/>
        <v xml:space="preserve"> - - </v>
      </c>
      <c r="AB161" t="str">
        <f t="shared" ca="1" si="36"/>
        <v xml:space="preserve"> - - </v>
      </c>
      <c r="AC161" t="str">
        <f t="shared" ca="1" si="37"/>
        <v xml:space="preserve"> - - </v>
      </c>
      <c r="AD161" t="str">
        <f t="shared" ca="1" si="38"/>
        <v xml:space="preserve"> - - </v>
      </c>
      <c r="AE161" t="str">
        <f t="shared" ca="1" si="39"/>
        <v xml:space="preserve"> - - </v>
      </c>
      <c r="AJ161" t="str">
        <f>IF(Facilities!A161=""," - - ",Facilities!A161)</f>
        <v xml:space="preserve"> - - </v>
      </c>
    </row>
    <row r="162" spans="1:36" x14ac:dyDescent="0.35">
      <c r="A162">
        <v>161</v>
      </c>
      <c r="B162" t="str">
        <f ca="1">IF(OFFSET('Meters-Utilities'!$B$1,A162,0)=0," - - ", OFFSET('Meters-Utilities'!$B$1,A162,0))</f>
        <v xml:space="preserve"> - - </v>
      </c>
      <c r="C162" t="str">
        <f ca="1">IF(OFFSET('Meters-Utilities'!$B$1,A162,1)=0, "", OFFSET('Meters-Utilities'!$B$1,A162,1))</f>
        <v/>
      </c>
      <c r="D162" t="str">
        <f ca="1">IF(OFFSET('Meters-Utilities'!$B$1,A162,2)=0, "", OFFSET('Meters-Utilities'!$B$1,A162,2))</f>
        <v/>
      </c>
      <c r="E162" t="str">
        <f t="shared" ca="1" si="28"/>
        <v xml:space="preserve"> - - </v>
      </c>
      <c r="F162" t="str">
        <f t="shared" ca="1" si="29"/>
        <v/>
      </c>
      <c r="H162" t="str">
        <f t="shared" ca="1" si="30"/>
        <v/>
      </c>
      <c r="I162" t="str">
        <f t="shared" ca="1" si="31"/>
        <v/>
      </c>
      <c r="J162" t="str">
        <f t="shared" ca="1" si="32"/>
        <v/>
      </c>
      <c r="K162" t="str">
        <f t="shared" ca="1" si="33"/>
        <v/>
      </c>
      <c r="L162" t="str">
        <f t="shared" ca="1" si="34"/>
        <v/>
      </c>
      <c r="AA162" t="str">
        <f t="shared" ca="1" si="35"/>
        <v xml:space="preserve"> - - </v>
      </c>
      <c r="AB162" t="str">
        <f t="shared" ca="1" si="36"/>
        <v xml:space="preserve"> - - </v>
      </c>
      <c r="AC162" t="str">
        <f t="shared" ca="1" si="37"/>
        <v xml:space="preserve"> - - </v>
      </c>
      <c r="AD162" t="str">
        <f t="shared" ca="1" si="38"/>
        <v xml:space="preserve"> - - </v>
      </c>
      <c r="AE162" t="str">
        <f t="shared" ca="1" si="39"/>
        <v xml:space="preserve"> - - </v>
      </c>
      <c r="AJ162" t="str">
        <f>IF(Facilities!A162=""," - - ",Facilities!A162)</f>
        <v xml:space="preserve"> - - </v>
      </c>
    </row>
    <row r="163" spans="1:36" x14ac:dyDescent="0.35">
      <c r="A163">
        <v>162</v>
      </c>
      <c r="B163" t="str">
        <f ca="1">IF(OFFSET('Meters-Utilities'!$B$1,A163,0)=0," - - ", OFFSET('Meters-Utilities'!$B$1,A163,0))</f>
        <v xml:space="preserve"> - - </v>
      </c>
      <c r="C163" t="str">
        <f ca="1">IF(OFFSET('Meters-Utilities'!$B$1,A163,1)=0, "", OFFSET('Meters-Utilities'!$B$1,A163,1))</f>
        <v/>
      </c>
      <c r="D163" t="str">
        <f ca="1">IF(OFFSET('Meters-Utilities'!$B$1,A163,2)=0, "", OFFSET('Meters-Utilities'!$B$1,A163,2))</f>
        <v/>
      </c>
      <c r="E163" t="str">
        <f t="shared" ca="1" si="28"/>
        <v xml:space="preserve"> - - </v>
      </c>
      <c r="F163" t="str">
        <f t="shared" ca="1" si="29"/>
        <v/>
      </c>
      <c r="H163" t="str">
        <f t="shared" ca="1" si="30"/>
        <v/>
      </c>
      <c r="I163" t="str">
        <f t="shared" ca="1" si="31"/>
        <v/>
      </c>
      <c r="J163" t="str">
        <f t="shared" ca="1" si="32"/>
        <v/>
      </c>
      <c r="K163" t="str">
        <f t="shared" ca="1" si="33"/>
        <v/>
      </c>
      <c r="L163" t="str">
        <f t="shared" ca="1" si="34"/>
        <v/>
      </c>
      <c r="AA163" t="str">
        <f t="shared" ca="1" si="35"/>
        <v xml:space="preserve"> - - </v>
      </c>
      <c r="AB163" t="str">
        <f t="shared" ca="1" si="36"/>
        <v xml:space="preserve"> - - </v>
      </c>
      <c r="AC163" t="str">
        <f t="shared" ca="1" si="37"/>
        <v xml:space="preserve"> - - </v>
      </c>
      <c r="AD163" t="str">
        <f t="shared" ca="1" si="38"/>
        <v xml:space="preserve"> - - </v>
      </c>
      <c r="AE163" t="str">
        <f t="shared" ca="1" si="39"/>
        <v xml:space="preserve"> - - </v>
      </c>
      <c r="AJ163" t="str">
        <f>IF(Facilities!A163=""," - - ",Facilities!A163)</f>
        <v xml:space="preserve"> - - </v>
      </c>
    </row>
    <row r="164" spans="1:36" x14ac:dyDescent="0.35">
      <c r="A164">
        <v>163</v>
      </c>
      <c r="B164" t="str">
        <f ca="1">IF(OFFSET('Meters-Utilities'!$B$1,A164,0)=0," - - ", OFFSET('Meters-Utilities'!$B$1,A164,0))</f>
        <v xml:space="preserve"> - - </v>
      </c>
      <c r="C164" t="str">
        <f ca="1">IF(OFFSET('Meters-Utilities'!$B$1,A164,1)=0, "", OFFSET('Meters-Utilities'!$B$1,A164,1))</f>
        <v/>
      </c>
      <c r="D164" t="str">
        <f ca="1">IF(OFFSET('Meters-Utilities'!$B$1,A164,2)=0, "", OFFSET('Meters-Utilities'!$B$1,A164,2))</f>
        <v/>
      </c>
      <c r="E164" t="str">
        <f t="shared" ca="1" si="28"/>
        <v xml:space="preserve"> - - </v>
      </c>
      <c r="F164" t="str">
        <f t="shared" ca="1" si="29"/>
        <v/>
      </c>
      <c r="H164" t="str">
        <f t="shared" ca="1" si="30"/>
        <v/>
      </c>
      <c r="I164" t="str">
        <f t="shared" ca="1" si="31"/>
        <v/>
      </c>
      <c r="J164" t="str">
        <f t="shared" ca="1" si="32"/>
        <v/>
      </c>
      <c r="K164" t="str">
        <f t="shared" ca="1" si="33"/>
        <v/>
      </c>
      <c r="L164" t="str">
        <f t="shared" ca="1" si="34"/>
        <v/>
      </c>
      <c r="AA164" t="str">
        <f t="shared" ca="1" si="35"/>
        <v xml:space="preserve"> - - </v>
      </c>
      <c r="AB164" t="str">
        <f t="shared" ca="1" si="36"/>
        <v xml:space="preserve"> - - </v>
      </c>
      <c r="AC164" t="str">
        <f t="shared" ca="1" si="37"/>
        <v xml:space="preserve"> - - </v>
      </c>
      <c r="AD164" t="str">
        <f t="shared" ca="1" si="38"/>
        <v xml:space="preserve"> - - </v>
      </c>
      <c r="AE164" t="str">
        <f t="shared" ca="1" si="39"/>
        <v xml:space="preserve"> - - </v>
      </c>
      <c r="AJ164" t="str">
        <f>IF(Facilities!A164=""," - - ",Facilities!A164)</f>
        <v xml:space="preserve"> - - </v>
      </c>
    </row>
    <row r="165" spans="1:36" x14ac:dyDescent="0.35">
      <c r="A165">
        <v>164</v>
      </c>
      <c r="B165" t="str">
        <f ca="1">IF(OFFSET('Meters-Utilities'!$B$1,A165,0)=0," - - ", OFFSET('Meters-Utilities'!$B$1,A165,0))</f>
        <v xml:space="preserve"> - - </v>
      </c>
      <c r="C165" t="str">
        <f ca="1">IF(OFFSET('Meters-Utilities'!$B$1,A165,1)=0, "", OFFSET('Meters-Utilities'!$B$1,A165,1))</f>
        <v/>
      </c>
      <c r="D165" t="str">
        <f ca="1">IF(OFFSET('Meters-Utilities'!$B$1,A165,2)=0, "", OFFSET('Meters-Utilities'!$B$1,A165,2))</f>
        <v/>
      </c>
      <c r="E165" t="str">
        <f t="shared" ca="1" si="28"/>
        <v xml:space="preserve"> - - </v>
      </c>
      <c r="F165" t="str">
        <f t="shared" ca="1" si="29"/>
        <v/>
      </c>
      <c r="H165" t="str">
        <f t="shared" ca="1" si="30"/>
        <v/>
      </c>
      <c r="I165" t="str">
        <f t="shared" ca="1" si="31"/>
        <v/>
      </c>
      <c r="J165" t="str">
        <f t="shared" ca="1" si="32"/>
        <v/>
      </c>
      <c r="K165" t="str">
        <f t="shared" ca="1" si="33"/>
        <v/>
      </c>
      <c r="L165" t="str">
        <f t="shared" ca="1" si="34"/>
        <v/>
      </c>
      <c r="AA165" t="str">
        <f t="shared" ca="1" si="35"/>
        <v xml:space="preserve"> - - </v>
      </c>
      <c r="AB165" t="str">
        <f t="shared" ca="1" si="36"/>
        <v xml:space="preserve"> - - </v>
      </c>
      <c r="AC165" t="str">
        <f t="shared" ca="1" si="37"/>
        <v xml:space="preserve"> - - </v>
      </c>
      <c r="AD165" t="str">
        <f t="shared" ca="1" si="38"/>
        <v xml:space="preserve"> - - </v>
      </c>
      <c r="AE165" t="str">
        <f t="shared" ca="1" si="39"/>
        <v xml:space="preserve"> - - </v>
      </c>
      <c r="AJ165" t="str">
        <f>IF(Facilities!A165=""," - - ",Facilities!A165)</f>
        <v xml:space="preserve"> - - </v>
      </c>
    </row>
    <row r="166" spans="1:36" x14ac:dyDescent="0.35">
      <c r="A166">
        <v>165</v>
      </c>
      <c r="B166" t="str">
        <f ca="1">IF(OFFSET('Meters-Utilities'!$B$1,A166,0)=0," - - ", OFFSET('Meters-Utilities'!$B$1,A166,0))</f>
        <v xml:space="preserve"> - - </v>
      </c>
      <c r="C166" t="str">
        <f ca="1">IF(OFFSET('Meters-Utilities'!$B$1,A166,1)=0, "", OFFSET('Meters-Utilities'!$B$1,A166,1))</f>
        <v/>
      </c>
      <c r="D166" t="str">
        <f ca="1">IF(OFFSET('Meters-Utilities'!$B$1,A166,2)=0, "", OFFSET('Meters-Utilities'!$B$1,A166,2))</f>
        <v/>
      </c>
      <c r="E166" t="str">
        <f t="shared" ca="1" si="28"/>
        <v xml:space="preserve"> - - </v>
      </c>
      <c r="F166" t="str">
        <f t="shared" ca="1" si="29"/>
        <v/>
      </c>
      <c r="H166" t="str">
        <f t="shared" ca="1" si="30"/>
        <v/>
      </c>
      <c r="I166" t="str">
        <f t="shared" ca="1" si="31"/>
        <v/>
      </c>
      <c r="J166" t="str">
        <f t="shared" ca="1" si="32"/>
        <v/>
      </c>
      <c r="K166" t="str">
        <f t="shared" ca="1" si="33"/>
        <v/>
      </c>
      <c r="L166" t="str">
        <f t="shared" ca="1" si="34"/>
        <v/>
      </c>
      <c r="AA166" t="str">
        <f t="shared" ca="1" si="35"/>
        <v xml:space="preserve"> - - </v>
      </c>
      <c r="AB166" t="str">
        <f t="shared" ca="1" si="36"/>
        <v xml:space="preserve"> - - </v>
      </c>
      <c r="AC166" t="str">
        <f t="shared" ca="1" si="37"/>
        <v xml:space="preserve"> - - </v>
      </c>
      <c r="AD166" t="str">
        <f t="shared" ca="1" si="38"/>
        <v xml:space="preserve"> - - </v>
      </c>
      <c r="AE166" t="str">
        <f t="shared" ca="1" si="39"/>
        <v xml:space="preserve"> - - </v>
      </c>
      <c r="AJ166" t="str">
        <f>IF(Facilities!A166=""," - - ",Facilities!A166)</f>
        <v xml:space="preserve"> - - </v>
      </c>
    </row>
    <row r="167" spans="1:36" x14ac:dyDescent="0.35">
      <c r="A167">
        <v>166</v>
      </c>
      <c r="B167" t="str">
        <f ca="1">IF(OFFSET('Meters-Utilities'!$B$1,A167,0)=0," - - ", OFFSET('Meters-Utilities'!$B$1,A167,0))</f>
        <v xml:space="preserve"> - - </v>
      </c>
      <c r="C167" t="str">
        <f ca="1">IF(OFFSET('Meters-Utilities'!$B$1,A167,1)=0, "", OFFSET('Meters-Utilities'!$B$1,A167,1))</f>
        <v/>
      </c>
      <c r="D167" t="str">
        <f ca="1">IF(OFFSET('Meters-Utilities'!$B$1,A167,2)=0, "", OFFSET('Meters-Utilities'!$B$1,A167,2))</f>
        <v/>
      </c>
      <c r="E167" t="str">
        <f t="shared" ca="1" si="28"/>
        <v xml:space="preserve"> - - </v>
      </c>
      <c r="F167" t="str">
        <f t="shared" ca="1" si="29"/>
        <v/>
      </c>
      <c r="H167" t="str">
        <f t="shared" ca="1" si="30"/>
        <v/>
      </c>
      <c r="I167" t="str">
        <f t="shared" ca="1" si="31"/>
        <v/>
      </c>
      <c r="J167" t="str">
        <f t="shared" ca="1" si="32"/>
        <v/>
      </c>
      <c r="K167" t="str">
        <f t="shared" ca="1" si="33"/>
        <v/>
      </c>
      <c r="L167" t="str">
        <f t="shared" ca="1" si="34"/>
        <v/>
      </c>
      <c r="AA167" t="str">
        <f t="shared" ca="1" si="35"/>
        <v xml:space="preserve"> - - </v>
      </c>
      <c r="AB167" t="str">
        <f t="shared" ca="1" si="36"/>
        <v xml:space="preserve"> - - </v>
      </c>
      <c r="AC167" t="str">
        <f t="shared" ca="1" si="37"/>
        <v xml:space="preserve"> - - </v>
      </c>
      <c r="AD167" t="str">
        <f t="shared" ca="1" si="38"/>
        <v xml:space="preserve"> - - </v>
      </c>
      <c r="AE167" t="str">
        <f t="shared" ca="1" si="39"/>
        <v xml:space="preserve"> - - </v>
      </c>
      <c r="AJ167" t="str">
        <f>IF(Facilities!A167=""," - - ",Facilities!A167)</f>
        <v xml:space="preserve"> - - </v>
      </c>
    </row>
    <row r="168" spans="1:36" x14ac:dyDescent="0.35">
      <c r="A168">
        <v>167</v>
      </c>
      <c r="B168" t="str">
        <f ca="1">IF(OFFSET('Meters-Utilities'!$B$1,A168,0)=0," - - ", OFFSET('Meters-Utilities'!$B$1,A168,0))</f>
        <v xml:space="preserve"> - - </v>
      </c>
      <c r="C168" t="str">
        <f ca="1">IF(OFFSET('Meters-Utilities'!$B$1,A168,1)=0, "", OFFSET('Meters-Utilities'!$B$1,A168,1))</f>
        <v/>
      </c>
      <c r="D168" t="str">
        <f ca="1">IF(OFFSET('Meters-Utilities'!$B$1,A168,2)=0, "", OFFSET('Meters-Utilities'!$B$1,A168,2))</f>
        <v/>
      </c>
      <c r="E168" t="str">
        <f t="shared" ca="1" si="28"/>
        <v xml:space="preserve"> - - </v>
      </c>
      <c r="F168" t="str">
        <f t="shared" ca="1" si="29"/>
        <v/>
      </c>
      <c r="H168" t="str">
        <f t="shared" ca="1" si="30"/>
        <v/>
      </c>
      <c r="I168" t="str">
        <f t="shared" ca="1" si="31"/>
        <v/>
      </c>
      <c r="J168" t="str">
        <f t="shared" ca="1" si="32"/>
        <v/>
      </c>
      <c r="K168" t="str">
        <f t="shared" ca="1" si="33"/>
        <v/>
      </c>
      <c r="L168" t="str">
        <f t="shared" ca="1" si="34"/>
        <v/>
      </c>
      <c r="AA168" t="str">
        <f t="shared" ca="1" si="35"/>
        <v xml:space="preserve"> - - </v>
      </c>
      <c r="AB168" t="str">
        <f t="shared" ca="1" si="36"/>
        <v xml:space="preserve"> - - </v>
      </c>
      <c r="AC168" t="str">
        <f t="shared" ca="1" si="37"/>
        <v xml:space="preserve"> - - </v>
      </c>
      <c r="AD168" t="str">
        <f t="shared" ca="1" si="38"/>
        <v xml:space="preserve"> - - </v>
      </c>
      <c r="AE168" t="str">
        <f t="shared" ca="1" si="39"/>
        <v xml:space="preserve"> - - </v>
      </c>
      <c r="AJ168" t="str">
        <f>IF(Facilities!A168=""," - - ",Facilities!A168)</f>
        <v xml:space="preserve"> - - </v>
      </c>
    </row>
    <row r="169" spans="1:36" x14ac:dyDescent="0.35">
      <c r="A169">
        <v>168</v>
      </c>
      <c r="B169" t="str">
        <f ca="1">IF(OFFSET('Meters-Utilities'!$B$1,A169,0)=0," - - ", OFFSET('Meters-Utilities'!$B$1,A169,0))</f>
        <v xml:space="preserve"> - - </v>
      </c>
      <c r="C169" t="str">
        <f ca="1">IF(OFFSET('Meters-Utilities'!$B$1,A169,1)=0, "", OFFSET('Meters-Utilities'!$B$1,A169,1))</f>
        <v/>
      </c>
      <c r="D169" t="str">
        <f ca="1">IF(OFFSET('Meters-Utilities'!$B$1,A169,2)=0, "", OFFSET('Meters-Utilities'!$B$1,A169,2))</f>
        <v/>
      </c>
      <c r="E169" t="str">
        <f t="shared" ca="1" si="28"/>
        <v xml:space="preserve"> - - </v>
      </c>
      <c r="F169" t="str">
        <f t="shared" ca="1" si="29"/>
        <v/>
      </c>
      <c r="H169" t="str">
        <f t="shared" ca="1" si="30"/>
        <v/>
      </c>
      <c r="I169" t="str">
        <f t="shared" ca="1" si="31"/>
        <v/>
      </c>
      <c r="J169" t="str">
        <f t="shared" ca="1" si="32"/>
        <v/>
      </c>
      <c r="K169" t="str">
        <f t="shared" ca="1" si="33"/>
        <v/>
      </c>
      <c r="L169" t="str">
        <f t="shared" ca="1" si="34"/>
        <v/>
      </c>
      <c r="AA169" t="str">
        <f t="shared" ca="1" si="35"/>
        <v xml:space="preserve"> - - </v>
      </c>
      <c r="AB169" t="str">
        <f t="shared" ca="1" si="36"/>
        <v xml:space="preserve"> - - </v>
      </c>
      <c r="AC169" t="str">
        <f t="shared" ca="1" si="37"/>
        <v xml:space="preserve"> - - </v>
      </c>
      <c r="AD169" t="str">
        <f t="shared" ca="1" si="38"/>
        <v xml:space="preserve"> - - </v>
      </c>
      <c r="AE169" t="str">
        <f t="shared" ca="1" si="39"/>
        <v xml:space="preserve"> - - </v>
      </c>
      <c r="AJ169" t="str">
        <f>IF(Facilities!A169=""," - - ",Facilities!A169)</f>
        <v xml:space="preserve"> - - </v>
      </c>
    </row>
    <row r="170" spans="1:36" x14ac:dyDescent="0.35">
      <c r="A170">
        <v>169</v>
      </c>
      <c r="B170" t="str">
        <f ca="1">IF(OFFSET('Meters-Utilities'!$B$1,A170,0)=0," - - ", OFFSET('Meters-Utilities'!$B$1,A170,0))</f>
        <v xml:space="preserve"> - - </v>
      </c>
      <c r="C170" t="str">
        <f ca="1">IF(OFFSET('Meters-Utilities'!$B$1,A170,1)=0, "", OFFSET('Meters-Utilities'!$B$1,A170,1))</f>
        <v/>
      </c>
      <c r="D170" t="str">
        <f ca="1">IF(OFFSET('Meters-Utilities'!$B$1,A170,2)=0, "", OFFSET('Meters-Utilities'!$B$1,A170,2))</f>
        <v/>
      </c>
      <c r="E170" t="str">
        <f t="shared" ca="1" si="28"/>
        <v xml:space="preserve"> - - </v>
      </c>
      <c r="F170" t="str">
        <f t="shared" ca="1" si="29"/>
        <v/>
      </c>
      <c r="H170" t="str">
        <f t="shared" ca="1" si="30"/>
        <v/>
      </c>
      <c r="I170" t="str">
        <f t="shared" ca="1" si="31"/>
        <v/>
      </c>
      <c r="J170" t="str">
        <f t="shared" ca="1" si="32"/>
        <v/>
      </c>
      <c r="K170" t="str">
        <f t="shared" ca="1" si="33"/>
        <v/>
      </c>
      <c r="L170" t="str">
        <f t="shared" ca="1" si="34"/>
        <v/>
      </c>
      <c r="AA170" t="str">
        <f t="shared" ca="1" si="35"/>
        <v xml:space="preserve"> - - </v>
      </c>
      <c r="AB170" t="str">
        <f t="shared" ca="1" si="36"/>
        <v xml:space="preserve"> - - </v>
      </c>
      <c r="AC170" t="str">
        <f t="shared" ca="1" si="37"/>
        <v xml:space="preserve"> - - </v>
      </c>
      <c r="AD170" t="str">
        <f t="shared" ca="1" si="38"/>
        <v xml:space="preserve"> - - </v>
      </c>
      <c r="AE170" t="str">
        <f t="shared" ca="1" si="39"/>
        <v xml:space="preserve"> - - </v>
      </c>
      <c r="AJ170" t="str">
        <f>IF(Facilities!A170=""," - - ",Facilities!A170)</f>
        <v xml:space="preserve"> - - </v>
      </c>
    </row>
    <row r="171" spans="1:36" x14ac:dyDescent="0.35">
      <c r="A171">
        <v>170</v>
      </c>
      <c r="B171" t="str">
        <f ca="1">IF(OFFSET('Meters-Utilities'!$B$1,A171,0)=0," - - ", OFFSET('Meters-Utilities'!$B$1,A171,0))</f>
        <v xml:space="preserve"> - - </v>
      </c>
      <c r="C171" t="str">
        <f ca="1">IF(OFFSET('Meters-Utilities'!$B$1,A171,1)=0, "", OFFSET('Meters-Utilities'!$B$1,A171,1))</f>
        <v/>
      </c>
      <c r="D171" t="str">
        <f ca="1">IF(OFFSET('Meters-Utilities'!$B$1,A171,2)=0, "", OFFSET('Meters-Utilities'!$B$1,A171,2))</f>
        <v/>
      </c>
      <c r="E171" t="str">
        <f t="shared" ca="1" si="28"/>
        <v xml:space="preserve"> - - </v>
      </c>
      <c r="F171" t="str">
        <f t="shared" ca="1" si="29"/>
        <v/>
      </c>
      <c r="H171" t="str">
        <f t="shared" ca="1" si="30"/>
        <v/>
      </c>
      <c r="I171" t="str">
        <f t="shared" ca="1" si="31"/>
        <v/>
      </c>
      <c r="J171" t="str">
        <f t="shared" ca="1" si="32"/>
        <v/>
      </c>
      <c r="K171" t="str">
        <f t="shared" ca="1" si="33"/>
        <v/>
      </c>
      <c r="L171" t="str">
        <f t="shared" ca="1" si="34"/>
        <v/>
      </c>
      <c r="AA171" t="str">
        <f t="shared" ca="1" si="35"/>
        <v xml:space="preserve"> - - </v>
      </c>
      <c r="AB171" t="str">
        <f t="shared" ca="1" si="36"/>
        <v xml:space="preserve"> - - </v>
      </c>
      <c r="AC171" t="str">
        <f t="shared" ca="1" si="37"/>
        <v xml:space="preserve"> - - </v>
      </c>
      <c r="AD171" t="str">
        <f t="shared" ca="1" si="38"/>
        <v xml:space="preserve"> - - </v>
      </c>
      <c r="AE171" t="str">
        <f t="shared" ca="1" si="39"/>
        <v xml:space="preserve"> - - </v>
      </c>
      <c r="AJ171" t="str">
        <f>IF(Facilities!A171=""," - - ",Facilities!A171)</f>
        <v xml:space="preserve"> - - </v>
      </c>
    </row>
    <row r="172" spans="1:36" x14ac:dyDescent="0.35">
      <c r="A172">
        <v>171</v>
      </c>
      <c r="B172" t="str">
        <f ca="1">IF(OFFSET('Meters-Utilities'!$B$1,A172,0)=0," - - ", OFFSET('Meters-Utilities'!$B$1,A172,0))</f>
        <v xml:space="preserve"> - - </v>
      </c>
      <c r="C172" t="str">
        <f ca="1">IF(OFFSET('Meters-Utilities'!$B$1,A172,1)=0, "", OFFSET('Meters-Utilities'!$B$1,A172,1))</f>
        <v/>
      </c>
      <c r="D172" t="str">
        <f ca="1">IF(OFFSET('Meters-Utilities'!$B$1,A172,2)=0, "", OFFSET('Meters-Utilities'!$B$1,A172,2))</f>
        <v/>
      </c>
      <c r="E172" t="str">
        <f t="shared" ca="1" si="28"/>
        <v xml:space="preserve"> - - </v>
      </c>
      <c r="F172" t="str">
        <f t="shared" ca="1" si="29"/>
        <v/>
      </c>
      <c r="H172" t="str">
        <f t="shared" ca="1" si="30"/>
        <v/>
      </c>
      <c r="I172" t="str">
        <f t="shared" ca="1" si="31"/>
        <v/>
      </c>
      <c r="J172" t="str">
        <f t="shared" ca="1" si="32"/>
        <v/>
      </c>
      <c r="K172" t="str">
        <f t="shared" ca="1" si="33"/>
        <v/>
      </c>
      <c r="L172" t="str">
        <f t="shared" ca="1" si="34"/>
        <v/>
      </c>
      <c r="AA172" t="str">
        <f t="shared" ca="1" si="35"/>
        <v xml:space="preserve"> - - </v>
      </c>
      <c r="AB172" t="str">
        <f t="shared" ca="1" si="36"/>
        <v xml:space="preserve"> - - </v>
      </c>
      <c r="AC172" t="str">
        <f t="shared" ca="1" si="37"/>
        <v xml:space="preserve"> - - </v>
      </c>
      <c r="AD172" t="str">
        <f t="shared" ca="1" si="38"/>
        <v xml:space="preserve"> - - </v>
      </c>
      <c r="AE172" t="str">
        <f t="shared" ca="1" si="39"/>
        <v xml:space="preserve"> - - </v>
      </c>
      <c r="AJ172" t="str">
        <f>IF(Facilities!A172=""," - - ",Facilities!A172)</f>
        <v xml:space="preserve"> - - </v>
      </c>
    </row>
    <row r="173" spans="1:36" x14ac:dyDescent="0.35">
      <c r="A173">
        <v>172</v>
      </c>
      <c r="B173" t="str">
        <f ca="1">IF(OFFSET('Meters-Utilities'!$B$1,A173,0)=0," - - ", OFFSET('Meters-Utilities'!$B$1,A173,0))</f>
        <v xml:space="preserve"> - - </v>
      </c>
      <c r="C173" t="str">
        <f ca="1">IF(OFFSET('Meters-Utilities'!$B$1,A173,1)=0, "", OFFSET('Meters-Utilities'!$B$1,A173,1))</f>
        <v/>
      </c>
      <c r="D173" t="str">
        <f ca="1">IF(OFFSET('Meters-Utilities'!$B$1,A173,2)=0, "", OFFSET('Meters-Utilities'!$B$1,A173,2))</f>
        <v/>
      </c>
      <c r="E173" t="str">
        <f t="shared" ca="1" si="28"/>
        <v xml:space="preserve"> - - </v>
      </c>
      <c r="F173" t="str">
        <f t="shared" ca="1" si="29"/>
        <v/>
      </c>
      <c r="H173" t="str">
        <f t="shared" ca="1" si="30"/>
        <v/>
      </c>
      <c r="I173" t="str">
        <f t="shared" ca="1" si="31"/>
        <v/>
      </c>
      <c r="J173" t="str">
        <f t="shared" ca="1" si="32"/>
        <v/>
      </c>
      <c r="K173" t="str">
        <f t="shared" ca="1" si="33"/>
        <v/>
      </c>
      <c r="L173" t="str">
        <f t="shared" ca="1" si="34"/>
        <v/>
      </c>
      <c r="AA173" t="str">
        <f t="shared" ca="1" si="35"/>
        <v xml:space="preserve"> - - </v>
      </c>
      <c r="AB173" t="str">
        <f t="shared" ca="1" si="36"/>
        <v xml:space="preserve"> - - </v>
      </c>
      <c r="AC173" t="str">
        <f t="shared" ca="1" si="37"/>
        <v xml:space="preserve"> - - </v>
      </c>
      <c r="AD173" t="str">
        <f t="shared" ca="1" si="38"/>
        <v xml:space="preserve"> - - </v>
      </c>
      <c r="AE173" t="str">
        <f t="shared" ca="1" si="39"/>
        <v xml:space="preserve"> - - </v>
      </c>
      <c r="AJ173" t="str">
        <f>IF(Facilities!A173=""," - - ",Facilities!A173)</f>
        <v xml:space="preserve"> - - </v>
      </c>
    </row>
    <row r="174" spans="1:36" x14ac:dyDescent="0.35">
      <c r="A174">
        <v>173</v>
      </c>
      <c r="B174" t="str">
        <f ca="1">IF(OFFSET('Meters-Utilities'!$B$1,A174,0)=0," - - ", OFFSET('Meters-Utilities'!$B$1,A174,0))</f>
        <v xml:space="preserve"> - - </v>
      </c>
      <c r="C174" t="str">
        <f ca="1">IF(OFFSET('Meters-Utilities'!$B$1,A174,1)=0, "", OFFSET('Meters-Utilities'!$B$1,A174,1))</f>
        <v/>
      </c>
      <c r="D174" t="str">
        <f ca="1">IF(OFFSET('Meters-Utilities'!$B$1,A174,2)=0, "", OFFSET('Meters-Utilities'!$B$1,A174,2))</f>
        <v/>
      </c>
      <c r="E174" t="str">
        <f t="shared" ca="1" si="28"/>
        <v xml:space="preserve"> - - </v>
      </c>
      <c r="F174" t="str">
        <f t="shared" ca="1" si="29"/>
        <v/>
      </c>
      <c r="H174" t="str">
        <f t="shared" ca="1" si="30"/>
        <v/>
      </c>
      <c r="I174" t="str">
        <f t="shared" ca="1" si="31"/>
        <v/>
      </c>
      <c r="J174" t="str">
        <f t="shared" ca="1" si="32"/>
        <v/>
      </c>
      <c r="K174" t="str">
        <f t="shared" ca="1" si="33"/>
        <v/>
      </c>
      <c r="L174" t="str">
        <f t="shared" ca="1" si="34"/>
        <v/>
      </c>
      <c r="AA174" t="str">
        <f t="shared" ca="1" si="35"/>
        <v xml:space="preserve"> - - </v>
      </c>
      <c r="AB174" t="str">
        <f t="shared" ca="1" si="36"/>
        <v xml:space="preserve"> - - </v>
      </c>
      <c r="AC174" t="str">
        <f t="shared" ca="1" si="37"/>
        <v xml:space="preserve"> - - </v>
      </c>
      <c r="AD174" t="str">
        <f t="shared" ca="1" si="38"/>
        <v xml:space="preserve"> - - </v>
      </c>
      <c r="AE174" t="str">
        <f t="shared" ca="1" si="39"/>
        <v xml:space="preserve"> - - </v>
      </c>
      <c r="AJ174" t="str">
        <f>IF(Facilities!A174=""," - - ",Facilities!A174)</f>
        <v xml:space="preserve"> - - </v>
      </c>
    </row>
    <row r="175" spans="1:36" x14ac:dyDescent="0.35">
      <c r="A175">
        <v>174</v>
      </c>
      <c r="B175" t="str">
        <f ca="1">IF(OFFSET('Meters-Utilities'!$B$1,A175,0)=0," - - ", OFFSET('Meters-Utilities'!$B$1,A175,0))</f>
        <v xml:space="preserve"> - - </v>
      </c>
      <c r="C175" t="str">
        <f ca="1">IF(OFFSET('Meters-Utilities'!$B$1,A175,1)=0, "", OFFSET('Meters-Utilities'!$B$1,A175,1))</f>
        <v/>
      </c>
      <c r="D175" t="str">
        <f ca="1">IF(OFFSET('Meters-Utilities'!$B$1,A175,2)=0, "", OFFSET('Meters-Utilities'!$B$1,A175,2))</f>
        <v/>
      </c>
      <c r="E175" t="str">
        <f t="shared" ca="1" si="28"/>
        <v xml:space="preserve"> - - </v>
      </c>
      <c r="F175" t="str">
        <f t="shared" ca="1" si="29"/>
        <v/>
      </c>
      <c r="H175" t="str">
        <f t="shared" ca="1" si="30"/>
        <v/>
      </c>
      <c r="I175" t="str">
        <f t="shared" ca="1" si="31"/>
        <v/>
      </c>
      <c r="J175" t="str">
        <f t="shared" ca="1" si="32"/>
        <v/>
      </c>
      <c r="K175" t="str">
        <f t="shared" ca="1" si="33"/>
        <v/>
      </c>
      <c r="L175" t="str">
        <f t="shared" ca="1" si="34"/>
        <v/>
      </c>
      <c r="AA175" t="str">
        <f t="shared" ca="1" si="35"/>
        <v xml:space="preserve"> - - </v>
      </c>
      <c r="AB175" t="str">
        <f t="shared" ca="1" si="36"/>
        <v xml:space="preserve"> - - </v>
      </c>
      <c r="AC175" t="str">
        <f t="shared" ca="1" si="37"/>
        <v xml:space="preserve"> - - </v>
      </c>
      <c r="AD175" t="str">
        <f t="shared" ca="1" si="38"/>
        <v xml:space="preserve"> - - </v>
      </c>
      <c r="AE175" t="str">
        <f t="shared" ca="1" si="39"/>
        <v xml:space="preserve"> - - </v>
      </c>
      <c r="AJ175" t="str">
        <f>IF(Facilities!A175=""," - - ",Facilities!A175)</f>
        <v xml:space="preserve"> - - </v>
      </c>
    </row>
    <row r="176" spans="1:36" x14ac:dyDescent="0.35">
      <c r="A176">
        <v>175</v>
      </c>
      <c r="B176" t="str">
        <f ca="1">IF(OFFSET('Meters-Utilities'!$B$1,A176,0)=0," - - ", OFFSET('Meters-Utilities'!$B$1,A176,0))</f>
        <v xml:space="preserve"> - - </v>
      </c>
      <c r="C176" t="str">
        <f ca="1">IF(OFFSET('Meters-Utilities'!$B$1,A176,1)=0, "", OFFSET('Meters-Utilities'!$B$1,A176,1))</f>
        <v/>
      </c>
      <c r="D176" t="str">
        <f ca="1">IF(OFFSET('Meters-Utilities'!$B$1,A176,2)=0, "", OFFSET('Meters-Utilities'!$B$1,A176,2))</f>
        <v/>
      </c>
      <c r="E176" t="str">
        <f t="shared" ca="1" si="28"/>
        <v xml:space="preserve"> - - </v>
      </c>
      <c r="F176" t="str">
        <f t="shared" ca="1" si="29"/>
        <v/>
      </c>
      <c r="H176" t="str">
        <f t="shared" ca="1" si="30"/>
        <v/>
      </c>
      <c r="I176" t="str">
        <f t="shared" ca="1" si="31"/>
        <v/>
      </c>
      <c r="J176" t="str">
        <f t="shared" ca="1" si="32"/>
        <v/>
      </c>
      <c r="K176" t="str">
        <f t="shared" ca="1" si="33"/>
        <v/>
      </c>
      <c r="L176" t="str">
        <f t="shared" ca="1" si="34"/>
        <v/>
      </c>
      <c r="AA176" t="str">
        <f t="shared" ca="1" si="35"/>
        <v xml:space="preserve"> - - </v>
      </c>
      <c r="AB176" t="str">
        <f t="shared" ca="1" si="36"/>
        <v xml:space="preserve"> - - </v>
      </c>
      <c r="AC176" t="str">
        <f t="shared" ca="1" si="37"/>
        <v xml:space="preserve"> - - </v>
      </c>
      <c r="AD176" t="str">
        <f t="shared" ca="1" si="38"/>
        <v xml:space="preserve"> - - </v>
      </c>
      <c r="AE176" t="str">
        <f t="shared" ca="1" si="39"/>
        <v xml:space="preserve"> - - </v>
      </c>
      <c r="AJ176" t="str">
        <f>IF(Facilities!A176=""," - - ",Facilities!A176)</f>
        <v xml:space="preserve"> - - </v>
      </c>
    </row>
    <row r="177" spans="1:36" x14ac:dyDescent="0.35">
      <c r="A177">
        <v>176</v>
      </c>
      <c r="B177" t="str">
        <f ca="1">IF(OFFSET('Meters-Utilities'!$B$1,A177,0)=0," - - ", OFFSET('Meters-Utilities'!$B$1,A177,0))</f>
        <v xml:space="preserve"> - - </v>
      </c>
      <c r="C177" t="str">
        <f ca="1">IF(OFFSET('Meters-Utilities'!$B$1,A177,1)=0, "", OFFSET('Meters-Utilities'!$B$1,A177,1))</f>
        <v/>
      </c>
      <c r="D177" t="str">
        <f ca="1">IF(OFFSET('Meters-Utilities'!$B$1,A177,2)=0, "", OFFSET('Meters-Utilities'!$B$1,A177,2))</f>
        <v/>
      </c>
      <c r="E177" t="str">
        <f t="shared" ca="1" si="28"/>
        <v xml:space="preserve"> - - </v>
      </c>
      <c r="F177" t="str">
        <f t="shared" ca="1" si="29"/>
        <v/>
      </c>
      <c r="H177" t="str">
        <f t="shared" ca="1" si="30"/>
        <v/>
      </c>
      <c r="I177" t="str">
        <f t="shared" ca="1" si="31"/>
        <v/>
      </c>
      <c r="J177" t="str">
        <f t="shared" ca="1" si="32"/>
        <v/>
      </c>
      <c r="K177" t="str">
        <f t="shared" ca="1" si="33"/>
        <v/>
      </c>
      <c r="L177" t="str">
        <f t="shared" ca="1" si="34"/>
        <v/>
      </c>
      <c r="AA177" t="str">
        <f t="shared" ca="1" si="35"/>
        <v xml:space="preserve"> - - </v>
      </c>
      <c r="AB177" t="str">
        <f t="shared" ca="1" si="36"/>
        <v xml:space="preserve"> - - </v>
      </c>
      <c r="AC177" t="str">
        <f t="shared" ca="1" si="37"/>
        <v xml:space="preserve"> - - </v>
      </c>
      <c r="AD177" t="str">
        <f t="shared" ca="1" si="38"/>
        <v xml:space="preserve"> - - </v>
      </c>
      <c r="AE177" t="str">
        <f t="shared" ca="1" si="39"/>
        <v xml:space="preserve"> - - </v>
      </c>
      <c r="AJ177" t="str">
        <f>IF(Facilities!A177=""," - - ",Facilities!A177)</f>
        <v xml:space="preserve"> - - </v>
      </c>
    </row>
    <row r="178" spans="1:36" x14ac:dyDescent="0.35">
      <c r="A178">
        <v>177</v>
      </c>
      <c r="B178" t="str">
        <f ca="1">IF(OFFSET('Meters-Utilities'!$B$1,A178,0)=0," - - ", OFFSET('Meters-Utilities'!$B$1,A178,0))</f>
        <v xml:space="preserve"> - - </v>
      </c>
      <c r="C178" t="str">
        <f ca="1">IF(OFFSET('Meters-Utilities'!$B$1,A178,1)=0, "", OFFSET('Meters-Utilities'!$B$1,A178,1))</f>
        <v/>
      </c>
      <c r="D178" t="str">
        <f ca="1">IF(OFFSET('Meters-Utilities'!$B$1,A178,2)=0, "", OFFSET('Meters-Utilities'!$B$1,A178,2))</f>
        <v/>
      </c>
      <c r="E178" t="str">
        <f t="shared" ca="1" si="28"/>
        <v xml:space="preserve"> - - </v>
      </c>
      <c r="F178" t="str">
        <f t="shared" ca="1" si="29"/>
        <v/>
      </c>
      <c r="H178" t="str">
        <f t="shared" ca="1" si="30"/>
        <v/>
      </c>
      <c r="I178" t="str">
        <f t="shared" ca="1" si="31"/>
        <v/>
      </c>
      <c r="J178" t="str">
        <f t="shared" ca="1" si="32"/>
        <v/>
      </c>
      <c r="K178" t="str">
        <f t="shared" ca="1" si="33"/>
        <v/>
      </c>
      <c r="L178" t="str">
        <f t="shared" ca="1" si="34"/>
        <v/>
      </c>
      <c r="AA178" t="str">
        <f t="shared" ca="1" si="35"/>
        <v xml:space="preserve"> - - </v>
      </c>
      <c r="AB178" t="str">
        <f t="shared" ca="1" si="36"/>
        <v xml:space="preserve"> - - </v>
      </c>
      <c r="AC178" t="str">
        <f t="shared" ca="1" si="37"/>
        <v xml:space="preserve"> - - </v>
      </c>
      <c r="AD178" t="str">
        <f t="shared" ca="1" si="38"/>
        <v xml:space="preserve"> - - </v>
      </c>
      <c r="AE178" t="str">
        <f t="shared" ca="1" si="39"/>
        <v xml:space="preserve"> - - </v>
      </c>
      <c r="AJ178" t="str">
        <f>IF(Facilities!A178=""," - - ",Facilities!A178)</f>
        <v xml:space="preserve"> - - </v>
      </c>
    </row>
    <row r="179" spans="1:36" x14ac:dyDescent="0.35">
      <c r="A179">
        <v>178</v>
      </c>
      <c r="B179" t="str">
        <f ca="1">IF(OFFSET('Meters-Utilities'!$B$1,A179,0)=0," - - ", OFFSET('Meters-Utilities'!$B$1,A179,0))</f>
        <v xml:space="preserve"> - - </v>
      </c>
      <c r="C179" t="str">
        <f ca="1">IF(OFFSET('Meters-Utilities'!$B$1,A179,1)=0, "", OFFSET('Meters-Utilities'!$B$1,A179,1))</f>
        <v/>
      </c>
      <c r="D179" t="str">
        <f ca="1">IF(OFFSET('Meters-Utilities'!$B$1,A179,2)=0, "", OFFSET('Meters-Utilities'!$B$1,A179,2))</f>
        <v/>
      </c>
      <c r="E179" t="str">
        <f t="shared" ca="1" si="28"/>
        <v xml:space="preserve"> - - </v>
      </c>
      <c r="F179" t="str">
        <f t="shared" ca="1" si="29"/>
        <v/>
      </c>
      <c r="H179" t="str">
        <f t="shared" ca="1" si="30"/>
        <v/>
      </c>
      <c r="I179" t="str">
        <f t="shared" ca="1" si="31"/>
        <v/>
      </c>
      <c r="J179" t="str">
        <f t="shared" ca="1" si="32"/>
        <v/>
      </c>
      <c r="K179" t="str">
        <f t="shared" ca="1" si="33"/>
        <v/>
      </c>
      <c r="L179" t="str">
        <f t="shared" ca="1" si="34"/>
        <v/>
      </c>
      <c r="AA179" t="str">
        <f t="shared" ca="1" si="35"/>
        <v xml:space="preserve"> - - </v>
      </c>
      <c r="AB179" t="str">
        <f t="shared" ca="1" si="36"/>
        <v xml:space="preserve"> - - </v>
      </c>
      <c r="AC179" t="str">
        <f t="shared" ca="1" si="37"/>
        <v xml:space="preserve"> - - </v>
      </c>
      <c r="AD179" t="str">
        <f t="shared" ca="1" si="38"/>
        <v xml:space="preserve"> - - </v>
      </c>
      <c r="AE179" t="str">
        <f t="shared" ca="1" si="39"/>
        <v xml:space="preserve"> - - </v>
      </c>
      <c r="AJ179" t="str">
        <f>IF(Facilities!A179=""," - - ",Facilities!A179)</f>
        <v xml:space="preserve"> - - </v>
      </c>
    </row>
    <row r="180" spans="1:36" x14ac:dyDescent="0.35">
      <c r="A180">
        <v>179</v>
      </c>
      <c r="B180" t="str">
        <f ca="1">IF(OFFSET('Meters-Utilities'!$B$1,A180,0)=0," - - ", OFFSET('Meters-Utilities'!$B$1,A180,0))</f>
        <v xml:space="preserve"> - - </v>
      </c>
      <c r="C180" t="str">
        <f ca="1">IF(OFFSET('Meters-Utilities'!$B$1,A180,1)=0, "", OFFSET('Meters-Utilities'!$B$1,A180,1))</f>
        <v/>
      </c>
      <c r="D180" t="str">
        <f ca="1">IF(OFFSET('Meters-Utilities'!$B$1,A180,2)=0, "", OFFSET('Meters-Utilities'!$B$1,A180,2))</f>
        <v/>
      </c>
      <c r="E180" t="str">
        <f t="shared" ca="1" si="28"/>
        <v xml:space="preserve"> - - </v>
      </c>
      <c r="F180" t="str">
        <f t="shared" ca="1" si="29"/>
        <v/>
      </c>
      <c r="H180" t="str">
        <f t="shared" ca="1" si="30"/>
        <v/>
      </c>
      <c r="I180" t="str">
        <f t="shared" ca="1" si="31"/>
        <v/>
      </c>
      <c r="J180" t="str">
        <f t="shared" ca="1" si="32"/>
        <v/>
      </c>
      <c r="K180" t="str">
        <f t="shared" ca="1" si="33"/>
        <v/>
      </c>
      <c r="L180" t="str">
        <f t="shared" ca="1" si="34"/>
        <v/>
      </c>
      <c r="AA180" t="str">
        <f t="shared" ca="1" si="35"/>
        <v xml:space="preserve"> - - </v>
      </c>
      <c r="AB180" t="str">
        <f t="shared" ca="1" si="36"/>
        <v xml:space="preserve"> - - </v>
      </c>
      <c r="AC180" t="str">
        <f t="shared" ca="1" si="37"/>
        <v xml:space="preserve"> - - </v>
      </c>
      <c r="AD180" t="str">
        <f t="shared" ca="1" si="38"/>
        <v xml:space="preserve"> - - </v>
      </c>
      <c r="AE180" t="str">
        <f t="shared" ca="1" si="39"/>
        <v xml:space="preserve"> - - </v>
      </c>
      <c r="AJ180" t="str">
        <f>IF(Facilities!A180=""," - - ",Facilities!A180)</f>
        <v xml:space="preserve"> - - </v>
      </c>
    </row>
    <row r="181" spans="1:36" x14ac:dyDescent="0.35">
      <c r="A181">
        <v>180</v>
      </c>
      <c r="B181" t="str">
        <f ca="1">IF(OFFSET('Meters-Utilities'!$B$1,A181,0)=0," - - ", OFFSET('Meters-Utilities'!$B$1,A181,0))</f>
        <v xml:space="preserve"> - - </v>
      </c>
      <c r="C181" t="str">
        <f ca="1">IF(OFFSET('Meters-Utilities'!$B$1,A181,1)=0, "", OFFSET('Meters-Utilities'!$B$1,A181,1))</f>
        <v/>
      </c>
      <c r="D181" t="str">
        <f ca="1">IF(OFFSET('Meters-Utilities'!$B$1,A181,2)=0, "", OFFSET('Meters-Utilities'!$B$1,A181,2))</f>
        <v/>
      </c>
      <c r="E181" t="str">
        <f t="shared" ca="1" si="28"/>
        <v xml:space="preserve"> - - </v>
      </c>
      <c r="F181" t="str">
        <f t="shared" ca="1" si="29"/>
        <v/>
      </c>
      <c r="H181" t="str">
        <f t="shared" ca="1" si="30"/>
        <v/>
      </c>
      <c r="I181" t="str">
        <f t="shared" ca="1" si="31"/>
        <v/>
      </c>
      <c r="J181" t="str">
        <f t="shared" ca="1" si="32"/>
        <v/>
      </c>
      <c r="K181" t="str">
        <f t="shared" ca="1" si="33"/>
        <v/>
      </c>
      <c r="L181" t="str">
        <f t="shared" ca="1" si="34"/>
        <v/>
      </c>
      <c r="AA181" t="str">
        <f t="shared" ca="1" si="35"/>
        <v xml:space="preserve"> - - </v>
      </c>
      <c r="AB181" t="str">
        <f t="shared" ca="1" si="36"/>
        <v xml:space="preserve"> - - </v>
      </c>
      <c r="AC181" t="str">
        <f t="shared" ca="1" si="37"/>
        <v xml:space="preserve"> - - </v>
      </c>
      <c r="AD181" t="str">
        <f t="shared" ca="1" si="38"/>
        <v xml:space="preserve"> - - </v>
      </c>
      <c r="AE181" t="str">
        <f t="shared" ca="1" si="39"/>
        <v xml:space="preserve"> - - </v>
      </c>
      <c r="AJ181" t="str">
        <f>IF(Facilities!A181=""," - - ",Facilities!A181)</f>
        <v xml:space="preserve"> - - </v>
      </c>
    </row>
    <row r="182" spans="1:36" x14ac:dyDescent="0.35">
      <c r="A182">
        <v>181</v>
      </c>
      <c r="B182" t="str">
        <f ca="1">IF(OFFSET('Meters-Utilities'!$B$1,A182,0)=0," - - ", OFFSET('Meters-Utilities'!$B$1,A182,0))</f>
        <v xml:space="preserve"> - - </v>
      </c>
      <c r="C182" t="str">
        <f ca="1">IF(OFFSET('Meters-Utilities'!$B$1,A182,1)=0, "", OFFSET('Meters-Utilities'!$B$1,A182,1))</f>
        <v/>
      </c>
      <c r="D182" t="str">
        <f ca="1">IF(OFFSET('Meters-Utilities'!$B$1,A182,2)=0, "", OFFSET('Meters-Utilities'!$B$1,A182,2))</f>
        <v/>
      </c>
      <c r="E182" t="str">
        <f t="shared" ca="1" si="28"/>
        <v xml:space="preserve"> - - </v>
      </c>
      <c r="F182" t="str">
        <f t="shared" ca="1" si="29"/>
        <v/>
      </c>
      <c r="H182" t="str">
        <f t="shared" ca="1" si="30"/>
        <v/>
      </c>
      <c r="I182" t="str">
        <f t="shared" ca="1" si="31"/>
        <v/>
      </c>
      <c r="J182" t="str">
        <f t="shared" ca="1" si="32"/>
        <v/>
      </c>
      <c r="K182" t="str">
        <f t="shared" ca="1" si="33"/>
        <v/>
      </c>
      <c r="L182" t="str">
        <f t="shared" ca="1" si="34"/>
        <v/>
      </c>
      <c r="AA182" t="str">
        <f t="shared" ca="1" si="35"/>
        <v xml:space="preserve"> - - </v>
      </c>
      <c r="AB182" t="str">
        <f t="shared" ca="1" si="36"/>
        <v xml:space="preserve"> - - </v>
      </c>
      <c r="AC182" t="str">
        <f t="shared" ca="1" si="37"/>
        <v xml:space="preserve"> - - </v>
      </c>
      <c r="AD182" t="str">
        <f t="shared" ca="1" si="38"/>
        <v xml:space="preserve"> - - </v>
      </c>
      <c r="AE182" t="str">
        <f t="shared" ca="1" si="39"/>
        <v xml:space="preserve"> - - </v>
      </c>
      <c r="AJ182" t="str">
        <f>IF(Facilities!A182=""," - - ",Facilities!A182)</f>
        <v xml:space="preserve"> - - </v>
      </c>
    </row>
    <row r="183" spans="1:36" x14ac:dyDescent="0.35">
      <c r="A183">
        <v>182</v>
      </c>
      <c r="B183" t="str">
        <f ca="1">IF(OFFSET('Meters-Utilities'!$B$1,A183,0)=0," - - ", OFFSET('Meters-Utilities'!$B$1,A183,0))</f>
        <v xml:space="preserve"> - - </v>
      </c>
      <c r="C183" t="str">
        <f ca="1">IF(OFFSET('Meters-Utilities'!$B$1,A183,1)=0, "", OFFSET('Meters-Utilities'!$B$1,A183,1))</f>
        <v/>
      </c>
      <c r="D183" t="str">
        <f ca="1">IF(OFFSET('Meters-Utilities'!$B$1,A183,2)=0, "", OFFSET('Meters-Utilities'!$B$1,A183,2))</f>
        <v/>
      </c>
      <c r="E183" t="str">
        <f t="shared" ca="1" si="28"/>
        <v xml:space="preserve"> - - </v>
      </c>
      <c r="F183" t="str">
        <f t="shared" ca="1" si="29"/>
        <v/>
      </c>
      <c r="H183" t="str">
        <f t="shared" ca="1" si="30"/>
        <v/>
      </c>
      <c r="I183" t="str">
        <f t="shared" ca="1" si="31"/>
        <v/>
      </c>
      <c r="J183" t="str">
        <f t="shared" ca="1" si="32"/>
        <v/>
      </c>
      <c r="K183" t="str">
        <f t="shared" ca="1" si="33"/>
        <v/>
      </c>
      <c r="L183" t="str">
        <f t="shared" ca="1" si="34"/>
        <v/>
      </c>
      <c r="AA183" t="str">
        <f t="shared" ca="1" si="35"/>
        <v xml:space="preserve"> - - </v>
      </c>
      <c r="AB183" t="str">
        <f t="shared" ca="1" si="36"/>
        <v xml:space="preserve"> - - </v>
      </c>
      <c r="AC183" t="str">
        <f t="shared" ca="1" si="37"/>
        <v xml:space="preserve"> - - </v>
      </c>
      <c r="AD183" t="str">
        <f t="shared" ca="1" si="38"/>
        <v xml:space="preserve"> - - </v>
      </c>
      <c r="AE183" t="str">
        <f t="shared" ca="1" si="39"/>
        <v xml:space="preserve"> - - </v>
      </c>
      <c r="AJ183" t="str">
        <f>IF(Facilities!A183=""," - - ",Facilities!A183)</f>
        <v xml:space="preserve"> - - </v>
      </c>
    </row>
    <row r="184" spans="1:36" x14ac:dyDescent="0.35">
      <c r="A184">
        <v>183</v>
      </c>
      <c r="B184" t="str">
        <f ca="1">IF(OFFSET('Meters-Utilities'!$B$1,A184,0)=0," - - ", OFFSET('Meters-Utilities'!$B$1,A184,0))</f>
        <v xml:space="preserve"> - - </v>
      </c>
      <c r="C184" t="str">
        <f ca="1">IF(OFFSET('Meters-Utilities'!$B$1,A184,1)=0, "", OFFSET('Meters-Utilities'!$B$1,A184,1))</f>
        <v/>
      </c>
      <c r="D184" t="str">
        <f ca="1">IF(OFFSET('Meters-Utilities'!$B$1,A184,2)=0, "", OFFSET('Meters-Utilities'!$B$1,A184,2))</f>
        <v/>
      </c>
      <c r="E184" t="str">
        <f t="shared" ca="1" si="28"/>
        <v xml:space="preserve"> - - </v>
      </c>
      <c r="F184" t="str">
        <f t="shared" ca="1" si="29"/>
        <v/>
      </c>
      <c r="H184" t="str">
        <f t="shared" ca="1" si="30"/>
        <v/>
      </c>
      <c r="I184" t="str">
        <f t="shared" ca="1" si="31"/>
        <v/>
      </c>
      <c r="J184" t="str">
        <f t="shared" ca="1" si="32"/>
        <v/>
      </c>
      <c r="K184" t="str">
        <f t="shared" ca="1" si="33"/>
        <v/>
      </c>
      <c r="L184" t="str">
        <f t="shared" ca="1" si="34"/>
        <v/>
      </c>
      <c r="AA184" t="str">
        <f t="shared" ca="1" si="35"/>
        <v xml:space="preserve"> - - </v>
      </c>
      <c r="AB184" t="str">
        <f t="shared" ca="1" si="36"/>
        <v xml:space="preserve"> - - </v>
      </c>
      <c r="AC184" t="str">
        <f t="shared" ca="1" si="37"/>
        <v xml:space="preserve"> - - </v>
      </c>
      <c r="AD184" t="str">
        <f t="shared" ca="1" si="38"/>
        <v xml:space="preserve"> - - </v>
      </c>
      <c r="AE184" t="str">
        <f t="shared" ca="1" si="39"/>
        <v xml:space="preserve"> - - </v>
      </c>
      <c r="AJ184" t="str">
        <f>IF(Facilities!A184=""," - - ",Facilities!A184)</f>
        <v xml:space="preserve"> - - </v>
      </c>
    </row>
    <row r="185" spans="1:36" x14ac:dyDescent="0.35">
      <c r="A185">
        <v>184</v>
      </c>
      <c r="B185" t="str">
        <f ca="1">IF(OFFSET('Meters-Utilities'!$B$1,A185,0)=0," - - ", OFFSET('Meters-Utilities'!$B$1,A185,0))</f>
        <v xml:space="preserve"> - - </v>
      </c>
      <c r="C185" t="str">
        <f ca="1">IF(OFFSET('Meters-Utilities'!$B$1,A185,1)=0, "", OFFSET('Meters-Utilities'!$B$1,A185,1))</f>
        <v/>
      </c>
      <c r="D185" t="str">
        <f ca="1">IF(OFFSET('Meters-Utilities'!$B$1,A185,2)=0, "", OFFSET('Meters-Utilities'!$B$1,A185,2))</f>
        <v/>
      </c>
      <c r="E185" t="str">
        <f t="shared" ca="1" si="28"/>
        <v xml:space="preserve"> - - </v>
      </c>
      <c r="F185" t="str">
        <f t="shared" ca="1" si="29"/>
        <v/>
      </c>
      <c r="H185" t="str">
        <f t="shared" ca="1" si="30"/>
        <v/>
      </c>
      <c r="I185" t="str">
        <f t="shared" ca="1" si="31"/>
        <v/>
      </c>
      <c r="J185" t="str">
        <f t="shared" ca="1" si="32"/>
        <v/>
      </c>
      <c r="K185" t="str">
        <f t="shared" ca="1" si="33"/>
        <v/>
      </c>
      <c r="L185" t="str">
        <f t="shared" ca="1" si="34"/>
        <v/>
      </c>
      <c r="AA185" t="str">
        <f t="shared" ca="1" si="35"/>
        <v xml:space="preserve"> - - </v>
      </c>
      <c r="AB185" t="str">
        <f t="shared" ca="1" si="36"/>
        <v xml:space="preserve"> - - </v>
      </c>
      <c r="AC185" t="str">
        <f t="shared" ca="1" si="37"/>
        <v xml:space="preserve"> - - </v>
      </c>
      <c r="AD185" t="str">
        <f t="shared" ca="1" si="38"/>
        <v xml:space="preserve"> - - </v>
      </c>
      <c r="AE185" t="str">
        <f t="shared" ca="1" si="39"/>
        <v xml:space="preserve"> - - </v>
      </c>
      <c r="AJ185" t="str">
        <f>IF(Facilities!A185=""," - - ",Facilities!A185)</f>
        <v xml:space="preserve"> - - </v>
      </c>
    </row>
    <row r="186" spans="1:36" x14ac:dyDescent="0.35">
      <c r="A186">
        <v>185</v>
      </c>
      <c r="B186" t="str">
        <f ca="1">IF(OFFSET('Meters-Utilities'!$B$1,A186,0)=0," - - ", OFFSET('Meters-Utilities'!$B$1,A186,0))</f>
        <v xml:space="preserve"> - - </v>
      </c>
      <c r="C186" t="str">
        <f ca="1">IF(OFFSET('Meters-Utilities'!$B$1,A186,1)=0, "", OFFSET('Meters-Utilities'!$B$1,A186,1))</f>
        <v/>
      </c>
      <c r="D186" t="str">
        <f ca="1">IF(OFFSET('Meters-Utilities'!$B$1,A186,2)=0, "", OFFSET('Meters-Utilities'!$B$1,A186,2))</f>
        <v/>
      </c>
      <c r="E186" t="str">
        <f t="shared" ca="1" si="28"/>
        <v xml:space="preserve"> - - </v>
      </c>
      <c r="F186" t="str">
        <f t="shared" ca="1" si="29"/>
        <v/>
      </c>
      <c r="H186" t="str">
        <f t="shared" ca="1" si="30"/>
        <v/>
      </c>
      <c r="I186" t="str">
        <f t="shared" ca="1" si="31"/>
        <v/>
      </c>
      <c r="J186" t="str">
        <f t="shared" ca="1" si="32"/>
        <v/>
      </c>
      <c r="K186" t="str">
        <f t="shared" ca="1" si="33"/>
        <v/>
      </c>
      <c r="L186" t="str">
        <f t="shared" ca="1" si="34"/>
        <v/>
      </c>
      <c r="AA186" t="str">
        <f t="shared" ca="1" si="35"/>
        <v xml:space="preserve"> - - </v>
      </c>
      <c r="AB186" t="str">
        <f t="shared" ca="1" si="36"/>
        <v xml:space="preserve"> - - </v>
      </c>
      <c r="AC186" t="str">
        <f t="shared" ca="1" si="37"/>
        <v xml:space="preserve"> - - </v>
      </c>
      <c r="AD186" t="str">
        <f t="shared" ca="1" si="38"/>
        <v xml:space="preserve"> - - </v>
      </c>
      <c r="AE186" t="str">
        <f t="shared" ca="1" si="39"/>
        <v xml:space="preserve"> - - </v>
      </c>
      <c r="AJ186" t="str">
        <f>IF(Facilities!A186=""," - - ",Facilities!A186)</f>
        <v xml:space="preserve"> - - </v>
      </c>
    </row>
    <row r="187" spans="1:36" x14ac:dyDescent="0.35">
      <c r="A187">
        <v>186</v>
      </c>
      <c r="B187" t="str">
        <f ca="1">IF(OFFSET('Meters-Utilities'!$B$1,A187,0)=0," - - ", OFFSET('Meters-Utilities'!$B$1,A187,0))</f>
        <v xml:space="preserve"> - - </v>
      </c>
      <c r="C187" t="str">
        <f ca="1">IF(OFFSET('Meters-Utilities'!$B$1,A187,1)=0, "", OFFSET('Meters-Utilities'!$B$1,A187,1))</f>
        <v/>
      </c>
      <c r="D187" t="str">
        <f ca="1">IF(OFFSET('Meters-Utilities'!$B$1,A187,2)=0, "", OFFSET('Meters-Utilities'!$B$1,A187,2))</f>
        <v/>
      </c>
      <c r="E187" t="str">
        <f t="shared" ca="1" si="28"/>
        <v xml:space="preserve"> - - </v>
      </c>
      <c r="F187" t="str">
        <f t="shared" ca="1" si="29"/>
        <v/>
      </c>
      <c r="H187" t="str">
        <f t="shared" ca="1" si="30"/>
        <v/>
      </c>
      <c r="I187" t="str">
        <f t="shared" ca="1" si="31"/>
        <v/>
      </c>
      <c r="J187" t="str">
        <f t="shared" ca="1" si="32"/>
        <v/>
      </c>
      <c r="K187" t="str">
        <f t="shared" ca="1" si="33"/>
        <v/>
      </c>
      <c r="L187" t="str">
        <f t="shared" ca="1" si="34"/>
        <v/>
      </c>
      <c r="AA187" t="str">
        <f t="shared" ca="1" si="35"/>
        <v xml:space="preserve"> - - </v>
      </c>
      <c r="AB187" t="str">
        <f t="shared" ca="1" si="36"/>
        <v xml:space="preserve"> - - </v>
      </c>
      <c r="AC187" t="str">
        <f t="shared" ca="1" si="37"/>
        <v xml:space="preserve"> - - </v>
      </c>
      <c r="AD187" t="str">
        <f t="shared" ca="1" si="38"/>
        <v xml:space="preserve"> - - </v>
      </c>
      <c r="AE187" t="str">
        <f t="shared" ca="1" si="39"/>
        <v xml:space="preserve"> - - </v>
      </c>
      <c r="AJ187" t="str">
        <f>IF(Facilities!A187=""," - - ",Facilities!A187)</f>
        <v xml:space="preserve"> - - </v>
      </c>
    </row>
    <row r="188" spans="1:36" x14ac:dyDescent="0.35">
      <c r="A188">
        <v>187</v>
      </c>
      <c r="B188" t="str">
        <f ca="1">IF(OFFSET('Meters-Utilities'!$B$1,A188,0)=0," - - ", OFFSET('Meters-Utilities'!$B$1,A188,0))</f>
        <v xml:space="preserve"> - - </v>
      </c>
      <c r="C188" t="str">
        <f ca="1">IF(OFFSET('Meters-Utilities'!$B$1,A188,1)=0, "", OFFSET('Meters-Utilities'!$B$1,A188,1))</f>
        <v/>
      </c>
      <c r="D188" t="str">
        <f ca="1">IF(OFFSET('Meters-Utilities'!$B$1,A188,2)=0, "", OFFSET('Meters-Utilities'!$B$1,A188,2))</f>
        <v/>
      </c>
      <c r="E188" t="str">
        <f t="shared" ca="1" si="28"/>
        <v xml:space="preserve"> - - </v>
      </c>
      <c r="F188" t="str">
        <f t="shared" ca="1" si="29"/>
        <v/>
      </c>
      <c r="H188" t="str">
        <f t="shared" ca="1" si="30"/>
        <v/>
      </c>
      <c r="I188" t="str">
        <f t="shared" ca="1" si="31"/>
        <v/>
      </c>
      <c r="J188" t="str">
        <f t="shared" ca="1" si="32"/>
        <v/>
      </c>
      <c r="K188" t="str">
        <f t="shared" ca="1" si="33"/>
        <v/>
      </c>
      <c r="L188" t="str">
        <f t="shared" ca="1" si="34"/>
        <v/>
      </c>
      <c r="AA188" t="str">
        <f t="shared" ca="1" si="35"/>
        <v xml:space="preserve"> - - </v>
      </c>
      <c r="AB188" t="str">
        <f t="shared" ca="1" si="36"/>
        <v xml:space="preserve"> - - </v>
      </c>
      <c r="AC188" t="str">
        <f t="shared" ca="1" si="37"/>
        <v xml:space="preserve"> - - </v>
      </c>
      <c r="AD188" t="str">
        <f t="shared" ca="1" si="38"/>
        <v xml:space="preserve"> - - </v>
      </c>
      <c r="AE188" t="str">
        <f t="shared" ca="1" si="39"/>
        <v xml:space="preserve"> - - </v>
      </c>
      <c r="AJ188" t="str">
        <f>IF(Facilities!A188=""," - - ",Facilities!A188)</f>
        <v xml:space="preserve"> - - </v>
      </c>
    </row>
    <row r="189" spans="1:36" x14ac:dyDescent="0.35">
      <c r="A189">
        <v>188</v>
      </c>
      <c r="B189" t="str">
        <f ca="1">IF(OFFSET('Meters-Utilities'!$B$1,A189,0)=0," - - ", OFFSET('Meters-Utilities'!$B$1,A189,0))</f>
        <v xml:space="preserve"> - - </v>
      </c>
      <c r="C189" t="str">
        <f ca="1">IF(OFFSET('Meters-Utilities'!$B$1,A189,1)=0, "", OFFSET('Meters-Utilities'!$B$1,A189,1))</f>
        <v/>
      </c>
      <c r="D189" t="str">
        <f ca="1">IF(OFFSET('Meters-Utilities'!$B$1,A189,2)=0, "", OFFSET('Meters-Utilities'!$B$1,A189,2))</f>
        <v/>
      </c>
      <c r="E189" t="str">
        <f t="shared" ca="1" si="28"/>
        <v xml:space="preserve"> - - </v>
      </c>
      <c r="F189" t="str">
        <f t="shared" ca="1" si="29"/>
        <v/>
      </c>
      <c r="H189" t="str">
        <f t="shared" ca="1" si="30"/>
        <v/>
      </c>
      <c r="I189" t="str">
        <f t="shared" ca="1" si="31"/>
        <v/>
      </c>
      <c r="J189" t="str">
        <f t="shared" ca="1" si="32"/>
        <v/>
      </c>
      <c r="K189" t="str">
        <f t="shared" ca="1" si="33"/>
        <v/>
      </c>
      <c r="L189" t="str">
        <f t="shared" ca="1" si="34"/>
        <v/>
      </c>
      <c r="AA189" t="str">
        <f t="shared" ca="1" si="35"/>
        <v xml:space="preserve"> - - </v>
      </c>
      <c r="AB189" t="str">
        <f t="shared" ca="1" si="36"/>
        <v xml:space="preserve"> - - </v>
      </c>
      <c r="AC189" t="str">
        <f t="shared" ca="1" si="37"/>
        <v xml:space="preserve"> - - </v>
      </c>
      <c r="AD189" t="str">
        <f t="shared" ca="1" si="38"/>
        <v xml:space="preserve"> - - </v>
      </c>
      <c r="AE189" t="str">
        <f t="shared" ca="1" si="39"/>
        <v xml:space="preserve"> - - </v>
      </c>
      <c r="AJ189" t="str">
        <f>IF(Facilities!A189=""," - - ",Facilities!A189)</f>
        <v xml:space="preserve"> - - </v>
      </c>
    </row>
    <row r="190" spans="1:36" x14ac:dyDescent="0.35">
      <c r="A190">
        <v>189</v>
      </c>
      <c r="B190" t="str">
        <f ca="1">IF(OFFSET('Meters-Utilities'!$B$1,A190,0)=0," - - ", OFFSET('Meters-Utilities'!$B$1,A190,0))</f>
        <v xml:space="preserve"> - - </v>
      </c>
      <c r="C190" t="str">
        <f ca="1">IF(OFFSET('Meters-Utilities'!$B$1,A190,1)=0, "", OFFSET('Meters-Utilities'!$B$1,A190,1))</f>
        <v/>
      </c>
      <c r="D190" t="str">
        <f ca="1">IF(OFFSET('Meters-Utilities'!$B$1,A190,2)=0, "", OFFSET('Meters-Utilities'!$B$1,A190,2))</f>
        <v/>
      </c>
      <c r="E190" t="str">
        <f t="shared" ca="1" si="28"/>
        <v xml:space="preserve"> - - </v>
      </c>
      <c r="F190" t="str">
        <f t="shared" ca="1" si="29"/>
        <v/>
      </c>
      <c r="H190" t="str">
        <f t="shared" ca="1" si="30"/>
        <v/>
      </c>
      <c r="I190" t="str">
        <f t="shared" ca="1" si="31"/>
        <v/>
      </c>
      <c r="J190" t="str">
        <f t="shared" ca="1" si="32"/>
        <v/>
      </c>
      <c r="K190" t="str">
        <f t="shared" ca="1" si="33"/>
        <v/>
      </c>
      <c r="L190" t="str">
        <f t="shared" ca="1" si="34"/>
        <v/>
      </c>
      <c r="AA190" t="str">
        <f t="shared" ca="1" si="35"/>
        <v xml:space="preserve"> - - </v>
      </c>
      <c r="AB190" t="str">
        <f t="shared" ca="1" si="36"/>
        <v xml:space="preserve"> - - </v>
      </c>
      <c r="AC190" t="str">
        <f t="shared" ca="1" si="37"/>
        <v xml:space="preserve"> - - </v>
      </c>
      <c r="AD190" t="str">
        <f t="shared" ca="1" si="38"/>
        <v xml:space="preserve"> - - </v>
      </c>
      <c r="AE190" t="str">
        <f t="shared" ca="1" si="39"/>
        <v xml:space="preserve"> - - </v>
      </c>
      <c r="AJ190" t="str">
        <f>IF(Facilities!A190=""," - - ",Facilities!A190)</f>
        <v xml:space="preserve"> - - </v>
      </c>
    </row>
    <row r="191" spans="1:36" x14ac:dyDescent="0.35">
      <c r="A191">
        <v>190</v>
      </c>
      <c r="B191" t="str">
        <f ca="1">IF(OFFSET('Meters-Utilities'!$B$1,A191,0)=0," - - ", OFFSET('Meters-Utilities'!$B$1,A191,0))</f>
        <v xml:space="preserve"> - - </v>
      </c>
      <c r="C191" t="str">
        <f ca="1">IF(OFFSET('Meters-Utilities'!$B$1,A191,1)=0, "", OFFSET('Meters-Utilities'!$B$1,A191,1))</f>
        <v/>
      </c>
      <c r="D191" t="str">
        <f ca="1">IF(OFFSET('Meters-Utilities'!$B$1,A191,2)=0, "", OFFSET('Meters-Utilities'!$B$1,A191,2))</f>
        <v/>
      </c>
      <c r="E191" t="str">
        <f t="shared" ca="1" si="28"/>
        <v xml:space="preserve"> - - </v>
      </c>
      <c r="F191" t="str">
        <f t="shared" ca="1" si="29"/>
        <v/>
      </c>
      <c r="H191" t="str">
        <f t="shared" ca="1" si="30"/>
        <v/>
      </c>
      <c r="I191" t="str">
        <f t="shared" ca="1" si="31"/>
        <v/>
      </c>
      <c r="J191" t="str">
        <f t="shared" ca="1" si="32"/>
        <v/>
      </c>
      <c r="K191" t="str">
        <f t="shared" ca="1" si="33"/>
        <v/>
      </c>
      <c r="L191" t="str">
        <f t="shared" ca="1" si="34"/>
        <v/>
      </c>
      <c r="AA191" t="str">
        <f t="shared" ca="1" si="35"/>
        <v xml:space="preserve"> - - </v>
      </c>
      <c r="AB191" t="str">
        <f t="shared" ca="1" si="36"/>
        <v xml:space="preserve"> - - </v>
      </c>
      <c r="AC191" t="str">
        <f t="shared" ca="1" si="37"/>
        <v xml:space="preserve"> - - </v>
      </c>
      <c r="AD191" t="str">
        <f t="shared" ca="1" si="38"/>
        <v xml:space="preserve"> - - </v>
      </c>
      <c r="AE191" t="str">
        <f t="shared" ca="1" si="39"/>
        <v xml:space="preserve"> - - </v>
      </c>
      <c r="AJ191" t="str">
        <f>IF(Facilities!A191=""," - - ",Facilities!A191)</f>
        <v xml:space="preserve"> - - </v>
      </c>
    </row>
    <row r="192" spans="1:36" x14ac:dyDescent="0.35">
      <c r="A192">
        <v>191</v>
      </c>
      <c r="B192" t="str">
        <f ca="1">IF(OFFSET('Meters-Utilities'!$B$1,A192,0)=0," - - ", OFFSET('Meters-Utilities'!$B$1,A192,0))</f>
        <v xml:space="preserve"> - - </v>
      </c>
      <c r="C192" t="str">
        <f ca="1">IF(OFFSET('Meters-Utilities'!$B$1,A192,1)=0, "", OFFSET('Meters-Utilities'!$B$1,A192,1))</f>
        <v/>
      </c>
      <c r="D192" t="str">
        <f ca="1">IF(OFFSET('Meters-Utilities'!$B$1,A192,2)=0, "", OFFSET('Meters-Utilities'!$B$1,A192,2))</f>
        <v/>
      </c>
      <c r="E192" t="str">
        <f t="shared" ca="1" si="28"/>
        <v xml:space="preserve"> - - </v>
      </c>
      <c r="F192" t="str">
        <f t="shared" ca="1" si="29"/>
        <v/>
      </c>
      <c r="H192" t="str">
        <f t="shared" ca="1" si="30"/>
        <v/>
      </c>
      <c r="I192" t="str">
        <f t="shared" ca="1" si="31"/>
        <v/>
      </c>
      <c r="J192" t="str">
        <f t="shared" ca="1" si="32"/>
        <v/>
      </c>
      <c r="K192" t="str">
        <f t="shared" ca="1" si="33"/>
        <v/>
      </c>
      <c r="L192" t="str">
        <f t="shared" ca="1" si="34"/>
        <v/>
      </c>
      <c r="AA192" t="str">
        <f t="shared" ca="1" si="35"/>
        <v xml:space="preserve"> - - </v>
      </c>
      <c r="AB192" t="str">
        <f t="shared" ca="1" si="36"/>
        <v xml:space="preserve"> - - </v>
      </c>
      <c r="AC192" t="str">
        <f t="shared" ca="1" si="37"/>
        <v xml:space="preserve"> - - </v>
      </c>
      <c r="AD192" t="str">
        <f t="shared" ca="1" si="38"/>
        <v xml:space="preserve"> - - </v>
      </c>
      <c r="AE192" t="str">
        <f t="shared" ca="1" si="39"/>
        <v xml:space="preserve"> - - </v>
      </c>
      <c r="AJ192" t="str">
        <f>IF(Facilities!A192=""," - - ",Facilities!A192)</f>
        <v xml:space="preserve"> - - </v>
      </c>
    </row>
    <row r="193" spans="1:36" x14ac:dyDescent="0.35">
      <c r="A193">
        <v>192</v>
      </c>
      <c r="B193" t="str">
        <f ca="1">IF(OFFSET('Meters-Utilities'!$B$1,A193,0)=0," - - ", OFFSET('Meters-Utilities'!$B$1,A193,0))</f>
        <v xml:space="preserve"> - - </v>
      </c>
      <c r="C193" t="str">
        <f ca="1">IF(OFFSET('Meters-Utilities'!$B$1,A193,1)=0, "", OFFSET('Meters-Utilities'!$B$1,A193,1))</f>
        <v/>
      </c>
      <c r="D193" t="str">
        <f ca="1">IF(OFFSET('Meters-Utilities'!$B$1,A193,2)=0, "", OFFSET('Meters-Utilities'!$B$1,A193,2))</f>
        <v/>
      </c>
      <c r="E193" t="str">
        <f t="shared" ca="1" si="28"/>
        <v xml:space="preserve"> - - </v>
      </c>
      <c r="F193" t="str">
        <f t="shared" ca="1" si="29"/>
        <v/>
      </c>
      <c r="H193" t="str">
        <f t="shared" ca="1" si="30"/>
        <v/>
      </c>
      <c r="I193" t="str">
        <f t="shared" ca="1" si="31"/>
        <v/>
      </c>
      <c r="J193" t="str">
        <f t="shared" ca="1" si="32"/>
        <v/>
      </c>
      <c r="K193" t="str">
        <f t="shared" ca="1" si="33"/>
        <v/>
      </c>
      <c r="L193" t="str">
        <f t="shared" ca="1" si="34"/>
        <v/>
      </c>
      <c r="AA193" t="str">
        <f t="shared" ca="1" si="35"/>
        <v xml:space="preserve"> - - </v>
      </c>
      <c r="AB193" t="str">
        <f t="shared" ca="1" si="36"/>
        <v xml:space="preserve"> - - </v>
      </c>
      <c r="AC193" t="str">
        <f t="shared" ca="1" si="37"/>
        <v xml:space="preserve"> - - </v>
      </c>
      <c r="AD193" t="str">
        <f t="shared" ca="1" si="38"/>
        <v xml:space="preserve"> - - </v>
      </c>
      <c r="AE193" t="str">
        <f t="shared" ca="1" si="39"/>
        <v xml:space="preserve"> - - </v>
      </c>
      <c r="AJ193" t="str">
        <f>IF(Facilities!A193=""," - - ",Facilities!A193)</f>
        <v xml:space="preserve"> - - </v>
      </c>
    </row>
    <row r="194" spans="1:36" x14ac:dyDescent="0.35">
      <c r="A194">
        <v>193</v>
      </c>
      <c r="B194" t="str">
        <f ca="1">IF(OFFSET('Meters-Utilities'!$B$1,A194,0)=0," - - ", OFFSET('Meters-Utilities'!$B$1,A194,0))</f>
        <v xml:space="preserve"> - - </v>
      </c>
      <c r="C194" t="str">
        <f ca="1">IF(OFFSET('Meters-Utilities'!$B$1,A194,1)=0, "", OFFSET('Meters-Utilities'!$B$1,A194,1))</f>
        <v/>
      </c>
      <c r="D194" t="str">
        <f ca="1">IF(OFFSET('Meters-Utilities'!$B$1,A194,2)=0, "", OFFSET('Meters-Utilities'!$B$1,A194,2))</f>
        <v/>
      </c>
      <c r="E194" t="str">
        <f t="shared" ca="1" si="28"/>
        <v xml:space="preserve"> - - </v>
      </c>
      <c r="F194" t="str">
        <f t="shared" ca="1" si="29"/>
        <v/>
      </c>
      <c r="H194" t="str">
        <f t="shared" ca="1" si="30"/>
        <v/>
      </c>
      <c r="I194" t="str">
        <f t="shared" ca="1" si="31"/>
        <v/>
      </c>
      <c r="J194" t="str">
        <f t="shared" ca="1" si="32"/>
        <v/>
      </c>
      <c r="K194" t="str">
        <f t="shared" ca="1" si="33"/>
        <v/>
      </c>
      <c r="L194" t="str">
        <f t="shared" ca="1" si="34"/>
        <v/>
      </c>
      <c r="AA194" t="str">
        <f t="shared" ca="1" si="35"/>
        <v xml:space="preserve"> - - </v>
      </c>
      <c r="AB194" t="str">
        <f t="shared" ca="1" si="36"/>
        <v xml:space="preserve"> - - </v>
      </c>
      <c r="AC194" t="str">
        <f t="shared" ca="1" si="37"/>
        <v xml:space="preserve"> - - </v>
      </c>
      <c r="AD194" t="str">
        <f t="shared" ca="1" si="38"/>
        <v xml:space="preserve"> - - </v>
      </c>
      <c r="AE194" t="str">
        <f t="shared" ca="1" si="39"/>
        <v xml:space="preserve"> - - </v>
      </c>
      <c r="AJ194" t="str">
        <f>IF(Facilities!A194=""," - - ",Facilities!A194)</f>
        <v xml:space="preserve"> - - </v>
      </c>
    </row>
    <row r="195" spans="1:36" x14ac:dyDescent="0.35">
      <c r="A195">
        <v>194</v>
      </c>
      <c r="B195" t="str">
        <f ca="1">IF(OFFSET('Meters-Utilities'!$B$1,A195,0)=0," - - ", OFFSET('Meters-Utilities'!$B$1,A195,0))</f>
        <v xml:space="preserve"> - - </v>
      </c>
      <c r="C195" t="str">
        <f ca="1">IF(OFFSET('Meters-Utilities'!$B$1,A195,1)=0, "", OFFSET('Meters-Utilities'!$B$1,A195,1))</f>
        <v/>
      </c>
      <c r="D195" t="str">
        <f ca="1">IF(OFFSET('Meters-Utilities'!$B$1,A195,2)=0, "", OFFSET('Meters-Utilities'!$B$1,A195,2))</f>
        <v/>
      </c>
      <c r="E195" t="str">
        <f t="shared" ref="E195:E201" ca="1" si="40">IF(B195=0,"",B195)</f>
        <v xml:space="preserve"> - - </v>
      </c>
      <c r="F195" t="str">
        <f t="shared" ref="F195:F201" ca="1" si="41">IF(C195=0,"",C195)</f>
        <v/>
      </c>
      <c r="H195" t="str">
        <f t="shared" ref="H195:H201" ca="1" si="42">IF(C195="Electricity",E195,"")</f>
        <v/>
      </c>
      <c r="I195" t="str">
        <f t="shared" ref="I195:I201" ca="1" si="43">IF(OR(C195="Natural Gas", AND(C195="Other Fuels",D195&lt;&gt;"Scope 1: Mobile"), C195 = "Other Energy"),E195,"")</f>
        <v/>
      </c>
      <c r="J195" t="str">
        <f t="shared" ref="J195:J201" ca="1" si="44">IF(D195="Scope 1: Mobile",E195,"")</f>
        <v/>
      </c>
      <c r="K195" t="str">
        <f t="shared" ref="K195:K201" ca="1" si="45">IF(OR(C195="Water Intake", C195="Water Discharge"),E195,"")</f>
        <v/>
      </c>
      <c r="L195" t="str">
        <f t="shared" ref="L195:L201" ca="1" si="46">IF(C195="Other",E195,"")</f>
        <v/>
      </c>
      <c r="AA195" t="str">
        <f t="shared" ref="AA195:AA201" ca="1" si="47">IF(IF(U$2,$B195,N195) = 0, " - - ", IF(U$2,$B195,N195))</f>
        <v xml:space="preserve"> - - </v>
      </c>
      <c r="AB195" t="str">
        <f t="shared" ref="AB195:AB201" ca="1" si="48">IF(IF(V$2,$B195,O195) = 0, " - - ", IF(V$2,$B195,O195))</f>
        <v xml:space="preserve"> - - </v>
      </c>
      <c r="AC195" t="str">
        <f t="shared" ref="AC195:AC201" ca="1" si="49">IF(IF(W$2,$B195,P195) = 0, " - - ", IF(W$2,$B195,P195))</f>
        <v xml:space="preserve"> - - </v>
      </c>
      <c r="AD195" t="str">
        <f t="shared" ref="AD195:AD201" ca="1" si="50">IF(IF(X$2,$B195,Q195) = 0, " - - ", IF(X$2,$B195,Q195))</f>
        <v xml:space="preserve"> - - </v>
      </c>
      <c r="AE195" t="str">
        <f t="shared" ref="AE195:AE201" ca="1" si="51">IF(IF(Y$2,$B195,R195) = 0, " - - ", IF(Y$2,$B195,R195))</f>
        <v xml:space="preserve"> - - </v>
      </c>
      <c r="AJ195" t="str">
        <f>IF(Facilities!A195=""," - - ",Facilities!A195)</f>
        <v xml:space="preserve"> - - </v>
      </c>
    </row>
    <row r="196" spans="1:36" x14ac:dyDescent="0.35">
      <c r="A196">
        <v>195</v>
      </c>
      <c r="B196" t="str">
        <f ca="1">IF(OFFSET('Meters-Utilities'!$B$1,A196,0)=0," - - ", OFFSET('Meters-Utilities'!$B$1,A196,0))</f>
        <v xml:space="preserve"> - - </v>
      </c>
      <c r="C196" t="str">
        <f ca="1">IF(OFFSET('Meters-Utilities'!$B$1,A196,1)=0, "", OFFSET('Meters-Utilities'!$B$1,A196,1))</f>
        <v/>
      </c>
      <c r="D196" t="str">
        <f ca="1">IF(OFFSET('Meters-Utilities'!$B$1,A196,2)=0, "", OFFSET('Meters-Utilities'!$B$1,A196,2))</f>
        <v/>
      </c>
      <c r="E196" t="str">
        <f t="shared" ca="1" si="40"/>
        <v xml:space="preserve"> - - </v>
      </c>
      <c r="F196" t="str">
        <f t="shared" ca="1" si="41"/>
        <v/>
      </c>
      <c r="H196" t="str">
        <f t="shared" ca="1" si="42"/>
        <v/>
      </c>
      <c r="I196" t="str">
        <f t="shared" ca="1" si="43"/>
        <v/>
      </c>
      <c r="J196" t="str">
        <f t="shared" ca="1" si="44"/>
        <v/>
      </c>
      <c r="K196" t="str">
        <f t="shared" ca="1" si="45"/>
        <v/>
      </c>
      <c r="L196" t="str">
        <f t="shared" ca="1" si="46"/>
        <v/>
      </c>
      <c r="AA196" t="str">
        <f t="shared" ca="1" si="47"/>
        <v xml:space="preserve"> - - </v>
      </c>
      <c r="AB196" t="str">
        <f t="shared" ca="1" si="48"/>
        <v xml:space="preserve"> - - </v>
      </c>
      <c r="AC196" t="str">
        <f t="shared" ca="1" si="49"/>
        <v xml:space="preserve"> - - </v>
      </c>
      <c r="AD196" t="str">
        <f t="shared" ca="1" si="50"/>
        <v xml:space="preserve"> - - </v>
      </c>
      <c r="AE196" t="str">
        <f t="shared" ca="1" si="51"/>
        <v xml:space="preserve"> - - </v>
      </c>
      <c r="AJ196" t="str">
        <f>IF(Facilities!A196=""," - - ",Facilities!A196)</f>
        <v xml:space="preserve"> - - </v>
      </c>
    </row>
    <row r="197" spans="1:36" x14ac:dyDescent="0.35">
      <c r="A197">
        <v>196</v>
      </c>
      <c r="B197" t="str">
        <f ca="1">IF(OFFSET('Meters-Utilities'!$B$1,A197,0)=0," - - ", OFFSET('Meters-Utilities'!$B$1,A197,0))</f>
        <v xml:space="preserve"> - - </v>
      </c>
      <c r="C197" t="str">
        <f ca="1">IF(OFFSET('Meters-Utilities'!$B$1,A197,1)=0, "", OFFSET('Meters-Utilities'!$B$1,A197,1))</f>
        <v/>
      </c>
      <c r="D197" t="str">
        <f ca="1">IF(OFFSET('Meters-Utilities'!$B$1,A197,2)=0, "", OFFSET('Meters-Utilities'!$B$1,A197,2))</f>
        <v/>
      </c>
      <c r="E197" t="str">
        <f t="shared" ca="1" si="40"/>
        <v xml:space="preserve"> - - </v>
      </c>
      <c r="F197" t="str">
        <f t="shared" ca="1" si="41"/>
        <v/>
      </c>
      <c r="H197" t="str">
        <f t="shared" ca="1" si="42"/>
        <v/>
      </c>
      <c r="I197" t="str">
        <f t="shared" ca="1" si="43"/>
        <v/>
      </c>
      <c r="J197" t="str">
        <f t="shared" ca="1" si="44"/>
        <v/>
      </c>
      <c r="K197" t="str">
        <f t="shared" ca="1" si="45"/>
        <v/>
      </c>
      <c r="L197" t="str">
        <f t="shared" ca="1" si="46"/>
        <v/>
      </c>
      <c r="AA197" t="str">
        <f t="shared" ca="1" si="47"/>
        <v xml:space="preserve"> - - </v>
      </c>
      <c r="AB197" t="str">
        <f t="shared" ca="1" si="48"/>
        <v xml:space="preserve"> - - </v>
      </c>
      <c r="AC197" t="str">
        <f t="shared" ca="1" si="49"/>
        <v xml:space="preserve"> - - </v>
      </c>
      <c r="AD197" t="str">
        <f t="shared" ca="1" si="50"/>
        <v xml:space="preserve"> - - </v>
      </c>
      <c r="AE197" t="str">
        <f t="shared" ca="1" si="51"/>
        <v xml:space="preserve"> - - </v>
      </c>
      <c r="AJ197" t="str">
        <f>IF(Facilities!A197=""," - - ",Facilities!A197)</f>
        <v xml:space="preserve"> - - </v>
      </c>
    </row>
    <row r="198" spans="1:36" x14ac:dyDescent="0.35">
      <c r="A198">
        <v>197</v>
      </c>
      <c r="B198" t="str">
        <f ca="1">IF(OFFSET('Meters-Utilities'!$B$1,A198,0)=0," - - ", OFFSET('Meters-Utilities'!$B$1,A198,0))</f>
        <v xml:space="preserve"> - - </v>
      </c>
      <c r="C198" t="str">
        <f ca="1">IF(OFFSET('Meters-Utilities'!$B$1,A198,1)=0, "", OFFSET('Meters-Utilities'!$B$1,A198,1))</f>
        <v/>
      </c>
      <c r="D198" t="str">
        <f ca="1">IF(OFFSET('Meters-Utilities'!$B$1,A198,2)=0, "", OFFSET('Meters-Utilities'!$B$1,A198,2))</f>
        <v/>
      </c>
      <c r="E198" t="str">
        <f t="shared" ca="1" si="40"/>
        <v xml:space="preserve"> - - </v>
      </c>
      <c r="F198" t="str">
        <f t="shared" ca="1" si="41"/>
        <v/>
      </c>
      <c r="H198" t="str">
        <f t="shared" ca="1" si="42"/>
        <v/>
      </c>
      <c r="I198" t="str">
        <f t="shared" ca="1" si="43"/>
        <v/>
      </c>
      <c r="J198" t="str">
        <f t="shared" ca="1" si="44"/>
        <v/>
      </c>
      <c r="K198" t="str">
        <f t="shared" ca="1" si="45"/>
        <v/>
      </c>
      <c r="L198" t="str">
        <f t="shared" ca="1" si="46"/>
        <v/>
      </c>
      <c r="AA198" t="str">
        <f t="shared" ca="1" si="47"/>
        <v xml:space="preserve"> - - </v>
      </c>
      <c r="AB198" t="str">
        <f t="shared" ca="1" si="48"/>
        <v xml:space="preserve"> - - </v>
      </c>
      <c r="AC198" t="str">
        <f t="shared" ca="1" si="49"/>
        <v xml:space="preserve"> - - </v>
      </c>
      <c r="AD198" t="str">
        <f t="shared" ca="1" si="50"/>
        <v xml:space="preserve"> - - </v>
      </c>
      <c r="AE198" t="str">
        <f t="shared" ca="1" si="51"/>
        <v xml:space="preserve"> - - </v>
      </c>
      <c r="AJ198" t="str">
        <f>IF(Facilities!A198=""," - - ",Facilities!A198)</f>
        <v xml:space="preserve"> - - </v>
      </c>
    </row>
    <row r="199" spans="1:36" x14ac:dyDescent="0.35">
      <c r="A199">
        <v>198</v>
      </c>
      <c r="B199" t="str">
        <f ca="1">IF(OFFSET('Meters-Utilities'!$B$1,A199,0)=0," - - ", OFFSET('Meters-Utilities'!$B$1,A199,0))</f>
        <v xml:space="preserve"> - - </v>
      </c>
      <c r="C199" t="str">
        <f ca="1">IF(OFFSET('Meters-Utilities'!$B$1,A199,1)=0, "", OFFSET('Meters-Utilities'!$B$1,A199,1))</f>
        <v/>
      </c>
      <c r="D199" t="str">
        <f ca="1">IF(OFFSET('Meters-Utilities'!$B$1,A199,2)=0, "", OFFSET('Meters-Utilities'!$B$1,A199,2))</f>
        <v/>
      </c>
      <c r="E199" t="str">
        <f t="shared" ca="1" si="40"/>
        <v xml:space="preserve"> - - </v>
      </c>
      <c r="F199" t="str">
        <f t="shared" ca="1" si="41"/>
        <v/>
      </c>
      <c r="H199" t="str">
        <f t="shared" ca="1" si="42"/>
        <v/>
      </c>
      <c r="I199" t="str">
        <f t="shared" ca="1" si="43"/>
        <v/>
      </c>
      <c r="J199" t="str">
        <f t="shared" ca="1" si="44"/>
        <v/>
      </c>
      <c r="K199" t="str">
        <f t="shared" ca="1" si="45"/>
        <v/>
      </c>
      <c r="L199" t="str">
        <f t="shared" ca="1" si="46"/>
        <v/>
      </c>
      <c r="AA199" t="str">
        <f t="shared" ca="1" si="47"/>
        <v xml:space="preserve"> - - </v>
      </c>
      <c r="AB199" t="str">
        <f t="shared" ca="1" si="48"/>
        <v xml:space="preserve"> - - </v>
      </c>
      <c r="AC199" t="str">
        <f t="shared" ca="1" si="49"/>
        <v xml:space="preserve"> - - </v>
      </c>
      <c r="AD199" t="str">
        <f t="shared" ca="1" si="50"/>
        <v xml:space="preserve"> - - </v>
      </c>
      <c r="AE199" t="str">
        <f t="shared" ca="1" si="51"/>
        <v xml:space="preserve"> - - </v>
      </c>
      <c r="AJ199" t="str">
        <f>IF(Facilities!A199=""," - - ",Facilities!A199)</f>
        <v xml:space="preserve"> - - </v>
      </c>
    </row>
    <row r="200" spans="1:36" x14ac:dyDescent="0.35">
      <c r="A200">
        <v>199</v>
      </c>
      <c r="B200" t="str">
        <f ca="1">IF(OFFSET('Meters-Utilities'!$B$1,A200,0)=0," - - ", OFFSET('Meters-Utilities'!$B$1,A200,0))</f>
        <v xml:space="preserve"> - - </v>
      </c>
      <c r="C200" t="str">
        <f ca="1">IF(OFFSET('Meters-Utilities'!$B$1,A200,1)=0, "", OFFSET('Meters-Utilities'!$B$1,A200,1))</f>
        <v/>
      </c>
      <c r="D200" t="str">
        <f ca="1">IF(OFFSET('Meters-Utilities'!$B$1,A200,2)=0, "", OFFSET('Meters-Utilities'!$B$1,A200,2))</f>
        <v/>
      </c>
      <c r="E200" t="str">
        <f t="shared" ca="1" si="40"/>
        <v xml:space="preserve"> - - </v>
      </c>
      <c r="F200" t="str">
        <f t="shared" ca="1" si="41"/>
        <v/>
      </c>
      <c r="H200" t="str">
        <f t="shared" ca="1" si="42"/>
        <v/>
      </c>
      <c r="I200" t="str">
        <f t="shared" ca="1" si="43"/>
        <v/>
      </c>
      <c r="J200" t="str">
        <f t="shared" ca="1" si="44"/>
        <v/>
      </c>
      <c r="K200" t="str">
        <f t="shared" ca="1" si="45"/>
        <v/>
      </c>
      <c r="L200" t="str">
        <f t="shared" ca="1" si="46"/>
        <v/>
      </c>
      <c r="AA200" t="str">
        <f t="shared" ca="1" si="47"/>
        <v xml:space="preserve"> - - </v>
      </c>
      <c r="AB200" t="str">
        <f t="shared" ca="1" si="48"/>
        <v xml:space="preserve"> - - </v>
      </c>
      <c r="AC200" t="str">
        <f t="shared" ca="1" si="49"/>
        <v xml:space="preserve"> - - </v>
      </c>
      <c r="AD200" t="str">
        <f t="shared" ca="1" si="50"/>
        <v xml:space="preserve"> - - </v>
      </c>
      <c r="AE200" t="str">
        <f t="shared" ca="1" si="51"/>
        <v xml:space="preserve"> - - </v>
      </c>
      <c r="AJ200" t="str">
        <f>IF(Facilities!A200=""," - - ",Facilities!A200)</f>
        <v xml:space="preserve"> - - </v>
      </c>
    </row>
    <row r="201" spans="1:36" x14ac:dyDescent="0.35">
      <c r="A201">
        <v>200</v>
      </c>
      <c r="B201" t="str">
        <f ca="1">IF(OFFSET('Meters-Utilities'!$B$1,A201,0)=0," - - ", OFFSET('Meters-Utilities'!$B$1,A201,0))</f>
        <v xml:space="preserve"> - - </v>
      </c>
      <c r="C201" t="str">
        <f ca="1">IF(OFFSET('Meters-Utilities'!$B$1,A201,1)=0, "", OFFSET('Meters-Utilities'!$B$1,A201,1))</f>
        <v/>
      </c>
      <c r="D201" t="str">
        <f ca="1">IF(OFFSET('Meters-Utilities'!$B$1,A201,2)=0, "", OFFSET('Meters-Utilities'!$B$1,A201,2))</f>
        <v/>
      </c>
      <c r="E201" t="str">
        <f t="shared" ca="1" si="40"/>
        <v xml:space="preserve"> - - </v>
      </c>
      <c r="F201" t="str">
        <f t="shared" ca="1" si="41"/>
        <v/>
      </c>
      <c r="H201" t="str">
        <f t="shared" ca="1" si="42"/>
        <v/>
      </c>
      <c r="I201" t="str">
        <f t="shared" ca="1" si="43"/>
        <v/>
      </c>
      <c r="J201" t="str">
        <f t="shared" ca="1" si="44"/>
        <v/>
      </c>
      <c r="K201" t="str">
        <f t="shared" ca="1" si="45"/>
        <v/>
      </c>
      <c r="L201" t="str">
        <f t="shared" ca="1" si="46"/>
        <v/>
      </c>
      <c r="AA201" t="str">
        <f t="shared" ca="1" si="47"/>
        <v xml:space="preserve"> - - </v>
      </c>
      <c r="AB201" t="str">
        <f t="shared" ca="1" si="48"/>
        <v xml:space="preserve"> - - </v>
      </c>
      <c r="AC201" t="str">
        <f t="shared" ca="1" si="49"/>
        <v xml:space="preserve"> - - </v>
      </c>
      <c r="AD201" t="str">
        <f t="shared" ca="1" si="50"/>
        <v xml:space="preserve"> - - </v>
      </c>
      <c r="AE201" t="str">
        <f t="shared" ca="1" si="51"/>
        <v xml:space="preserve"> - - </v>
      </c>
      <c r="AJ201" t="str">
        <f>IF(Facilities!A201=""," - - ",Facilities!A201)</f>
        <v xml:space="preserve"> - - 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7"/>
  </sheetPr>
  <dimension ref="A1:K200"/>
  <sheetViews>
    <sheetView zoomScaleNormal="100" workbookViewId="0">
      <selection activeCell="A2" sqref="A2"/>
    </sheetView>
  </sheetViews>
  <sheetFormatPr defaultRowHeight="14.5" x14ac:dyDescent="0.35"/>
  <cols>
    <col min="1" max="1" width="24.7265625" customWidth="1"/>
    <col min="2" max="2" width="25.1796875" customWidth="1"/>
    <col min="3" max="3" width="25.81640625" customWidth="1"/>
    <col min="4" max="4" width="8.7265625" customWidth="1"/>
    <col min="5" max="5" width="17.1796875" customWidth="1"/>
    <col min="6" max="6" width="9.81640625" customWidth="1"/>
    <col min="7" max="7" width="23.1796875" customWidth="1"/>
    <col min="8" max="8" width="33.1796875" customWidth="1"/>
    <col min="9" max="9" width="23.453125" customWidth="1"/>
    <col min="10" max="10" width="16.26953125" customWidth="1"/>
    <col min="11" max="11" width="35" customWidth="1"/>
  </cols>
  <sheetData>
    <row r="1" spans="1:11" ht="45" customHeight="1" x14ac:dyDescent="0.35">
      <c r="A1" s="7" t="s">
        <v>7</v>
      </c>
      <c r="B1" s="7" t="s">
        <v>8</v>
      </c>
      <c r="C1" s="7" t="s">
        <v>9</v>
      </c>
      <c r="D1" s="7" t="s">
        <v>10</v>
      </c>
      <c r="E1" s="7" t="s">
        <v>11</v>
      </c>
      <c r="F1" s="7" t="s">
        <v>12</v>
      </c>
      <c r="G1" s="7" t="s">
        <v>729</v>
      </c>
      <c r="H1" s="7" t="s">
        <v>749</v>
      </c>
      <c r="I1" s="7" t="s">
        <v>13</v>
      </c>
      <c r="J1" s="7" t="s">
        <v>14</v>
      </c>
      <c r="K1" s="7" t="s">
        <v>15</v>
      </c>
    </row>
    <row r="2" spans="1:11" x14ac:dyDescent="0.35">
      <c r="A2" s="1"/>
      <c r="B2" s="1"/>
      <c r="C2" s="4"/>
      <c r="D2" s="4"/>
      <c r="E2" s="1"/>
      <c r="F2" s="18"/>
      <c r="G2" s="4"/>
      <c r="H2" s="4"/>
      <c r="I2" s="1"/>
      <c r="J2" s="1"/>
      <c r="K2" s="1"/>
    </row>
    <row r="3" spans="1:11" x14ac:dyDescent="0.35">
      <c r="A3" s="1"/>
      <c r="B3" s="1"/>
      <c r="C3" s="4"/>
      <c r="D3" s="4"/>
      <c r="E3" s="1"/>
      <c r="F3" s="18"/>
      <c r="G3" s="4"/>
      <c r="H3" s="4"/>
      <c r="I3" s="1"/>
      <c r="J3" s="1"/>
      <c r="K3" s="1"/>
    </row>
    <row r="4" spans="1:11" x14ac:dyDescent="0.35">
      <c r="A4" s="1"/>
      <c r="B4" s="1"/>
      <c r="C4" s="4"/>
      <c r="D4" s="4"/>
      <c r="E4" s="1"/>
      <c r="F4" s="18"/>
      <c r="G4" s="4"/>
      <c r="H4" s="4"/>
      <c r="I4" s="1"/>
      <c r="J4" s="1"/>
      <c r="K4" s="1"/>
    </row>
    <row r="5" spans="1:11" x14ac:dyDescent="0.35">
      <c r="A5" s="1"/>
      <c r="B5" s="1"/>
      <c r="C5" s="4"/>
      <c r="D5" s="4"/>
      <c r="E5" s="1"/>
      <c r="F5" s="18"/>
      <c r="G5" s="4"/>
      <c r="H5" s="4"/>
      <c r="I5" s="1"/>
      <c r="J5" s="1"/>
      <c r="K5" s="1"/>
    </row>
    <row r="6" spans="1:11" x14ac:dyDescent="0.35">
      <c r="A6" s="1"/>
      <c r="B6" s="1"/>
      <c r="C6" s="4"/>
      <c r="D6" s="4"/>
      <c r="E6" s="1"/>
      <c r="F6" s="18"/>
      <c r="G6" s="4"/>
      <c r="H6" s="4"/>
      <c r="I6" s="1"/>
      <c r="J6" s="1"/>
      <c r="K6" s="1"/>
    </row>
    <row r="7" spans="1:11" x14ac:dyDescent="0.35">
      <c r="A7" s="1"/>
      <c r="B7" s="1"/>
      <c r="C7" s="4"/>
      <c r="D7" s="4"/>
      <c r="E7" s="1"/>
      <c r="F7" s="18"/>
      <c r="G7" s="4"/>
      <c r="H7" s="4"/>
      <c r="I7" s="1"/>
      <c r="J7" s="1"/>
      <c r="K7" s="1"/>
    </row>
    <row r="8" spans="1:11" x14ac:dyDescent="0.35">
      <c r="A8" s="1"/>
      <c r="B8" s="1"/>
      <c r="C8" s="4"/>
      <c r="D8" s="4"/>
      <c r="E8" s="1"/>
      <c r="F8" s="18"/>
      <c r="G8" s="4"/>
      <c r="H8" s="4"/>
      <c r="I8" s="1"/>
      <c r="J8" s="1"/>
      <c r="K8" s="1"/>
    </row>
    <row r="9" spans="1:11" x14ac:dyDescent="0.35">
      <c r="A9" s="1"/>
      <c r="B9" s="1"/>
      <c r="C9" s="4"/>
      <c r="D9" s="4"/>
      <c r="E9" s="1"/>
      <c r="F9" s="18"/>
      <c r="G9" s="4"/>
      <c r="H9" s="4"/>
      <c r="I9" s="1"/>
      <c r="J9" s="1"/>
      <c r="K9" s="1"/>
    </row>
    <row r="10" spans="1:11" x14ac:dyDescent="0.35">
      <c r="A10" s="1"/>
      <c r="B10" s="1"/>
      <c r="C10" s="4"/>
      <c r="D10" s="4"/>
      <c r="E10" s="1"/>
      <c r="F10" s="18"/>
      <c r="G10" s="4"/>
      <c r="H10" s="4"/>
      <c r="I10" s="1"/>
      <c r="J10" s="1"/>
      <c r="K10" s="1"/>
    </row>
    <row r="11" spans="1:11" x14ac:dyDescent="0.35">
      <c r="A11" s="1"/>
      <c r="B11" s="1"/>
      <c r="C11" s="4"/>
      <c r="D11" s="4"/>
      <c r="E11" s="1"/>
      <c r="F11" s="18"/>
      <c r="G11" s="4"/>
      <c r="H11" s="4"/>
      <c r="I11" s="1"/>
      <c r="J11" s="1"/>
      <c r="K11" s="1"/>
    </row>
    <row r="12" spans="1:11" x14ac:dyDescent="0.35">
      <c r="A12" s="1"/>
      <c r="B12" s="1"/>
      <c r="C12" s="4"/>
      <c r="D12" s="4"/>
      <c r="E12" s="1"/>
      <c r="F12" s="18"/>
      <c r="G12" s="4"/>
      <c r="H12" s="4"/>
      <c r="I12" s="1"/>
      <c r="J12" s="1"/>
      <c r="K12" s="1"/>
    </row>
    <row r="13" spans="1:11" x14ac:dyDescent="0.35">
      <c r="A13" s="1"/>
      <c r="B13" s="1"/>
      <c r="C13" s="4"/>
      <c r="D13" s="4"/>
      <c r="E13" s="1"/>
      <c r="F13" s="18"/>
      <c r="G13" s="4"/>
      <c r="H13" s="4"/>
      <c r="I13" s="1"/>
      <c r="J13" s="1"/>
      <c r="K13" s="1"/>
    </row>
    <row r="14" spans="1:11" x14ac:dyDescent="0.35">
      <c r="A14" s="1"/>
      <c r="B14" s="1"/>
      <c r="C14" s="4"/>
      <c r="D14" s="4"/>
      <c r="E14" s="1"/>
      <c r="F14" s="18"/>
      <c r="G14" s="4"/>
      <c r="H14" s="4"/>
      <c r="I14" s="1"/>
      <c r="J14" s="1"/>
      <c r="K14" s="1"/>
    </row>
    <row r="15" spans="1:11" x14ac:dyDescent="0.35">
      <c r="A15" s="1"/>
      <c r="B15" s="1"/>
      <c r="C15" s="4"/>
      <c r="D15" s="4"/>
      <c r="E15" s="1"/>
      <c r="F15" s="18"/>
      <c r="G15" s="4"/>
      <c r="H15" s="4"/>
      <c r="I15" s="1"/>
      <c r="J15" s="1"/>
      <c r="K15" s="1"/>
    </row>
    <row r="16" spans="1:11" x14ac:dyDescent="0.35">
      <c r="A16" s="1"/>
      <c r="B16" s="1"/>
      <c r="C16" s="4"/>
      <c r="D16" s="4"/>
      <c r="E16" s="1"/>
      <c r="F16" s="18"/>
      <c r="G16" s="4"/>
      <c r="H16" s="4"/>
      <c r="I16" s="1"/>
      <c r="J16" s="1"/>
      <c r="K16" s="1"/>
    </row>
    <row r="17" spans="1:11" x14ac:dyDescent="0.35">
      <c r="A17" s="1"/>
      <c r="B17" s="1"/>
      <c r="C17" s="4"/>
      <c r="D17" s="4"/>
      <c r="E17" s="1"/>
      <c r="F17" s="18"/>
      <c r="G17" s="4"/>
      <c r="H17" s="4"/>
      <c r="I17" s="1"/>
      <c r="J17" s="1"/>
      <c r="K17" s="1"/>
    </row>
    <row r="18" spans="1:11" x14ac:dyDescent="0.35">
      <c r="A18" s="1"/>
      <c r="B18" s="1"/>
      <c r="C18" s="4"/>
      <c r="D18" s="4"/>
      <c r="E18" s="1"/>
      <c r="F18" s="18"/>
      <c r="G18" s="4"/>
      <c r="H18" s="4"/>
      <c r="I18" s="1"/>
      <c r="J18" s="1"/>
      <c r="K18" s="1"/>
    </row>
    <row r="19" spans="1:11" x14ac:dyDescent="0.35">
      <c r="A19" s="1"/>
      <c r="B19" s="1"/>
      <c r="C19" s="4"/>
      <c r="D19" s="4"/>
      <c r="E19" s="1"/>
      <c r="F19" s="18"/>
      <c r="G19" s="4"/>
      <c r="H19" s="4"/>
      <c r="I19" s="1"/>
      <c r="J19" s="1"/>
      <c r="K19" s="1"/>
    </row>
    <row r="20" spans="1:11" x14ac:dyDescent="0.35">
      <c r="A20" s="1"/>
      <c r="B20" s="1"/>
      <c r="C20" s="4"/>
      <c r="D20" s="4"/>
      <c r="E20" s="1"/>
      <c r="F20" s="18"/>
      <c r="G20" s="4"/>
      <c r="H20" s="4"/>
      <c r="I20" s="1"/>
      <c r="J20" s="1"/>
      <c r="K20" s="1"/>
    </row>
    <row r="21" spans="1:11" x14ac:dyDescent="0.35">
      <c r="A21" s="1"/>
      <c r="B21" s="1"/>
      <c r="C21" s="4"/>
      <c r="D21" s="4"/>
      <c r="E21" s="1"/>
      <c r="F21" s="18"/>
      <c r="G21" s="4"/>
      <c r="H21" s="4"/>
      <c r="I21" s="1"/>
      <c r="J21" s="1"/>
      <c r="K21" s="1"/>
    </row>
    <row r="22" spans="1:11" x14ac:dyDescent="0.35">
      <c r="A22" s="1"/>
      <c r="B22" s="1"/>
      <c r="C22" s="4"/>
      <c r="D22" s="4"/>
      <c r="E22" s="1"/>
      <c r="F22" s="18"/>
      <c r="G22" s="4"/>
      <c r="H22" s="4"/>
      <c r="I22" s="1"/>
      <c r="J22" s="1"/>
      <c r="K22" s="1"/>
    </row>
    <row r="23" spans="1:11" x14ac:dyDescent="0.35">
      <c r="A23" s="1"/>
      <c r="B23" s="1"/>
      <c r="C23" s="4"/>
      <c r="D23" s="4"/>
      <c r="E23" s="1"/>
      <c r="F23" s="18"/>
      <c r="G23" s="4"/>
      <c r="H23" s="4"/>
      <c r="I23" s="1"/>
      <c r="J23" s="1"/>
      <c r="K23" s="1"/>
    </row>
    <row r="24" spans="1:11" x14ac:dyDescent="0.35">
      <c r="A24" s="1"/>
      <c r="B24" s="1"/>
      <c r="C24" s="4"/>
      <c r="D24" s="4"/>
      <c r="E24" s="1"/>
      <c r="F24" s="18"/>
      <c r="G24" s="4"/>
      <c r="H24" s="4"/>
      <c r="I24" s="1"/>
      <c r="J24" s="1"/>
      <c r="K24" s="1"/>
    </row>
    <row r="25" spans="1:11" x14ac:dyDescent="0.35">
      <c r="A25" s="1"/>
      <c r="B25" s="1"/>
      <c r="C25" s="4"/>
      <c r="D25" s="4"/>
      <c r="E25" s="1"/>
      <c r="F25" s="18"/>
      <c r="G25" s="4"/>
      <c r="H25" s="4"/>
      <c r="I25" s="1"/>
      <c r="J25" s="1"/>
      <c r="K25" s="1"/>
    </row>
    <row r="26" spans="1:11" x14ac:dyDescent="0.35">
      <c r="A26" s="1"/>
      <c r="B26" s="1"/>
      <c r="C26" s="4"/>
      <c r="D26" s="4"/>
      <c r="E26" s="1"/>
      <c r="F26" s="18"/>
      <c r="G26" s="4"/>
      <c r="H26" s="4"/>
      <c r="I26" s="1"/>
      <c r="J26" s="1"/>
      <c r="K26" s="1"/>
    </row>
    <row r="27" spans="1:11" x14ac:dyDescent="0.35">
      <c r="A27" s="1"/>
      <c r="B27" s="1"/>
      <c r="C27" s="4"/>
      <c r="D27" s="4"/>
      <c r="E27" s="1"/>
      <c r="F27" s="18"/>
      <c r="G27" s="4"/>
      <c r="H27" s="4"/>
      <c r="I27" s="1"/>
      <c r="J27" s="1"/>
      <c r="K27" s="1"/>
    </row>
    <row r="28" spans="1:11" x14ac:dyDescent="0.35">
      <c r="A28" s="1"/>
      <c r="B28" s="1"/>
      <c r="C28" s="4"/>
      <c r="D28" s="4"/>
      <c r="E28" s="1"/>
      <c r="F28" s="18"/>
      <c r="G28" s="4"/>
      <c r="H28" s="4"/>
      <c r="I28" s="1"/>
      <c r="J28" s="1"/>
      <c r="K28" s="1"/>
    </row>
    <row r="29" spans="1:11" x14ac:dyDescent="0.35">
      <c r="A29" s="1"/>
      <c r="B29" s="1"/>
      <c r="C29" s="4"/>
      <c r="D29" s="4"/>
      <c r="E29" s="1"/>
      <c r="F29" s="18"/>
      <c r="G29" s="4"/>
      <c r="H29" s="4"/>
      <c r="I29" s="1"/>
      <c r="J29" s="1"/>
      <c r="K29" s="1"/>
    </row>
    <row r="30" spans="1:11" x14ac:dyDescent="0.35">
      <c r="A30" s="1"/>
      <c r="B30" s="1"/>
      <c r="C30" s="4"/>
      <c r="D30" s="4"/>
      <c r="E30" s="1"/>
      <c r="F30" s="18"/>
      <c r="G30" s="4"/>
      <c r="H30" s="4"/>
      <c r="I30" s="1"/>
      <c r="J30" s="1"/>
      <c r="K30" s="1"/>
    </row>
    <row r="31" spans="1:11" x14ac:dyDescent="0.35">
      <c r="A31" s="1"/>
      <c r="B31" s="1"/>
      <c r="C31" s="4"/>
      <c r="D31" s="4"/>
      <c r="E31" s="1"/>
      <c r="F31" s="18"/>
      <c r="G31" s="4"/>
      <c r="H31" s="4"/>
      <c r="I31" s="1"/>
      <c r="J31" s="1"/>
      <c r="K31" s="1"/>
    </row>
    <row r="32" spans="1:11" x14ac:dyDescent="0.35">
      <c r="A32" s="1"/>
      <c r="B32" s="1"/>
      <c r="C32" s="4"/>
      <c r="D32" s="4"/>
      <c r="E32" s="1"/>
      <c r="F32" s="18"/>
      <c r="G32" s="4"/>
      <c r="H32" s="4"/>
      <c r="I32" s="1"/>
      <c r="J32" s="1"/>
      <c r="K32" s="1"/>
    </row>
    <row r="33" spans="1:11" x14ac:dyDescent="0.35">
      <c r="A33" s="1"/>
      <c r="B33" s="1"/>
      <c r="C33" s="4"/>
      <c r="D33" s="4"/>
      <c r="E33" s="1"/>
      <c r="F33" s="18"/>
      <c r="G33" s="4"/>
      <c r="H33" s="4"/>
      <c r="I33" s="1"/>
      <c r="J33" s="1"/>
      <c r="K33" s="1"/>
    </row>
    <row r="34" spans="1:11" x14ac:dyDescent="0.35">
      <c r="A34" s="1"/>
      <c r="B34" s="1"/>
      <c r="C34" s="4"/>
      <c r="D34" s="4"/>
      <c r="E34" s="1"/>
      <c r="F34" s="18"/>
      <c r="G34" s="4"/>
      <c r="H34" s="4"/>
      <c r="I34" s="1"/>
      <c r="J34" s="1"/>
      <c r="K34" s="1"/>
    </row>
    <row r="35" spans="1:11" x14ac:dyDescent="0.35">
      <c r="A35" s="1"/>
      <c r="B35" s="1"/>
      <c r="C35" s="4"/>
      <c r="D35" s="4"/>
      <c r="E35" s="1"/>
      <c r="F35" s="18"/>
      <c r="G35" s="4"/>
      <c r="H35" s="4"/>
      <c r="I35" s="1"/>
      <c r="J35" s="1"/>
      <c r="K35" s="1"/>
    </row>
    <row r="36" spans="1:11" x14ac:dyDescent="0.35">
      <c r="A36" s="1"/>
      <c r="B36" s="1"/>
      <c r="C36" s="4"/>
      <c r="D36" s="4"/>
      <c r="E36" s="1"/>
      <c r="F36" s="18"/>
      <c r="G36" s="4"/>
      <c r="H36" s="4"/>
      <c r="I36" s="1"/>
      <c r="J36" s="1"/>
      <c r="K36" s="1"/>
    </row>
    <row r="37" spans="1:11" x14ac:dyDescent="0.35">
      <c r="A37" s="1"/>
      <c r="B37" s="1"/>
      <c r="C37" s="4"/>
      <c r="D37" s="4"/>
      <c r="E37" s="1"/>
      <c r="F37" s="18"/>
      <c r="G37" s="4"/>
      <c r="H37" s="4"/>
      <c r="I37" s="1"/>
      <c r="J37" s="1"/>
      <c r="K37" s="1"/>
    </row>
    <row r="38" spans="1:11" x14ac:dyDescent="0.35">
      <c r="A38" s="1"/>
      <c r="B38" s="1"/>
      <c r="C38" s="4"/>
      <c r="D38" s="4"/>
      <c r="E38" s="1"/>
      <c r="F38" s="18"/>
      <c r="G38" s="4"/>
      <c r="H38" s="4"/>
      <c r="I38" s="1"/>
      <c r="J38" s="1"/>
      <c r="K38" s="1"/>
    </row>
    <row r="39" spans="1:11" x14ac:dyDescent="0.35">
      <c r="A39" s="1"/>
      <c r="B39" s="1"/>
      <c r="C39" s="4"/>
      <c r="D39" s="4"/>
      <c r="E39" s="1"/>
      <c r="F39" s="18"/>
      <c r="G39" s="4"/>
      <c r="H39" s="4"/>
      <c r="I39" s="1"/>
      <c r="J39" s="1"/>
      <c r="K39" s="1"/>
    </row>
    <row r="40" spans="1:11" x14ac:dyDescent="0.35">
      <c r="A40" s="1"/>
      <c r="B40" s="1"/>
      <c r="C40" s="4"/>
      <c r="D40" s="4"/>
      <c r="E40" s="1"/>
      <c r="F40" s="18"/>
      <c r="G40" s="4"/>
      <c r="H40" s="4"/>
      <c r="I40" s="1"/>
      <c r="J40" s="1"/>
      <c r="K40" s="1"/>
    </row>
    <row r="41" spans="1:11" x14ac:dyDescent="0.35">
      <c r="A41" s="1"/>
      <c r="B41" s="1"/>
      <c r="C41" s="4"/>
      <c r="D41" s="4"/>
      <c r="E41" s="1"/>
      <c r="F41" s="18"/>
      <c r="G41" s="4"/>
      <c r="H41" s="4"/>
      <c r="I41" s="1"/>
      <c r="J41" s="1"/>
      <c r="K41" s="1"/>
    </row>
    <row r="42" spans="1:11" x14ac:dyDescent="0.35">
      <c r="A42" s="1"/>
      <c r="B42" s="1"/>
      <c r="C42" s="4"/>
      <c r="D42" s="4"/>
      <c r="E42" s="1"/>
      <c r="F42" s="18"/>
      <c r="G42" s="4"/>
      <c r="H42" s="4"/>
      <c r="I42" s="1"/>
      <c r="J42" s="1"/>
      <c r="K42" s="1"/>
    </row>
    <row r="43" spans="1:11" x14ac:dyDescent="0.35">
      <c r="A43" s="1"/>
      <c r="B43" s="1"/>
      <c r="C43" s="4"/>
      <c r="D43" s="4"/>
      <c r="E43" s="1"/>
      <c r="F43" s="18"/>
      <c r="G43" s="4"/>
      <c r="H43" s="4"/>
      <c r="I43" s="1"/>
      <c r="J43" s="1"/>
      <c r="K43" s="1"/>
    </row>
    <row r="44" spans="1:11" x14ac:dyDescent="0.35">
      <c r="A44" s="1"/>
      <c r="B44" s="1"/>
      <c r="C44" s="4"/>
      <c r="D44" s="4"/>
      <c r="E44" s="1"/>
      <c r="F44" s="18"/>
      <c r="G44" s="4"/>
      <c r="H44" s="4"/>
      <c r="I44" s="1"/>
      <c r="J44" s="1"/>
      <c r="K44" s="1"/>
    </row>
    <row r="45" spans="1:11" x14ac:dyDescent="0.35">
      <c r="A45" s="1"/>
      <c r="B45" s="1"/>
      <c r="C45" s="4"/>
      <c r="D45" s="4"/>
      <c r="E45" s="1"/>
      <c r="F45" s="18"/>
      <c r="G45" s="4"/>
      <c r="H45" s="4"/>
      <c r="I45" s="1"/>
      <c r="J45" s="1"/>
      <c r="K45" s="1"/>
    </row>
    <row r="46" spans="1:11" x14ac:dyDescent="0.35">
      <c r="A46" s="1"/>
      <c r="B46" s="1"/>
      <c r="C46" s="4"/>
      <c r="D46" s="4"/>
      <c r="E46" s="1"/>
      <c r="F46" s="18"/>
      <c r="G46" s="4"/>
      <c r="H46" s="4"/>
      <c r="I46" s="1"/>
      <c r="J46" s="1"/>
      <c r="K46" s="1"/>
    </row>
    <row r="47" spans="1:11" x14ac:dyDescent="0.35">
      <c r="A47" s="1"/>
      <c r="B47" s="1"/>
      <c r="C47" s="4"/>
      <c r="D47" s="4"/>
      <c r="E47" s="1"/>
      <c r="F47" s="18"/>
      <c r="G47" s="4"/>
      <c r="H47" s="4"/>
      <c r="I47" s="1"/>
      <c r="J47" s="1"/>
      <c r="K47" s="1"/>
    </row>
    <row r="48" spans="1:11" x14ac:dyDescent="0.35">
      <c r="A48" s="1"/>
      <c r="B48" s="1"/>
      <c r="C48" s="4"/>
      <c r="D48" s="4"/>
      <c r="E48" s="1"/>
      <c r="F48" s="18"/>
      <c r="G48" s="4"/>
      <c r="H48" s="4"/>
      <c r="I48" s="1"/>
      <c r="J48" s="1"/>
      <c r="K48" s="1"/>
    </row>
    <row r="49" spans="1:11" x14ac:dyDescent="0.35">
      <c r="A49" s="1"/>
      <c r="B49" s="1"/>
      <c r="C49" s="4"/>
      <c r="D49" s="4"/>
      <c r="E49" s="1"/>
      <c r="F49" s="18"/>
      <c r="G49" s="4"/>
      <c r="H49" s="4"/>
      <c r="I49" s="1"/>
      <c r="J49" s="1"/>
      <c r="K49" s="1"/>
    </row>
    <row r="50" spans="1:11" x14ac:dyDescent="0.35">
      <c r="A50" s="1"/>
      <c r="B50" s="1"/>
      <c r="C50" s="4"/>
      <c r="D50" s="4"/>
      <c r="E50" s="1"/>
      <c r="F50" s="18"/>
      <c r="G50" s="4"/>
      <c r="H50" s="4"/>
      <c r="I50" s="1"/>
      <c r="J50" s="1"/>
      <c r="K50" s="1"/>
    </row>
    <row r="51" spans="1:11" x14ac:dyDescent="0.35">
      <c r="A51" s="1"/>
      <c r="B51" s="1"/>
      <c r="C51" s="4"/>
      <c r="D51" s="4"/>
      <c r="E51" s="1"/>
      <c r="F51" s="18"/>
      <c r="G51" s="4"/>
      <c r="H51" s="4"/>
      <c r="I51" s="1"/>
      <c r="J51" s="1"/>
      <c r="K51" s="1"/>
    </row>
    <row r="52" spans="1:11" x14ac:dyDescent="0.35">
      <c r="A52" s="1"/>
      <c r="B52" s="1"/>
      <c r="C52" s="4"/>
      <c r="D52" s="4"/>
      <c r="E52" s="1"/>
      <c r="F52" s="18"/>
      <c r="G52" s="4"/>
      <c r="H52" s="4"/>
      <c r="I52" s="1"/>
      <c r="J52" s="1"/>
      <c r="K52" s="1"/>
    </row>
    <row r="53" spans="1:11" x14ac:dyDescent="0.35">
      <c r="A53" s="1"/>
      <c r="B53" s="1"/>
      <c r="C53" s="4"/>
      <c r="D53" s="4"/>
      <c r="E53" s="1"/>
      <c r="F53" s="18"/>
      <c r="G53" s="4"/>
      <c r="H53" s="4"/>
      <c r="I53" s="1"/>
      <c r="J53" s="1"/>
      <c r="K53" s="1"/>
    </row>
    <row r="54" spans="1:11" x14ac:dyDescent="0.35">
      <c r="A54" s="1"/>
      <c r="B54" s="1"/>
      <c r="C54" s="4"/>
      <c r="D54" s="4"/>
      <c r="E54" s="1"/>
      <c r="F54" s="18"/>
      <c r="G54" s="4"/>
      <c r="H54" s="4"/>
      <c r="I54" s="1"/>
      <c r="J54" s="1"/>
      <c r="K54" s="1"/>
    </row>
    <row r="55" spans="1:11" x14ac:dyDescent="0.35">
      <c r="A55" s="1"/>
      <c r="B55" s="1"/>
      <c r="C55" s="4"/>
      <c r="D55" s="4"/>
      <c r="E55" s="1"/>
      <c r="F55" s="18"/>
      <c r="G55" s="4"/>
      <c r="H55" s="4"/>
      <c r="I55" s="1"/>
      <c r="J55" s="1"/>
      <c r="K55" s="1"/>
    </row>
    <row r="56" spans="1:11" x14ac:dyDescent="0.35">
      <c r="A56" s="1"/>
      <c r="B56" s="1"/>
      <c r="C56" s="4"/>
      <c r="D56" s="4"/>
      <c r="E56" s="1"/>
      <c r="F56" s="18"/>
      <c r="G56" s="4"/>
      <c r="H56" s="4"/>
      <c r="I56" s="1"/>
      <c r="J56" s="1"/>
      <c r="K56" s="1"/>
    </row>
    <row r="57" spans="1:11" x14ac:dyDescent="0.35">
      <c r="A57" s="1"/>
      <c r="B57" s="1"/>
      <c r="C57" s="4"/>
      <c r="D57" s="4"/>
      <c r="E57" s="1"/>
      <c r="F57" s="18"/>
      <c r="G57" s="4"/>
      <c r="H57" s="4"/>
      <c r="I57" s="1"/>
      <c r="J57" s="1"/>
      <c r="K57" s="1"/>
    </row>
    <row r="58" spans="1:11" x14ac:dyDescent="0.35">
      <c r="A58" s="1"/>
      <c r="B58" s="1"/>
      <c r="C58" s="4"/>
      <c r="D58" s="4"/>
      <c r="E58" s="1"/>
      <c r="F58" s="18"/>
      <c r="G58" s="4"/>
      <c r="H58" s="4"/>
      <c r="I58" s="1"/>
      <c r="J58" s="1"/>
      <c r="K58" s="1"/>
    </row>
    <row r="59" spans="1:11" x14ac:dyDescent="0.35">
      <c r="A59" s="1"/>
      <c r="B59" s="1"/>
      <c r="C59" s="4"/>
      <c r="D59" s="4"/>
      <c r="E59" s="1"/>
      <c r="F59" s="18"/>
      <c r="G59" s="4"/>
      <c r="H59" s="4"/>
      <c r="I59" s="1"/>
      <c r="J59" s="1"/>
      <c r="K59" s="1"/>
    </row>
    <row r="60" spans="1:11" x14ac:dyDescent="0.35">
      <c r="A60" s="1"/>
      <c r="B60" s="1"/>
      <c r="C60" s="4"/>
      <c r="D60" s="4"/>
      <c r="E60" s="1"/>
      <c r="F60" s="18"/>
      <c r="G60" s="4"/>
      <c r="H60" s="4"/>
      <c r="I60" s="1"/>
      <c r="J60" s="1"/>
      <c r="K60" s="1"/>
    </row>
    <row r="61" spans="1:11" x14ac:dyDescent="0.35">
      <c r="A61" s="1"/>
      <c r="B61" s="1"/>
      <c r="C61" s="4"/>
      <c r="D61" s="4"/>
      <c r="E61" s="1"/>
      <c r="F61" s="18"/>
      <c r="G61" s="4"/>
      <c r="H61" s="4"/>
      <c r="I61" s="1"/>
      <c r="J61" s="1"/>
      <c r="K61" s="1"/>
    </row>
    <row r="62" spans="1:11" x14ac:dyDescent="0.35">
      <c r="A62" s="1"/>
      <c r="B62" s="1"/>
      <c r="C62" s="4"/>
      <c r="D62" s="4"/>
      <c r="E62" s="1"/>
      <c r="F62" s="18"/>
      <c r="G62" s="4"/>
      <c r="H62" s="4"/>
      <c r="I62" s="1"/>
      <c r="J62" s="1"/>
      <c r="K62" s="1"/>
    </row>
    <row r="63" spans="1:11" x14ac:dyDescent="0.35">
      <c r="A63" s="1"/>
      <c r="B63" s="1"/>
      <c r="C63" s="4"/>
      <c r="D63" s="4"/>
      <c r="E63" s="1"/>
      <c r="F63" s="18"/>
      <c r="G63" s="4"/>
      <c r="H63" s="4"/>
      <c r="I63" s="1"/>
      <c r="J63" s="1"/>
      <c r="K63" s="1"/>
    </row>
    <row r="64" spans="1:11" x14ac:dyDescent="0.35">
      <c r="A64" s="1"/>
      <c r="B64" s="1"/>
      <c r="C64" s="4"/>
      <c r="D64" s="4"/>
      <c r="E64" s="1"/>
      <c r="F64" s="18"/>
      <c r="G64" s="4"/>
      <c r="H64" s="4"/>
      <c r="I64" s="1"/>
      <c r="J64" s="1"/>
      <c r="K64" s="1"/>
    </row>
    <row r="65" spans="1:11" x14ac:dyDescent="0.35">
      <c r="A65" s="1"/>
      <c r="B65" s="1"/>
      <c r="C65" s="4"/>
      <c r="D65" s="4"/>
      <c r="E65" s="1"/>
      <c r="F65" s="18"/>
      <c r="G65" s="4"/>
      <c r="H65" s="4"/>
      <c r="I65" s="1"/>
      <c r="J65" s="1"/>
      <c r="K65" s="1"/>
    </row>
    <row r="66" spans="1:11" x14ac:dyDescent="0.35">
      <c r="A66" s="1"/>
      <c r="B66" s="1"/>
      <c r="C66" s="4"/>
      <c r="D66" s="4"/>
      <c r="E66" s="1"/>
      <c r="F66" s="18"/>
      <c r="G66" s="4"/>
      <c r="H66" s="4"/>
      <c r="I66" s="1"/>
      <c r="J66" s="1"/>
      <c r="K66" s="1"/>
    </row>
    <row r="67" spans="1:11" x14ac:dyDescent="0.35">
      <c r="A67" s="1"/>
      <c r="B67" s="1"/>
      <c r="C67" s="4"/>
      <c r="D67" s="4"/>
      <c r="E67" s="1"/>
      <c r="F67" s="18"/>
      <c r="G67" s="4"/>
      <c r="H67" s="4"/>
      <c r="I67" s="1"/>
      <c r="J67" s="1"/>
      <c r="K67" s="1"/>
    </row>
    <row r="68" spans="1:11" x14ac:dyDescent="0.35">
      <c r="A68" s="1"/>
      <c r="B68" s="1"/>
      <c r="C68" s="4"/>
      <c r="D68" s="4"/>
      <c r="E68" s="1"/>
      <c r="F68" s="18"/>
      <c r="G68" s="4"/>
      <c r="H68" s="4"/>
      <c r="I68" s="1"/>
      <c r="J68" s="1"/>
      <c r="K68" s="1"/>
    </row>
    <row r="69" spans="1:11" x14ac:dyDescent="0.35">
      <c r="A69" s="1"/>
      <c r="B69" s="1"/>
      <c r="C69" s="4"/>
      <c r="D69" s="4"/>
      <c r="E69" s="1"/>
      <c r="F69" s="18"/>
      <c r="G69" s="4"/>
      <c r="H69" s="4"/>
      <c r="I69" s="1"/>
      <c r="J69" s="1"/>
      <c r="K69" s="1"/>
    </row>
    <row r="70" spans="1:11" x14ac:dyDescent="0.35">
      <c r="A70" s="1"/>
      <c r="B70" s="1"/>
      <c r="C70" s="4"/>
      <c r="D70" s="4"/>
      <c r="E70" s="1"/>
      <c r="F70" s="18"/>
      <c r="G70" s="4"/>
      <c r="H70" s="4"/>
      <c r="I70" s="1"/>
      <c r="J70" s="1"/>
      <c r="K70" s="1"/>
    </row>
    <row r="71" spans="1:11" x14ac:dyDescent="0.35">
      <c r="A71" s="1"/>
      <c r="B71" s="1"/>
      <c r="C71" s="4"/>
      <c r="D71" s="4"/>
      <c r="E71" s="1"/>
      <c r="F71" s="18"/>
      <c r="G71" s="4"/>
      <c r="H71" s="4"/>
      <c r="I71" s="1"/>
      <c r="J71" s="1"/>
      <c r="K71" s="1"/>
    </row>
    <row r="72" spans="1:11" x14ac:dyDescent="0.35">
      <c r="A72" s="1"/>
      <c r="B72" s="1"/>
      <c r="C72" s="4"/>
      <c r="D72" s="4"/>
      <c r="E72" s="1"/>
      <c r="F72" s="18"/>
      <c r="G72" s="4"/>
      <c r="H72" s="4"/>
      <c r="I72" s="1"/>
      <c r="J72" s="1"/>
      <c r="K72" s="1"/>
    </row>
    <row r="73" spans="1:11" x14ac:dyDescent="0.35">
      <c r="A73" s="1"/>
      <c r="B73" s="1"/>
      <c r="C73" s="4"/>
      <c r="D73" s="4"/>
      <c r="E73" s="1"/>
      <c r="F73" s="18"/>
      <c r="G73" s="4"/>
      <c r="H73" s="4"/>
      <c r="I73" s="1"/>
      <c r="J73" s="1"/>
      <c r="K73" s="1"/>
    </row>
    <row r="74" spans="1:11" x14ac:dyDescent="0.35">
      <c r="A74" s="1"/>
      <c r="B74" s="1"/>
      <c r="C74" s="4"/>
      <c r="D74" s="4"/>
      <c r="E74" s="1"/>
      <c r="F74" s="18"/>
      <c r="G74" s="4"/>
      <c r="H74" s="4"/>
      <c r="I74" s="1"/>
      <c r="J74" s="1"/>
      <c r="K74" s="1"/>
    </row>
    <row r="75" spans="1:11" x14ac:dyDescent="0.35">
      <c r="A75" s="1"/>
      <c r="B75" s="1"/>
      <c r="C75" s="4"/>
      <c r="D75" s="4"/>
      <c r="E75" s="1"/>
      <c r="F75" s="18"/>
      <c r="G75" s="4"/>
      <c r="H75" s="4"/>
      <c r="I75" s="1"/>
      <c r="J75" s="1"/>
      <c r="K75" s="1"/>
    </row>
    <row r="76" spans="1:11" x14ac:dyDescent="0.35">
      <c r="A76" s="1"/>
      <c r="B76" s="1"/>
      <c r="C76" s="4"/>
      <c r="D76" s="4"/>
      <c r="E76" s="1"/>
      <c r="F76" s="18"/>
      <c r="G76" s="4"/>
      <c r="H76" s="4"/>
      <c r="I76" s="1"/>
      <c r="J76" s="1"/>
      <c r="K76" s="1"/>
    </row>
    <row r="77" spans="1:11" x14ac:dyDescent="0.35">
      <c r="A77" s="1"/>
      <c r="B77" s="1"/>
      <c r="C77" s="4"/>
      <c r="D77" s="4"/>
      <c r="E77" s="1"/>
      <c r="F77" s="18"/>
      <c r="G77" s="4"/>
      <c r="H77" s="4"/>
      <c r="I77" s="1"/>
      <c r="J77" s="1"/>
      <c r="K77" s="1"/>
    </row>
    <row r="78" spans="1:11" x14ac:dyDescent="0.35">
      <c r="A78" s="1"/>
      <c r="B78" s="1"/>
      <c r="C78" s="4"/>
      <c r="D78" s="4"/>
      <c r="E78" s="1"/>
      <c r="F78" s="18"/>
      <c r="G78" s="4"/>
      <c r="H78" s="4"/>
      <c r="I78" s="1"/>
      <c r="J78" s="1"/>
      <c r="K78" s="1"/>
    </row>
    <row r="79" spans="1:11" x14ac:dyDescent="0.35">
      <c r="A79" s="1"/>
      <c r="B79" s="1"/>
      <c r="C79" s="4"/>
      <c r="D79" s="4"/>
      <c r="E79" s="1"/>
      <c r="F79" s="18"/>
      <c r="G79" s="4"/>
      <c r="H79" s="4"/>
      <c r="I79" s="1"/>
      <c r="J79" s="1"/>
      <c r="K79" s="1"/>
    </row>
    <row r="80" spans="1:11" x14ac:dyDescent="0.35">
      <c r="A80" s="1"/>
      <c r="B80" s="1"/>
      <c r="C80" s="4"/>
      <c r="D80" s="4"/>
      <c r="E80" s="1"/>
      <c r="F80" s="18"/>
      <c r="G80" s="4"/>
      <c r="H80" s="4"/>
      <c r="I80" s="1"/>
      <c r="J80" s="1"/>
      <c r="K80" s="1"/>
    </row>
    <row r="81" spans="1:11" x14ac:dyDescent="0.35">
      <c r="A81" s="1"/>
      <c r="B81" s="1"/>
      <c r="C81" s="4"/>
      <c r="D81" s="4"/>
      <c r="E81" s="1"/>
      <c r="F81" s="18"/>
      <c r="G81" s="4"/>
      <c r="H81" s="4"/>
      <c r="I81" s="1"/>
      <c r="J81" s="1"/>
      <c r="K81" s="1"/>
    </row>
    <row r="82" spans="1:11" x14ac:dyDescent="0.35">
      <c r="A82" s="1"/>
      <c r="B82" s="1"/>
      <c r="C82" s="4"/>
      <c r="D82" s="4"/>
      <c r="E82" s="1"/>
      <c r="F82" s="18"/>
      <c r="G82" s="4"/>
      <c r="H82" s="4"/>
      <c r="I82" s="1"/>
      <c r="J82" s="1"/>
      <c r="K82" s="1"/>
    </row>
    <row r="83" spans="1:11" x14ac:dyDescent="0.35">
      <c r="A83" s="1"/>
      <c r="B83" s="1"/>
      <c r="C83" s="4"/>
      <c r="D83" s="4"/>
      <c r="E83" s="1"/>
      <c r="F83" s="18"/>
      <c r="G83" s="4"/>
      <c r="H83" s="4"/>
      <c r="I83" s="1"/>
      <c r="J83" s="1"/>
      <c r="K83" s="1"/>
    </row>
    <row r="84" spans="1:11" x14ac:dyDescent="0.35">
      <c r="A84" s="1"/>
      <c r="B84" s="1"/>
      <c r="C84" s="4"/>
      <c r="D84" s="4"/>
      <c r="E84" s="1"/>
      <c r="F84" s="18"/>
      <c r="G84" s="4"/>
      <c r="H84" s="4"/>
      <c r="I84" s="1"/>
      <c r="J84" s="1"/>
      <c r="K84" s="1"/>
    </row>
    <row r="85" spans="1:11" x14ac:dyDescent="0.35">
      <c r="A85" s="1"/>
      <c r="B85" s="1"/>
      <c r="C85" s="4"/>
      <c r="D85" s="4"/>
      <c r="E85" s="1"/>
      <c r="F85" s="18"/>
      <c r="G85" s="4"/>
      <c r="H85" s="4"/>
      <c r="I85" s="1"/>
      <c r="J85" s="1"/>
      <c r="K85" s="1"/>
    </row>
    <row r="86" spans="1:11" x14ac:dyDescent="0.35">
      <c r="A86" s="1"/>
      <c r="B86" s="1"/>
      <c r="C86" s="4"/>
      <c r="D86" s="4"/>
      <c r="E86" s="1"/>
      <c r="F86" s="18"/>
      <c r="G86" s="4"/>
      <c r="H86" s="4"/>
      <c r="I86" s="1"/>
      <c r="J86" s="1"/>
      <c r="K86" s="1"/>
    </row>
    <row r="87" spans="1:11" x14ac:dyDescent="0.35">
      <c r="A87" s="1"/>
      <c r="B87" s="1"/>
      <c r="C87" s="4"/>
      <c r="D87" s="4"/>
      <c r="E87" s="1"/>
      <c r="F87" s="18"/>
      <c r="G87" s="4"/>
      <c r="H87" s="4"/>
      <c r="I87" s="1"/>
      <c r="J87" s="1"/>
      <c r="K87" s="1"/>
    </row>
    <row r="88" spans="1:11" x14ac:dyDescent="0.35">
      <c r="A88" s="1"/>
      <c r="B88" s="1"/>
      <c r="C88" s="4"/>
      <c r="D88" s="4"/>
      <c r="E88" s="1"/>
      <c r="F88" s="18"/>
      <c r="G88" s="4"/>
      <c r="H88" s="4"/>
      <c r="I88" s="1"/>
      <c r="J88" s="1"/>
      <c r="K88" s="1"/>
    </row>
    <row r="89" spans="1:11" x14ac:dyDescent="0.35">
      <c r="A89" s="1"/>
      <c r="B89" s="1"/>
      <c r="C89" s="4"/>
      <c r="D89" s="4"/>
      <c r="E89" s="1"/>
      <c r="F89" s="18"/>
      <c r="G89" s="4"/>
      <c r="H89" s="4"/>
      <c r="I89" s="1"/>
      <c r="J89" s="1"/>
      <c r="K89" s="1"/>
    </row>
    <row r="90" spans="1:11" x14ac:dyDescent="0.35">
      <c r="A90" s="1"/>
      <c r="B90" s="1"/>
      <c r="C90" s="4"/>
      <c r="D90" s="4"/>
      <c r="E90" s="1"/>
      <c r="F90" s="18"/>
      <c r="G90" s="4"/>
      <c r="H90" s="4"/>
      <c r="I90" s="1"/>
      <c r="J90" s="1"/>
      <c r="K90" s="1"/>
    </row>
    <row r="91" spans="1:11" x14ac:dyDescent="0.35">
      <c r="A91" s="1"/>
      <c r="B91" s="1"/>
      <c r="C91" s="4"/>
      <c r="D91" s="4"/>
      <c r="E91" s="1"/>
      <c r="F91" s="18"/>
      <c r="G91" s="4"/>
      <c r="H91" s="4"/>
      <c r="I91" s="1"/>
      <c r="J91" s="1"/>
      <c r="K91" s="1"/>
    </row>
    <row r="92" spans="1:11" x14ac:dyDescent="0.35">
      <c r="A92" s="1"/>
      <c r="B92" s="1"/>
      <c r="C92" s="4"/>
      <c r="D92" s="4"/>
      <c r="E92" s="1"/>
      <c r="F92" s="18"/>
      <c r="G92" s="4"/>
      <c r="H92" s="4"/>
      <c r="I92" s="1"/>
      <c r="J92" s="1"/>
      <c r="K92" s="1"/>
    </row>
    <row r="93" spans="1:11" x14ac:dyDescent="0.35">
      <c r="A93" s="1"/>
      <c r="B93" s="1"/>
      <c r="C93" s="4"/>
      <c r="D93" s="4"/>
      <c r="E93" s="1"/>
      <c r="F93" s="18"/>
      <c r="G93" s="4"/>
      <c r="H93" s="4"/>
      <c r="I93" s="1"/>
      <c r="J93" s="1"/>
      <c r="K93" s="1"/>
    </row>
    <row r="94" spans="1:11" x14ac:dyDescent="0.35">
      <c r="A94" s="1"/>
      <c r="B94" s="1"/>
      <c r="C94" s="4"/>
      <c r="D94" s="4"/>
      <c r="E94" s="1"/>
      <c r="F94" s="18"/>
      <c r="G94" s="4"/>
      <c r="H94" s="4"/>
      <c r="I94" s="1"/>
      <c r="J94" s="1"/>
      <c r="K94" s="1"/>
    </row>
    <row r="95" spans="1:11" x14ac:dyDescent="0.35">
      <c r="A95" s="1"/>
      <c r="B95" s="1"/>
      <c r="C95" s="4"/>
      <c r="D95" s="4"/>
      <c r="E95" s="1"/>
      <c r="F95" s="18"/>
      <c r="G95" s="4"/>
      <c r="H95" s="4"/>
      <c r="I95" s="1"/>
      <c r="J95" s="1"/>
      <c r="K95" s="1"/>
    </row>
    <row r="96" spans="1:11" x14ac:dyDescent="0.35">
      <c r="A96" s="1"/>
      <c r="B96" s="1"/>
      <c r="C96" s="4"/>
      <c r="D96" s="4"/>
      <c r="E96" s="1"/>
      <c r="F96" s="18"/>
      <c r="G96" s="4"/>
      <c r="H96" s="4"/>
      <c r="I96" s="1"/>
      <c r="J96" s="1"/>
      <c r="K96" s="1"/>
    </row>
    <row r="97" spans="1:11" x14ac:dyDescent="0.35">
      <c r="A97" s="1"/>
      <c r="B97" s="1"/>
      <c r="C97" s="4"/>
      <c r="D97" s="4"/>
      <c r="E97" s="1"/>
      <c r="F97" s="18"/>
      <c r="G97" s="4"/>
      <c r="H97" s="4"/>
      <c r="I97" s="1"/>
      <c r="J97" s="1"/>
      <c r="K97" s="1"/>
    </row>
    <row r="98" spans="1:11" x14ac:dyDescent="0.35">
      <c r="A98" s="1"/>
      <c r="B98" s="1"/>
      <c r="C98" s="4"/>
      <c r="D98" s="4"/>
      <c r="E98" s="1"/>
      <c r="F98" s="18"/>
      <c r="G98" s="4"/>
      <c r="H98" s="4"/>
      <c r="I98" s="1"/>
      <c r="J98" s="1"/>
      <c r="K98" s="1"/>
    </row>
    <row r="99" spans="1:11" x14ac:dyDescent="0.35">
      <c r="A99" s="1"/>
      <c r="B99" s="1"/>
      <c r="C99" s="4"/>
      <c r="D99" s="4"/>
      <c r="E99" s="1"/>
      <c r="F99" s="18"/>
      <c r="G99" s="4"/>
      <c r="H99" s="4"/>
      <c r="I99" s="1"/>
      <c r="J99" s="1"/>
      <c r="K99" s="1"/>
    </row>
    <row r="100" spans="1:11" x14ac:dyDescent="0.35">
      <c r="A100" s="1"/>
      <c r="B100" s="1"/>
      <c r="C100" s="4"/>
      <c r="D100" s="4"/>
      <c r="E100" s="1"/>
      <c r="F100" s="18"/>
      <c r="G100" s="4"/>
      <c r="H100" s="4"/>
      <c r="I100" s="1"/>
      <c r="J100" s="1"/>
      <c r="K100" s="1"/>
    </row>
    <row r="101" spans="1:11" x14ac:dyDescent="0.35">
      <c r="A101" s="1"/>
      <c r="B101" s="1"/>
      <c r="C101" s="4"/>
      <c r="D101" s="4"/>
      <c r="E101" s="1"/>
      <c r="F101" s="18"/>
      <c r="G101" s="4"/>
      <c r="H101" s="4"/>
      <c r="I101" s="1"/>
      <c r="J101" s="1"/>
      <c r="K101" s="1"/>
    </row>
    <row r="102" spans="1:11" x14ac:dyDescent="0.35">
      <c r="A102" s="1"/>
      <c r="B102" s="1"/>
      <c r="C102" s="4"/>
      <c r="D102" s="4"/>
      <c r="E102" s="1"/>
      <c r="F102" s="18"/>
      <c r="G102" s="4"/>
      <c r="H102" s="4"/>
      <c r="I102" s="1"/>
      <c r="J102" s="1"/>
      <c r="K102" s="1"/>
    </row>
    <row r="103" spans="1:11" x14ac:dyDescent="0.35">
      <c r="A103" s="1"/>
      <c r="B103" s="1"/>
      <c r="C103" s="4"/>
      <c r="D103" s="4"/>
      <c r="E103" s="1"/>
      <c r="F103" s="18"/>
      <c r="G103" s="4"/>
      <c r="H103" s="4"/>
      <c r="I103" s="1"/>
      <c r="J103" s="1"/>
      <c r="K103" s="1"/>
    </row>
    <row r="104" spans="1:11" x14ac:dyDescent="0.35">
      <c r="A104" s="1"/>
      <c r="B104" s="1"/>
      <c r="C104" s="4"/>
      <c r="D104" s="4"/>
      <c r="E104" s="1"/>
      <c r="F104" s="18"/>
      <c r="G104" s="4"/>
      <c r="H104" s="4"/>
      <c r="I104" s="1"/>
      <c r="J104" s="1"/>
      <c r="K104" s="1"/>
    </row>
    <row r="105" spans="1:11" x14ac:dyDescent="0.35">
      <c r="A105" s="1"/>
      <c r="B105" s="1"/>
      <c r="C105" s="4"/>
      <c r="D105" s="4"/>
      <c r="E105" s="1"/>
      <c r="F105" s="18"/>
      <c r="G105" s="4"/>
      <c r="H105" s="4"/>
      <c r="I105" s="1"/>
      <c r="J105" s="1"/>
      <c r="K105" s="1"/>
    </row>
    <row r="106" spans="1:11" x14ac:dyDescent="0.35">
      <c r="A106" s="1"/>
      <c r="B106" s="1"/>
      <c r="C106" s="4"/>
      <c r="D106" s="4"/>
      <c r="E106" s="1"/>
      <c r="F106" s="18"/>
      <c r="G106" s="4"/>
      <c r="H106" s="4"/>
      <c r="I106" s="1"/>
      <c r="J106" s="1"/>
      <c r="K106" s="1"/>
    </row>
    <row r="107" spans="1:11" x14ac:dyDescent="0.35">
      <c r="A107" s="1"/>
      <c r="B107" s="1"/>
      <c r="C107" s="4"/>
      <c r="D107" s="4"/>
      <c r="E107" s="1"/>
      <c r="F107" s="18"/>
      <c r="G107" s="4"/>
      <c r="H107" s="4"/>
      <c r="I107" s="1"/>
      <c r="J107" s="1"/>
      <c r="K107" s="1"/>
    </row>
    <row r="108" spans="1:11" x14ac:dyDescent="0.35">
      <c r="A108" s="1"/>
      <c r="B108" s="1"/>
      <c r="C108" s="4"/>
      <c r="D108" s="4"/>
      <c r="E108" s="1"/>
      <c r="F108" s="18"/>
      <c r="G108" s="4"/>
      <c r="H108" s="4"/>
      <c r="I108" s="1"/>
      <c r="J108" s="1"/>
      <c r="K108" s="1"/>
    </row>
    <row r="109" spans="1:11" x14ac:dyDescent="0.35">
      <c r="A109" s="1"/>
      <c r="B109" s="1"/>
      <c r="C109" s="4"/>
      <c r="D109" s="4"/>
      <c r="E109" s="1"/>
      <c r="F109" s="18"/>
      <c r="G109" s="4"/>
      <c r="H109" s="4"/>
      <c r="I109" s="1"/>
      <c r="J109" s="1"/>
      <c r="K109" s="1"/>
    </row>
    <row r="110" spans="1:11" x14ac:dyDescent="0.35">
      <c r="A110" s="1"/>
      <c r="B110" s="1"/>
      <c r="C110" s="4"/>
      <c r="D110" s="4"/>
      <c r="E110" s="1"/>
      <c r="F110" s="18"/>
      <c r="G110" s="4"/>
      <c r="H110" s="4"/>
      <c r="I110" s="1"/>
      <c r="J110" s="1"/>
      <c r="K110" s="1"/>
    </row>
    <row r="111" spans="1:11" x14ac:dyDescent="0.35">
      <c r="A111" s="1"/>
      <c r="B111" s="1"/>
      <c r="C111" s="4"/>
      <c r="D111" s="4"/>
      <c r="E111" s="1"/>
      <c r="F111" s="18"/>
      <c r="G111" s="4"/>
      <c r="H111" s="4"/>
      <c r="I111" s="1"/>
      <c r="J111" s="1"/>
      <c r="K111" s="1"/>
    </row>
    <row r="112" spans="1:11" x14ac:dyDescent="0.35">
      <c r="A112" s="1"/>
      <c r="B112" s="1"/>
      <c r="C112" s="4"/>
      <c r="D112" s="4"/>
      <c r="E112" s="1"/>
      <c r="F112" s="18"/>
      <c r="G112" s="4"/>
      <c r="H112" s="4"/>
      <c r="I112" s="1"/>
      <c r="J112" s="1"/>
      <c r="K112" s="1"/>
    </row>
    <row r="113" spans="1:11" x14ac:dyDescent="0.35">
      <c r="A113" s="1"/>
      <c r="B113" s="1"/>
      <c r="C113" s="4"/>
      <c r="D113" s="4"/>
      <c r="E113" s="1"/>
      <c r="F113" s="18"/>
      <c r="G113" s="4"/>
      <c r="H113" s="4"/>
      <c r="I113" s="1"/>
      <c r="J113" s="1"/>
      <c r="K113" s="1"/>
    </row>
    <row r="114" spans="1:11" x14ac:dyDescent="0.35">
      <c r="A114" s="1"/>
      <c r="B114" s="1"/>
      <c r="C114" s="4"/>
      <c r="D114" s="4"/>
      <c r="E114" s="1"/>
      <c r="F114" s="18"/>
      <c r="G114" s="4"/>
      <c r="H114" s="4"/>
      <c r="I114" s="1"/>
      <c r="J114" s="1"/>
      <c r="K114" s="1"/>
    </row>
    <row r="115" spans="1:11" x14ac:dyDescent="0.35">
      <c r="A115" s="1"/>
      <c r="B115" s="1"/>
      <c r="C115" s="4"/>
      <c r="D115" s="4"/>
      <c r="E115" s="1"/>
      <c r="F115" s="18"/>
      <c r="G115" s="4"/>
      <c r="H115" s="4"/>
      <c r="I115" s="1"/>
      <c r="J115" s="1"/>
      <c r="K115" s="1"/>
    </row>
    <row r="116" spans="1:11" x14ac:dyDescent="0.35">
      <c r="A116" s="1"/>
      <c r="B116" s="1"/>
      <c r="C116" s="4"/>
      <c r="D116" s="4"/>
      <c r="E116" s="1"/>
      <c r="F116" s="18"/>
      <c r="G116" s="4"/>
      <c r="H116" s="4"/>
      <c r="I116" s="1"/>
      <c r="J116" s="1"/>
      <c r="K116" s="1"/>
    </row>
    <row r="117" spans="1:11" x14ac:dyDescent="0.35">
      <c r="A117" s="1"/>
      <c r="B117" s="1"/>
      <c r="C117" s="4"/>
      <c r="D117" s="4"/>
      <c r="E117" s="1"/>
      <c r="F117" s="18"/>
      <c r="G117" s="4"/>
      <c r="H117" s="4"/>
      <c r="I117" s="1"/>
      <c r="J117" s="1"/>
      <c r="K117" s="1"/>
    </row>
    <row r="118" spans="1:11" x14ac:dyDescent="0.35">
      <c r="A118" s="1"/>
      <c r="B118" s="1"/>
      <c r="C118" s="4"/>
      <c r="D118" s="4"/>
      <c r="E118" s="1"/>
      <c r="F118" s="18"/>
      <c r="G118" s="4"/>
      <c r="H118" s="4"/>
      <c r="I118" s="1"/>
      <c r="J118" s="1"/>
      <c r="K118" s="1"/>
    </row>
    <row r="119" spans="1:11" x14ac:dyDescent="0.35">
      <c r="A119" s="1"/>
      <c r="B119" s="1"/>
      <c r="C119" s="4"/>
      <c r="D119" s="4"/>
      <c r="E119" s="1"/>
      <c r="F119" s="18"/>
      <c r="G119" s="4"/>
      <c r="H119" s="4"/>
      <c r="I119" s="1"/>
      <c r="J119" s="1"/>
      <c r="K119" s="1"/>
    </row>
    <row r="120" spans="1:11" x14ac:dyDescent="0.35">
      <c r="A120" s="1"/>
      <c r="B120" s="1"/>
      <c r="C120" s="4"/>
      <c r="D120" s="4"/>
      <c r="E120" s="1"/>
      <c r="F120" s="18"/>
      <c r="G120" s="4"/>
      <c r="H120" s="4"/>
      <c r="I120" s="1"/>
      <c r="J120" s="1"/>
      <c r="K120" s="1"/>
    </row>
    <row r="121" spans="1:11" x14ac:dyDescent="0.35">
      <c r="A121" s="1"/>
      <c r="B121" s="1"/>
      <c r="C121" s="4"/>
      <c r="D121" s="4"/>
      <c r="E121" s="1"/>
      <c r="F121" s="18"/>
      <c r="G121" s="4"/>
      <c r="H121" s="4"/>
      <c r="I121" s="1"/>
      <c r="J121" s="1"/>
      <c r="K121" s="1"/>
    </row>
    <row r="122" spans="1:11" x14ac:dyDescent="0.35">
      <c r="A122" s="1"/>
      <c r="B122" s="1"/>
      <c r="C122" s="4"/>
      <c r="D122" s="4"/>
      <c r="E122" s="1"/>
      <c r="F122" s="18"/>
      <c r="G122" s="4"/>
      <c r="H122" s="4"/>
      <c r="I122" s="1"/>
      <c r="J122" s="1"/>
      <c r="K122" s="1"/>
    </row>
    <row r="123" spans="1:11" x14ac:dyDescent="0.35">
      <c r="A123" s="1"/>
      <c r="B123" s="1"/>
      <c r="C123" s="4"/>
      <c r="D123" s="4"/>
      <c r="E123" s="1"/>
      <c r="F123" s="18"/>
      <c r="G123" s="4"/>
      <c r="H123" s="4"/>
      <c r="I123" s="1"/>
      <c r="J123" s="1"/>
      <c r="K123" s="1"/>
    </row>
    <row r="124" spans="1:11" x14ac:dyDescent="0.35">
      <c r="A124" s="1"/>
      <c r="B124" s="1"/>
      <c r="C124" s="4"/>
      <c r="D124" s="4"/>
      <c r="E124" s="1"/>
      <c r="F124" s="18"/>
      <c r="G124" s="4"/>
      <c r="H124" s="4"/>
      <c r="I124" s="1"/>
      <c r="J124" s="1"/>
      <c r="K124" s="1"/>
    </row>
    <row r="125" spans="1:11" x14ac:dyDescent="0.35">
      <c r="A125" s="1"/>
      <c r="B125" s="1"/>
      <c r="C125" s="4"/>
      <c r="D125" s="4"/>
      <c r="E125" s="1"/>
      <c r="F125" s="18"/>
      <c r="G125" s="4"/>
      <c r="H125" s="4"/>
      <c r="I125" s="1"/>
      <c r="J125" s="1"/>
      <c r="K125" s="1"/>
    </row>
    <row r="126" spans="1:11" x14ac:dyDescent="0.35">
      <c r="A126" s="1"/>
      <c r="B126" s="1"/>
      <c r="C126" s="4"/>
      <c r="D126" s="4"/>
      <c r="E126" s="1"/>
      <c r="F126" s="18"/>
      <c r="G126" s="4"/>
      <c r="H126" s="4"/>
      <c r="I126" s="1"/>
      <c r="J126" s="1"/>
      <c r="K126" s="1"/>
    </row>
    <row r="127" spans="1:11" x14ac:dyDescent="0.35">
      <c r="A127" s="1"/>
      <c r="B127" s="1"/>
      <c r="C127" s="4"/>
      <c r="D127" s="4"/>
      <c r="E127" s="1"/>
      <c r="F127" s="18"/>
      <c r="G127" s="4"/>
      <c r="H127" s="4"/>
      <c r="I127" s="1"/>
      <c r="J127" s="1"/>
      <c r="K127" s="1"/>
    </row>
    <row r="128" spans="1:11" x14ac:dyDescent="0.35">
      <c r="A128" s="1"/>
      <c r="B128" s="1"/>
      <c r="C128" s="4"/>
      <c r="D128" s="4"/>
      <c r="E128" s="1"/>
      <c r="F128" s="18"/>
      <c r="G128" s="4"/>
      <c r="H128" s="4"/>
      <c r="I128" s="1"/>
      <c r="J128" s="1"/>
      <c r="K128" s="1"/>
    </row>
    <row r="129" spans="1:11" x14ac:dyDescent="0.35">
      <c r="A129" s="1"/>
      <c r="B129" s="1"/>
      <c r="C129" s="4"/>
      <c r="D129" s="4"/>
      <c r="E129" s="1"/>
      <c r="F129" s="18"/>
      <c r="G129" s="4"/>
      <c r="H129" s="4"/>
      <c r="I129" s="1"/>
      <c r="J129" s="1"/>
      <c r="K129" s="1"/>
    </row>
    <row r="130" spans="1:11" x14ac:dyDescent="0.35">
      <c r="A130" s="1"/>
      <c r="B130" s="1"/>
      <c r="C130" s="4"/>
      <c r="D130" s="4"/>
      <c r="E130" s="1"/>
      <c r="F130" s="18"/>
      <c r="G130" s="4"/>
      <c r="H130" s="4"/>
      <c r="I130" s="1"/>
      <c r="J130" s="1"/>
      <c r="K130" s="1"/>
    </row>
    <row r="131" spans="1:11" x14ac:dyDescent="0.35">
      <c r="A131" s="1"/>
      <c r="B131" s="1"/>
      <c r="C131" s="4"/>
      <c r="D131" s="4"/>
      <c r="E131" s="1"/>
      <c r="F131" s="18"/>
      <c r="G131" s="4"/>
      <c r="H131" s="4"/>
      <c r="I131" s="1"/>
      <c r="J131" s="1"/>
      <c r="K131" s="1"/>
    </row>
    <row r="132" spans="1:11" x14ac:dyDescent="0.35">
      <c r="A132" s="1"/>
      <c r="B132" s="1"/>
      <c r="C132" s="4"/>
      <c r="D132" s="4"/>
      <c r="E132" s="1"/>
      <c r="F132" s="18"/>
      <c r="G132" s="4"/>
      <c r="H132" s="4"/>
      <c r="I132" s="1"/>
      <c r="J132" s="1"/>
      <c r="K132" s="1"/>
    </row>
    <row r="133" spans="1:11" x14ac:dyDescent="0.35">
      <c r="A133" s="1"/>
      <c r="B133" s="1"/>
      <c r="C133" s="4"/>
      <c r="D133" s="4"/>
      <c r="E133" s="1"/>
      <c r="F133" s="18"/>
      <c r="G133" s="4"/>
      <c r="H133" s="4"/>
      <c r="I133" s="1"/>
      <c r="J133" s="1"/>
      <c r="K133" s="1"/>
    </row>
    <row r="134" spans="1:11" x14ac:dyDescent="0.35">
      <c r="A134" s="1"/>
      <c r="B134" s="1"/>
      <c r="C134" s="4"/>
      <c r="D134" s="4"/>
      <c r="E134" s="1"/>
      <c r="F134" s="18"/>
      <c r="G134" s="4"/>
      <c r="H134" s="4"/>
      <c r="I134" s="1"/>
      <c r="J134" s="1"/>
      <c r="K134" s="1"/>
    </row>
    <row r="135" spans="1:11" x14ac:dyDescent="0.35">
      <c r="A135" s="1"/>
      <c r="B135" s="1"/>
      <c r="C135" s="4"/>
      <c r="D135" s="4"/>
      <c r="E135" s="1"/>
      <c r="F135" s="18"/>
      <c r="G135" s="4"/>
      <c r="H135" s="4"/>
      <c r="I135" s="1"/>
      <c r="J135" s="1"/>
      <c r="K135" s="1"/>
    </row>
    <row r="136" spans="1:11" x14ac:dyDescent="0.35">
      <c r="A136" s="1"/>
      <c r="B136" s="1"/>
      <c r="C136" s="4"/>
      <c r="D136" s="4"/>
      <c r="E136" s="1"/>
      <c r="F136" s="18"/>
      <c r="G136" s="4"/>
      <c r="H136" s="4"/>
      <c r="I136" s="1"/>
      <c r="J136" s="1"/>
      <c r="K136" s="1"/>
    </row>
    <row r="137" spans="1:11" x14ac:dyDescent="0.35">
      <c r="A137" s="1"/>
      <c r="B137" s="1"/>
      <c r="C137" s="4"/>
      <c r="D137" s="4"/>
      <c r="E137" s="1"/>
      <c r="F137" s="18"/>
      <c r="G137" s="4"/>
      <c r="H137" s="4"/>
      <c r="I137" s="1"/>
      <c r="J137" s="1"/>
      <c r="K137" s="1"/>
    </row>
    <row r="138" spans="1:11" x14ac:dyDescent="0.35">
      <c r="A138" s="1"/>
      <c r="B138" s="1"/>
      <c r="C138" s="4"/>
      <c r="D138" s="4"/>
      <c r="E138" s="1"/>
      <c r="F138" s="18"/>
      <c r="G138" s="4"/>
      <c r="H138" s="4"/>
      <c r="I138" s="1"/>
      <c r="J138" s="1"/>
      <c r="K138" s="1"/>
    </row>
    <row r="139" spans="1:11" x14ac:dyDescent="0.35">
      <c r="A139" s="1"/>
      <c r="B139" s="1"/>
      <c r="C139" s="4"/>
      <c r="D139" s="4"/>
      <c r="E139" s="1"/>
      <c r="F139" s="18"/>
      <c r="G139" s="4"/>
      <c r="H139" s="4"/>
      <c r="I139" s="1"/>
      <c r="J139" s="1"/>
      <c r="K139" s="1"/>
    </row>
    <row r="140" spans="1:11" x14ac:dyDescent="0.35">
      <c r="A140" s="1"/>
      <c r="B140" s="1"/>
      <c r="C140" s="4"/>
      <c r="D140" s="4"/>
      <c r="E140" s="1"/>
      <c r="F140" s="18"/>
      <c r="G140" s="4"/>
      <c r="H140" s="4"/>
      <c r="I140" s="1"/>
      <c r="J140" s="1"/>
      <c r="K140" s="1"/>
    </row>
    <row r="141" spans="1:11" x14ac:dyDescent="0.35">
      <c r="A141" s="1"/>
      <c r="B141" s="1"/>
      <c r="C141" s="4"/>
      <c r="D141" s="4"/>
      <c r="E141" s="1"/>
      <c r="F141" s="18"/>
      <c r="G141" s="4"/>
      <c r="H141" s="4"/>
      <c r="I141" s="1"/>
      <c r="J141" s="1"/>
      <c r="K141" s="1"/>
    </row>
    <row r="142" spans="1:11" x14ac:dyDescent="0.35">
      <c r="A142" s="1"/>
      <c r="B142" s="1"/>
      <c r="C142" s="4"/>
      <c r="D142" s="4"/>
      <c r="E142" s="1"/>
      <c r="F142" s="18"/>
      <c r="G142" s="4"/>
      <c r="H142" s="4"/>
      <c r="I142" s="1"/>
      <c r="J142" s="1"/>
      <c r="K142" s="1"/>
    </row>
    <row r="143" spans="1:11" x14ac:dyDescent="0.35">
      <c r="A143" s="1"/>
      <c r="B143" s="1"/>
      <c r="C143" s="4"/>
      <c r="D143" s="4"/>
      <c r="E143" s="1"/>
      <c r="F143" s="18"/>
      <c r="G143" s="4"/>
      <c r="H143" s="4"/>
      <c r="I143" s="1"/>
      <c r="J143" s="1"/>
      <c r="K143" s="1"/>
    </row>
    <row r="144" spans="1:11" x14ac:dyDescent="0.35">
      <c r="A144" s="1"/>
      <c r="B144" s="1"/>
      <c r="C144" s="4"/>
      <c r="D144" s="4"/>
      <c r="E144" s="1"/>
      <c r="F144" s="18"/>
      <c r="G144" s="4"/>
      <c r="H144" s="4"/>
      <c r="I144" s="1"/>
      <c r="J144" s="1"/>
      <c r="K144" s="1"/>
    </row>
    <row r="145" spans="1:11" x14ac:dyDescent="0.35">
      <c r="A145" s="1"/>
      <c r="B145" s="1"/>
      <c r="C145" s="4"/>
      <c r="D145" s="4"/>
      <c r="E145" s="1"/>
      <c r="F145" s="18"/>
      <c r="G145" s="4"/>
      <c r="H145" s="4"/>
      <c r="I145" s="1"/>
      <c r="J145" s="1"/>
      <c r="K145" s="1"/>
    </row>
    <row r="146" spans="1:11" x14ac:dyDescent="0.35">
      <c r="A146" s="1"/>
      <c r="B146" s="1"/>
      <c r="C146" s="4"/>
      <c r="D146" s="4"/>
      <c r="E146" s="1"/>
      <c r="F146" s="18"/>
      <c r="G146" s="4"/>
      <c r="H146" s="4"/>
      <c r="I146" s="1"/>
      <c r="J146" s="1"/>
      <c r="K146" s="1"/>
    </row>
    <row r="147" spans="1:11" x14ac:dyDescent="0.35">
      <c r="A147" s="1"/>
      <c r="B147" s="1"/>
      <c r="C147" s="4"/>
      <c r="D147" s="4"/>
      <c r="E147" s="1"/>
      <c r="F147" s="18"/>
      <c r="G147" s="4"/>
      <c r="H147" s="4"/>
      <c r="I147" s="1"/>
      <c r="J147" s="1"/>
      <c r="K147" s="1"/>
    </row>
    <row r="148" spans="1:11" x14ac:dyDescent="0.35">
      <c r="A148" s="1"/>
      <c r="B148" s="1"/>
      <c r="C148" s="4"/>
      <c r="D148" s="4"/>
      <c r="E148" s="1"/>
      <c r="F148" s="18"/>
      <c r="G148" s="4"/>
      <c r="H148" s="4"/>
      <c r="I148" s="1"/>
      <c r="J148" s="1"/>
      <c r="K148" s="1"/>
    </row>
    <row r="149" spans="1:11" x14ac:dyDescent="0.35">
      <c r="A149" s="1"/>
      <c r="B149" s="1"/>
      <c r="C149" s="4"/>
      <c r="D149" s="4"/>
      <c r="E149" s="1"/>
      <c r="F149" s="18"/>
      <c r="G149" s="4"/>
      <c r="H149" s="4"/>
      <c r="I149" s="1"/>
      <c r="J149" s="1"/>
      <c r="K149" s="1"/>
    </row>
    <row r="150" spans="1:11" x14ac:dyDescent="0.35">
      <c r="A150" s="1"/>
      <c r="B150" s="1"/>
      <c r="C150" s="4"/>
      <c r="D150" s="4"/>
      <c r="E150" s="1"/>
      <c r="F150" s="18"/>
      <c r="G150" s="4"/>
      <c r="H150" s="4"/>
      <c r="I150" s="1"/>
      <c r="J150" s="1"/>
      <c r="K150" s="1"/>
    </row>
    <row r="151" spans="1:11" x14ac:dyDescent="0.35">
      <c r="A151" s="1"/>
      <c r="B151" s="1"/>
      <c r="C151" s="4"/>
      <c r="D151" s="4"/>
      <c r="E151" s="1"/>
      <c r="F151" s="18"/>
      <c r="G151" s="4"/>
      <c r="H151" s="4"/>
      <c r="I151" s="1"/>
      <c r="J151" s="1"/>
      <c r="K151" s="1"/>
    </row>
    <row r="152" spans="1:11" x14ac:dyDescent="0.35">
      <c r="A152" s="1"/>
      <c r="B152" s="1"/>
      <c r="C152" s="4"/>
      <c r="D152" s="4"/>
      <c r="E152" s="1"/>
      <c r="F152" s="18"/>
      <c r="G152" s="4"/>
      <c r="H152" s="4"/>
      <c r="I152" s="1"/>
      <c r="J152" s="1"/>
      <c r="K152" s="1"/>
    </row>
    <row r="153" spans="1:11" x14ac:dyDescent="0.35">
      <c r="A153" s="1"/>
      <c r="B153" s="1"/>
      <c r="C153" s="4"/>
      <c r="D153" s="4"/>
      <c r="E153" s="1"/>
      <c r="F153" s="18"/>
      <c r="G153" s="4"/>
      <c r="H153" s="4"/>
      <c r="I153" s="1"/>
      <c r="J153" s="1"/>
      <c r="K153" s="1"/>
    </row>
    <row r="154" spans="1:11" x14ac:dyDescent="0.35">
      <c r="A154" s="1"/>
      <c r="B154" s="1"/>
      <c r="C154" s="4"/>
      <c r="D154" s="4"/>
      <c r="E154" s="1"/>
      <c r="F154" s="18"/>
      <c r="G154" s="4"/>
      <c r="H154" s="4"/>
      <c r="I154" s="1"/>
      <c r="J154" s="1"/>
      <c r="K154" s="1"/>
    </row>
    <row r="155" spans="1:11" x14ac:dyDescent="0.35">
      <c r="A155" s="1"/>
      <c r="B155" s="1"/>
      <c r="C155" s="4"/>
      <c r="D155" s="4"/>
      <c r="E155" s="1"/>
      <c r="F155" s="18"/>
      <c r="G155" s="4"/>
      <c r="H155" s="4"/>
      <c r="I155" s="1"/>
      <c r="J155" s="1"/>
      <c r="K155" s="1"/>
    </row>
    <row r="156" spans="1:11" x14ac:dyDescent="0.35">
      <c r="A156" s="1"/>
      <c r="B156" s="1"/>
      <c r="C156" s="4"/>
      <c r="D156" s="4"/>
      <c r="E156" s="1"/>
      <c r="F156" s="18"/>
      <c r="G156" s="4"/>
      <c r="H156" s="4"/>
      <c r="I156" s="1"/>
      <c r="J156" s="1"/>
      <c r="K156" s="1"/>
    </row>
    <row r="157" spans="1:11" x14ac:dyDescent="0.35">
      <c r="A157" s="1"/>
      <c r="B157" s="1"/>
      <c r="C157" s="4"/>
      <c r="D157" s="4"/>
      <c r="E157" s="1"/>
      <c r="F157" s="18"/>
      <c r="G157" s="4"/>
      <c r="H157" s="4"/>
      <c r="I157" s="1"/>
      <c r="J157" s="1"/>
      <c r="K157" s="1"/>
    </row>
    <row r="158" spans="1:11" x14ac:dyDescent="0.35">
      <c r="A158" s="1"/>
      <c r="B158" s="1"/>
      <c r="C158" s="4"/>
      <c r="D158" s="4"/>
      <c r="E158" s="1"/>
      <c r="F158" s="18"/>
      <c r="G158" s="4"/>
      <c r="H158" s="4"/>
      <c r="I158" s="1"/>
      <c r="J158" s="1"/>
      <c r="K158" s="1"/>
    </row>
    <row r="159" spans="1:11" x14ac:dyDescent="0.35">
      <c r="A159" s="1"/>
      <c r="B159" s="1"/>
      <c r="C159" s="4"/>
      <c r="D159" s="4"/>
      <c r="E159" s="1"/>
      <c r="F159" s="18"/>
      <c r="G159" s="4"/>
      <c r="H159" s="4"/>
      <c r="I159" s="1"/>
      <c r="J159" s="1"/>
      <c r="K159" s="1"/>
    </row>
    <row r="160" spans="1:11" x14ac:dyDescent="0.35">
      <c r="A160" s="1"/>
      <c r="B160" s="1"/>
      <c r="C160" s="4"/>
      <c r="D160" s="4"/>
      <c r="E160" s="1"/>
      <c r="F160" s="18"/>
      <c r="G160" s="4"/>
      <c r="H160" s="4"/>
      <c r="I160" s="1"/>
      <c r="J160" s="1"/>
      <c r="K160" s="1"/>
    </row>
    <row r="161" spans="1:11" x14ac:dyDescent="0.35">
      <c r="A161" s="1"/>
      <c r="B161" s="1"/>
      <c r="C161" s="4"/>
      <c r="D161" s="4"/>
      <c r="E161" s="1"/>
      <c r="F161" s="18"/>
      <c r="G161" s="4"/>
      <c r="H161" s="4"/>
      <c r="I161" s="1"/>
      <c r="J161" s="1"/>
      <c r="K161" s="1"/>
    </row>
    <row r="162" spans="1:11" x14ac:dyDescent="0.35">
      <c r="A162" s="1"/>
      <c r="B162" s="1"/>
      <c r="C162" s="4"/>
      <c r="D162" s="4"/>
      <c r="E162" s="1"/>
      <c r="F162" s="18"/>
      <c r="G162" s="4"/>
      <c r="H162" s="4"/>
      <c r="I162" s="1"/>
      <c r="J162" s="1"/>
      <c r="K162" s="1"/>
    </row>
    <row r="163" spans="1:11" x14ac:dyDescent="0.35">
      <c r="A163" s="1"/>
      <c r="B163" s="1"/>
      <c r="C163" s="4"/>
      <c r="D163" s="4"/>
      <c r="E163" s="1"/>
      <c r="F163" s="18"/>
      <c r="G163" s="4"/>
      <c r="H163" s="4"/>
      <c r="I163" s="1"/>
      <c r="J163" s="1"/>
      <c r="K163" s="1"/>
    </row>
    <row r="164" spans="1:11" x14ac:dyDescent="0.35">
      <c r="A164" s="1"/>
      <c r="B164" s="1"/>
      <c r="C164" s="4"/>
      <c r="D164" s="4"/>
      <c r="E164" s="1"/>
      <c r="F164" s="18"/>
      <c r="G164" s="4"/>
      <c r="H164" s="4"/>
      <c r="I164" s="1"/>
      <c r="J164" s="1"/>
      <c r="K164" s="1"/>
    </row>
    <row r="165" spans="1:11" x14ac:dyDescent="0.35">
      <c r="A165" s="1"/>
      <c r="B165" s="1"/>
      <c r="C165" s="4"/>
      <c r="D165" s="4"/>
      <c r="E165" s="1"/>
      <c r="F165" s="18"/>
      <c r="G165" s="4"/>
      <c r="H165" s="4"/>
      <c r="I165" s="1"/>
      <c r="J165" s="1"/>
      <c r="K165" s="1"/>
    </row>
    <row r="166" spans="1:11" x14ac:dyDescent="0.35">
      <c r="A166" s="1"/>
      <c r="B166" s="1"/>
      <c r="C166" s="4"/>
      <c r="D166" s="4"/>
      <c r="E166" s="1"/>
      <c r="F166" s="18"/>
      <c r="G166" s="4"/>
      <c r="H166" s="4"/>
      <c r="I166" s="1"/>
      <c r="J166" s="1"/>
      <c r="K166" s="1"/>
    </row>
    <row r="167" spans="1:11" x14ac:dyDescent="0.35">
      <c r="A167" s="1"/>
      <c r="B167" s="1"/>
      <c r="C167" s="4"/>
      <c r="D167" s="4"/>
      <c r="E167" s="1"/>
      <c r="F167" s="18"/>
      <c r="G167" s="4"/>
      <c r="H167" s="4"/>
      <c r="I167" s="1"/>
      <c r="J167" s="1"/>
      <c r="K167" s="1"/>
    </row>
    <row r="168" spans="1:11" x14ac:dyDescent="0.35">
      <c r="A168" s="1"/>
      <c r="B168" s="1"/>
      <c r="C168" s="4"/>
      <c r="D168" s="4"/>
      <c r="E168" s="1"/>
      <c r="F168" s="18"/>
      <c r="G168" s="4"/>
      <c r="H168" s="4"/>
      <c r="I168" s="1"/>
      <c r="J168" s="1"/>
      <c r="K168" s="1"/>
    </row>
    <row r="169" spans="1:11" x14ac:dyDescent="0.35">
      <c r="A169" s="1"/>
      <c r="B169" s="1"/>
      <c r="C169" s="4"/>
      <c r="D169" s="4"/>
      <c r="E169" s="1"/>
      <c r="F169" s="18"/>
      <c r="G169" s="4"/>
      <c r="H169" s="4"/>
      <c r="I169" s="1"/>
      <c r="J169" s="1"/>
      <c r="K169" s="1"/>
    </row>
    <row r="170" spans="1:11" x14ac:dyDescent="0.35">
      <c r="A170" s="1"/>
      <c r="B170" s="1"/>
      <c r="C170" s="4"/>
      <c r="D170" s="4"/>
      <c r="E170" s="1"/>
      <c r="F170" s="18"/>
      <c r="G170" s="4"/>
      <c r="H170" s="4"/>
      <c r="I170" s="1"/>
      <c r="J170" s="1"/>
      <c r="K170" s="1"/>
    </row>
    <row r="171" spans="1:11" x14ac:dyDescent="0.35">
      <c r="A171" s="1"/>
      <c r="B171" s="1"/>
      <c r="C171" s="4"/>
      <c r="D171" s="4"/>
      <c r="E171" s="1"/>
      <c r="F171" s="18"/>
      <c r="G171" s="4"/>
      <c r="H171" s="4"/>
      <c r="I171" s="1"/>
      <c r="J171" s="1"/>
      <c r="K171" s="1"/>
    </row>
    <row r="172" spans="1:11" x14ac:dyDescent="0.35">
      <c r="A172" s="1"/>
      <c r="B172" s="1"/>
      <c r="C172" s="4"/>
      <c r="D172" s="4"/>
      <c r="E172" s="1"/>
      <c r="F172" s="18"/>
      <c r="G172" s="4"/>
      <c r="H172" s="4"/>
      <c r="I172" s="1"/>
      <c r="J172" s="1"/>
      <c r="K172" s="1"/>
    </row>
    <row r="173" spans="1:11" x14ac:dyDescent="0.35">
      <c r="A173" s="1"/>
      <c r="B173" s="1"/>
      <c r="C173" s="4"/>
      <c r="D173" s="4"/>
      <c r="E173" s="1"/>
      <c r="F173" s="18"/>
      <c r="G173" s="4"/>
      <c r="H173" s="4"/>
      <c r="I173" s="1"/>
      <c r="J173" s="1"/>
      <c r="K173" s="1"/>
    </row>
    <row r="174" spans="1:11" x14ac:dyDescent="0.35">
      <c r="A174" s="1"/>
      <c r="B174" s="1"/>
      <c r="C174" s="4"/>
      <c r="D174" s="4"/>
      <c r="E174" s="1"/>
      <c r="F174" s="18"/>
      <c r="G174" s="4"/>
      <c r="H174" s="4"/>
      <c r="I174" s="1"/>
      <c r="J174" s="1"/>
      <c r="K174" s="1"/>
    </row>
    <row r="175" spans="1:11" x14ac:dyDescent="0.35">
      <c r="A175" s="1"/>
      <c r="B175" s="1"/>
      <c r="C175" s="4"/>
      <c r="D175" s="4"/>
      <c r="E175" s="1"/>
      <c r="F175" s="18"/>
      <c r="G175" s="4"/>
      <c r="H175" s="4"/>
      <c r="I175" s="1"/>
      <c r="J175" s="1"/>
      <c r="K175" s="1"/>
    </row>
    <row r="176" spans="1:11" x14ac:dyDescent="0.35">
      <c r="A176" s="1"/>
      <c r="B176" s="1"/>
      <c r="C176" s="4"/>
      <c r="D176" s="4"/>
      <c r="E176" s="1"/>
      <c r="F176" s="18"/>
      <c r="G176" s="4"/>
      <c r="H176" s="4"/>
      <c r="I176" s="1"/>
      <c r="J176" s="1"/>
      <c r="K176" s="1"/>
    </row>
    <row r="177" spans="1:11" x14ac:dyDescent="0.35">
      <c r="A177" s="1"/>
      <c r="B177" s="1"/>
      <c r="C177" s="4"/>
      <c r="D177" s="4"/>
      <c r="E177" s="1"/>
      <c r="F177" s="18"/>
      <c r="G177" s="4"/>
      <c r="H177" s="4"/>
      <c r="I177" s="1"/>
      <c r="J177" s="1"/>
      <c r="K177" s="1"/>
    </row>
    <row r="178" spans="1:11" x14ac:dyDescent="0.35">
      <c r="A178" s="1"/>
      <c r="B178" s="1"/>
      <c r="C178" s="4"/>
      <c r="D178" s="4"/>
      <c r="E178" s="1"/>
      <c r="F178" s="18"/>
      <c r="G178" s="4"/>
      <c r="H178" s="4"/>
      <c r="I178" s="1"/>
      <c r="J178" s="1"/>
      <c r="K178" s="1"/>
    </row>
    <row r="179" spans="1:11" x14ac:dyDescent="0.35">
      <c r="A179" s="1"/>
      <c r="B179" s="1"/>
      <c r="C179" s="4"/>
      <c r="D179" s="4"/>
      <c r="E179" s="1"/>
      <c r="F179" s="18"/>
      <c r="G179" s="4"/>
      <c r="H179" s="4"/>
      <c r="I179" s="1"/>
      <c r="J179" s="1"/>
      <c r="K179" s="1"/>
    </row>
    <row r="180" spans="1:11" x14ac:dyDescent="0.35">
      <c r="A180" s="1"/>
      <c r="B180" s="1"/>
      <c r="C180" s="4"/>
      <c r="D180" s="4"/>
      <c r="E180" s="1"/>
      <c r="F180" s="18"/>
      <c r="G180" s="4"/>
      <c r="H180" s="4"/>
      <c r="I180" s="1"/>
      <c r="J180" s="1"/>
      <c r="K180" s="1"/>
    </row>
    <row r="181" spans="1:11" x14ac:dyDescent="0.35">
      <c r="A181" s="1"/>
      <c r="B181" s="1"/>
      <c r="C181" s="4"/>
      <c r="D181" s="4"/>
      <c r="E181" s="1"/>
      <c r="F181" s="18"/>
      <c r="G181" s="4"/>
      <c r="H181" s="4"/>
      <c r="I181" s="1"/>
      <c r="J181" s="1"/>
      <c r="K181" s="1"/>
    </row>
    <row r="182" spans="1:11" x14ac:dyDescent="0.35">
      <c r="A182" s="1"/>
      <c r="B182" s="1"/>
      <c r="C182" s="4"/>
      <c r="D182" s="4"/>
      <c r="E182" s="1"/>
      <c r="F182" s="18"/>
      <c r="G182" s="4"/>
      <c r="H182" s="4"/>
      <c r="I182" s="1"/>
      <c r="J182" s="1"/>
      <c r="K182" s="1"/>
    </row>
    <row r="183" spans="1:11" x14ac:dyDescent="0.35">
      <c r="A183" s="1"/>
      <c r="B183" s="1"/>
      <c r="C183" s="4"/>
      <c r="D183" s="4"/>
      <c r="E183" s="1"/>
      <c r="F183" s="18"/>
      <c r="G183" s="4"/>
      <c r="H183" s="4"/>
      <c r="I183" s="1"/>
      <c r="J183" s="1"/>
      <c r="K183" s="1"/>
    </row>
    <row r="184" spans="1:11" x14ac:dyDescent="0.35">
      <c r="A184" s="1"/>
      <c r="B184" s="1"/>
      <c r="C184" s="4"/>
      <c r="D184" s="4"/>
      <c r="E184" s="1"/>
      <c r="F184" s="18"/>
      <c r="G184" s="4"/>
      <c r="H184" s="4"/>
      <c r="I184" s="1"/>
      <c r="J184" s="1"/>
      <c r="K184" s="1"/>
    </row>
    <row r="185" spans="1:11" x14ac:dyDescent="0.35">
      <c r="A185" s="1"/>
      <c r="B185" s="1"/>
      <c r="C185" s="4"/>
      <c r="D185" s="4"/>
      <c r="E185" s="1"/>
      <c r="F185" s="18"/>
      <c r="G185" s="4"/>
      <c r="H185" s="4"/>
      <c r="I185" s="1"/>
      <c r="J185" s="1"/>
      <c r="K185" s="1"/>
    </row>
    <row r="186" spans="1:11" x14ac:dyDescent="0.35">
      <c r="A186" s="1"/>
      <c r="B186" s="1"/>
      <c r="C186" s="4"/>
      <c r="D186" s="4"/>
      <c r="E186" s="1"/>
      <c r="F186" s="18"/>
      <c r="G186" s="4"/>
      <c r="H186" s="4"/>
      <c r="I186" s="1"/>
      <c r="J186" s="1"/>
      <c r="K186" s="1"/>
    </row>
    <row r="187" spans="1:11" x14ac:dyDescent="0.35">
      <c r="A187" s="1"/>
      <c r="B187" s="1"/>
      <c r="C187" s="4"/>
      <c r="D187" s="4"/>
      <c r="E187" s="1"/>
      <c r="F187" s="18"/>
      <c r="G187" s="4"/>
      <c r="H187" s="4"/>
      <c r="I187" s="1"/>
      <c r="J187" s="1"/>
      <c r="K187" s="1"/>
    </row>
    <row r="188" spans="1:11" x14ac:dyDescent="0.35">
      <c r="A188" s="1"/>
      <c r="B188" s="1"/>
      <c r="C188" s="4"/>
      <c r="D188" s="4"/>
      <c r="E188" s="1"/>
      <c r="F188" s="18"/>
      <c r="G188" s="4"/>
      <c r="H188" s="4"/>
      <c r="I188" s="1"/>
      <c r="J188" s="1"/>
      <c r="K188" s="1"/>
    </row>
    <row r="189" spans="1:11" x14ac:dyDescent="0.35">
      <c r="A189" s="1"/>
      <c r="B189" s="1"/>
      <c r="C189" s="4"/>
      <c r="D189" s="4"/>
      <c r="E189" s="1"/>
      <c r="F189" s="18"/>
      <c r="G189" s="4"/>
      <c r="H189" s="4"/>
      <c r="I189" s="1"/>
      <c r="J189" s="1"/>
      <c r="K189" s="1"/>
    </row>
    <row r="190" spans="1:11" x14ac:dyDescent="0.35">
      <c r="A190" s="1"/>
      <c r="B190" s="1"/>
      <c r="C190" s="4"/>
      <c r="D190" s="4"/>
      <c r="E190" s="1"/>
      <c r="F190" s="18"/>
      <c r="G190" s="4"/>
      <c r="H190" s="4"/>
      <c r="I190" s="1"/>
      <c r="J190" s="1"/>
      <c r="K190" s="1"/>
    </row>
    <row r="191" spans="1:11" x14ac:dyDescent="0.35">
      <c r="A191" s="1"/>
      <c r="B191" s="1"/>
      <c r="C191" s="4"/>
      <c r="D191" s="4"/>
      <c r="E191" s="1"/>
      <c r="F191" s="18"/>
      <c r="G191" s="4"/>
      <c r="H191" s="4"/>
      <c r="I191" s="1"/>
      <c r="J191" s="1"/>
      <c r="K191" s="1"/>
    </row>
    <row r="192" spans="1:11" x14ac:dyDescent="0.35">
      <c r="A192" s="1"/>
      <c r="B192" s="1"/>
      <c r="C192" s="4"/>
      <c r="D192" s="4"/>
      <c r="E192" s="1"/>
      <c r="F192" s="18"/>
      <c r="G192" s="4"/>
      <c r="H192" s="4"/>
      <c r="I192" s="1"/>
      <c r="J192" s="1"/>
      <c r="K192" s="1"/>
    </row>
    <row r="193" spans="1:11" x14ac:dyDescent="0.35">
      <c r="A193" s="1"/>
      <c r="B193" s="1"/>
      <c r="C193" s="4"/>
      <c r="D193" s="4"/>
      <c r="E193" s="1"/>
      <c r="F193" s="18"/>
      <c r="G193" s="4"/>
      <c r="H193" s="4"/>
      <c r="I193" s="1"/>
      <c r="J193" s="1"/>
      <c r="K193" s="1"/>
    </row>
    <row r="194" spans="1:11" x14ac:dyDescent="0.35">
      <c r="A194" s="1"/>
      <c r="B194" s="1"/>
      <c r="C194" s="4"/>
      <c r="D194" s="4"/>
      <c r="E194" s="1"/>
      <c r="F194" s="18"/>
      <c r="G194" s="4"/>
      <c r="H194" s="4"/>
      <c r="I194" s="1"/>
      <c r="J194" s="1"/>
      <c r="K194" s="1"/>
    </row>
    <row r="195" spans="1:11" x14ac:dyDescent="0.35">
      <c r="A195" s="1"/>
      <c r="B195" s="1"/>
      <c r="C195" s="4"/>
      <c r="D195" s="4"/>
      <c r="E195" s="1"/>
      <c r="F195" s="18"/>
      <c r="G195" s="4"/>
      <c r="H195" s="4"/>
      <c r="I195" s="1"/>
      <c r="J195" s="1"/>
      <c r="K195" s="1"/>
    </row>
    <row r="196" spans="1:11" x14ac:dyDescent="0.35">
      <c r="A196" s="1"/>
      <c r="B196" s="1"/>
      <c r="C196" s="4"/>
      <c r="D196" s="4"/>
      <c r="E196" s="1"/>
      <c r="F196" s="18"/>
      <c r="G196" s="4"/>
      <c r="H196" s="4"/>
      <c r="I196" s="1"/>
      <c r="J196" s="1"/>
      <c r="K196" s="1"/>
    </row>
    <row r="197" spans="1:11" x14ac:dyDescent="0.35">
      <c r="A197" s="1"/>
      <c r="B197" s="1"/>
      <c r="C197" s="4"/>
      <c r="D197" s="4"/>
      <c r="E197" s="1"/>
      <c r="F197" s="18"/>
      <c r="G197" s="4"/>
      <c r="H197" s="4"/>
      <c r="I197" s="1"/>
      <c r="J197" s="1"/>
      <c r="K197" s="1"/>
    </row>
    <row r="198" spans="1:11" x14ac:dyDescent="0.35">
      <c r="A198" s="1"/>
      <c r="B198" s="1"/>
      <c r="C198" s="4"/>
      <c r="D198" s="4"/>
      <c r="E198" s="1"/>
      <c r="F198" s="18"/>
      <c r="G198" s="4"/>
      <c r="H198" s="4"/>
      <c r="I198" s="1"/>
      <c r="J198" s="1"/>
      <c r="K198" s="1"/>
    </row>
    <row r="199" spans="1:11" x14ac:dyDescent="0.35">
      <c r="A199" s="1"/>
      <c r="B199" s="1"/>
      <c r="C199" s="4"/>
      <c r="D199" s="4"/>
      <c r="E199" s="1"/>
      <c r="F199" s="18"/>
      <c r="G199" s="4"/>
      <c r="H199" s="4"/>
      <c r="I199" s="1"/>
      <c r="J199" s="1"/>
      <c r="K199" s="1"/>
    </row>
    <row r="200" spans="1:11" x14ac:dyDescent="0.35">
      <c r="A200" s="1"/>
      <c r="B200" s="1"/>
      <c r="C200" s="4"/>
      <c r="D200" s="4"/>
      <c r="E200" s="1"/>
      <c r="F200" s="18"/>
      <c r="G200" s="4"/>
      <c r="H200" s="4"/>
      <c r="I200" s="1"/>
      <c r="J200" s="1"/>
      <c r="K200" s="1"/>
    </row>
  </sheetData>
  <conditionalFormatting sqref="A2:A200">
    <cfRule type="expression" dxfId="65" priority="1">
      <formula>AND($A2="", OR($B2&lt;&gt;"",$C2&lt;&gt;"",$D2&lt;&gt;"",$E2&lt;&gt;"",$F2&lt;&gt;"",$G2&lt;&gt;"",$H2&lt;&gt;"", $I2&lt;&gt;"",$K2&lt;&gt;"",$J2&lt;&gt;""))</formula>
    </cfRule>
  </conditionalFormatting>
  <conditionalFormatting sqref="A3:K200">
    <cfRule type="expression" dxfId="64" priority="2">
      <formula>$A2 = ""</formula>
    </cfRule>
  </conditionalFormatting>
  <dataValidations count="5">
    <dataValidation type="list" allowBlank="1" showInputMessage="1" showErrorMessage="1" sqref="C2:C200" xr:uid="{00000000-0002-0000-0100-000000000000}">
      <formula1>Countries</formula1>
    </dataValidation>
    <dataValidation type="list" allowBlank="1" showInputMessage="1" showErrorMessage="1" sqref="D2:D200" xr:uid="{00000000-0002-0000-0100-000002000000}">
      <formula1>States</formula1>
    </dataValidation>
    <dataValidation type="list" allowBlank="1" showInputMessage="1" showErrorMessage="1" sqref="G2:G200" xr:uid="{00000000-0002-0000-0100-000004000000}">
      <formula1>NAICS2dig</formula1>
    </dataValidation>
    <dataValidation type="list" allowBlank="1" showInputMessage="1" showErrorMessage="1" sqref="H10:H200" xr:uid="{00000000-0002-0000-0100-000006000000}">
      <formula1>INDIRECT("List3_"&amp;LEFT(G2,2))</formula1>
    </dataValidation>
    <dataValidation type="list" allowBlank="1" showInputMessage="1" showErrorMessage="1" sqref="H2:H200" xr:uid="{00000000-0002-0000-0100-000007000000}">
      <formula1>INDIRECT("List3_"&amp;LEFT(G2,2))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8"/>
  </sheetPr>
  <dimension ref="A1:V201"/>
  <sheetViews>
    <sheetView zoomScaleNormal="100" workbookViewId="0">
      <selection activeCell="A14" sqref="A14"/>
    </sheetView>
  </sheetViews>
  <sheetFormatPr defaultRowHeight="14.5" x14ac:dyDescent="0.35"/>
  <cols>
    <col min="1" max="1" width="24.7265625" customWidth="1"/>
    <col min="2" max="2" width="14.1796875" customWidth="1"/>
    <col min="3" max="3" width="16.26953125" customWidth="1"/>
    <col min="4" max="4" width="26.7265625" customWidth="1"/>
    <col min="5" max="7" width="14.1796875" customWidth="1"/>
    <col min="8" max="8" width="33.1796875" customWidth="1"/>
    <col min="9" max="9" width="22.81640625" customWidth="1"/>
    <col min="10" max="16" width="14.1796875" customWidth="1"/>
    <col min="17" max="17" width="41.1796875" customWidth="1"/>
    <col min="18" max="22" width="14.1796875" customWidth="1"/>
  </cols>
  <sheetData>
    <row r="1" spans="1:22" ht="45" customHeight="1" x14ac:dyDescent="0.35">
      <c r="A1" s="8" t="s">
        <v>7</v>
      </c>
      <c r="B1" s="8" t="s">
        <v>915</v>
      </c>
      <c r="C1" s="8" t="s">
        <v>23</v>
      </c>
      <c r="D1" s="8" t="s">
        <v>33</v>
      </c>
      <c r="E1" s="8" t="s">
        <v>682</v>
      </c>
      <c r="F1" s="8" t="s">
        <v>28</v>
      </c>
      <c r="G1" s="8" t="s">
        <v>32</v>
      </c>
      <c r="H1" s="8" t="s">
        <v>704</v>
      </c>
      <c r="I1" s="8" t="s">
        <v>901</v>
      </c>
      <c r="J1" s="8" t="s">
        <v>30</v>
      </c>
      <c r="K1" s="8" t="s">
        <v>658</v>
      </c>
      <c r="L1" s="8" t="s">
        <v>659</v>
      </c>
      <c r="M1" s="8" t="s">
        <v>660</v>
      </c>
      <c r="N1" s="8" t="s">
        <v>703</v>
      </c>
      <c r="O1" s="8" t="s">
        <v>35</v>
      </c>
      <c r="P1" s="8" t="s">
        <v>31</v>
      </c>
      <c r="Q1" s="8" t="s">
        <v>34</v>
      </c>
      <c r="R1" s="8" t="s">
        <v>36</v>
      </c>
      <c r="S1" s="8" t="s">
        <v>22</v>
      </c>
      <c r="T1" s="8" t="s">
        <v>25</v>
      </c>
      <c r="U1" s="8" t="s">
        <v>26</v>
      </c>
      <c r="V1" s="8" t="s">
        <v>27</v>
      </c>
    </row>
    <row r="2" spans="1:22" x14ac:dyDescent="0.35">
      <c r="A2" s="4"/>
      <c r="B2" s="9"/>
      <c r="C2" s="10"/>
      <c r="D2" s="10"/>
      <c r="E2" s="9"/>
      <c r="F2" s="9"/>
      <c r="G2" s="10"/>
      <c r="H2" s="10"/>
      <c r="I2" s="10"/>
      <c r="J2" s="10"/>
      <c r="K2" s="10"/>
      <c r="L2" s="10"/>
      <c r="M2" s="10"/>
      <c r="N2" s="9"/>
      <c r="O2" s="4"/>
      <c r="P2" s="9"/>
      <c r="Q2" s="4"/>
      <c r="R2" s="4"/>
      <c r="S2" s="9"/>
      <c r="T2" s="9"/>
      <c r="U2" s="9"/>
      <c r="V2" s="9"/>
    </row>
    <row r="3" spans="1:22" x14ac:dyDescent="0.35">
      <c r="A3" s="4"/>
      <c r="B3" s="9"/>
      <c r="C3" s="10"/>
      <c r="D3" s="10"/>
      <c r="E3" s="9"/>
      <c r="F3" s="9"/>
      <c r="G3" s="10"/>
      <c r="H3" s="10"/>
      <c r="I3" s="10"/>
      <c r="J3" s="10"/>
      <c r="K3" s="10"/>
      <c r="L3" s="10"/>
      <c r="M3" s="10"/>
      <c r="N3" s="9"/>
      <c r="O3" s="4"/>
      <c r="P3" s="9"/>
      <c r="Q3" s="4"/>
      <c r="R3" s="4"/>
      <c r="S3" s="9"/>
      <c r="T3" s="9"/>
      <c r="U3" s="9"/>
      <c r="V3" s="9"/>
    </row>
    <row r="4" spans="1:22" x14ac:dyDescent="0.35">
      <c r="A4" s="4"/>
      <c r="B4" s="9"/>
      <c r="C4" s="10"/>
      <c r="D4" s="10"/>
      <c r="E4" s="9"/>
      <c r="F4" s="9"/>
      <c r="G4" s="10"/>
      <c r="H4" s="10"/>
      <c r="I4" s="10"/>
      <c r="J4" s="10"/>
      <c r="K4" s="10"/>
      <c r="L4" s="10"/>
      <c r="M4" s="10"/>
      <c r="N4" s="9"/>
      <c r="O4" s="4"/>
      <c r="P4" s="9"/>
      <c r="Q4" s="4"/>
      <c r="R4" s="4"/>
      <c r="S4" s="9"/>
      <c r="T4" s="9"/>
      <c r="U4" s="9"/>
      <c r="V4" s="9"/>
    </row>
    <row r="5" spans="1:22" x14ac:dyDescent="0.35">
      <c r="A5" s="4"/>
      <c r="B5" s="9"/>
      <c r="C5" s="10"/>
      <c r="D5" s="10"/>
      <c r="E5" s="9"/>
      <c r="F5" s="9"/>
      <c r="G5" s="10"/>
      <c r="H5" s="10"/>
      <c r="I5" s="10"/>
      <c r="J5" s="10"/>
      <c r="K5" s="10"/>
      <c r="L5" s="10"/>
      <c r="M5" s="10"/>
      <c r="N5" s="9"/>
      <c r="O5" s="4"/>
      <c r="P5" s="9"/>
      <c r="Q5" s="4"/>
      <c r="R5" s="4"/>
      <c r="S5" s="9"/>
      <c r="T5" s="9"/>
      <c r="U5" s="9"/>
      <c r="V5" s="9"/>
    </row>
    <row r="6" spans="1:22" x14ac:dyDescent="0.35">
      <c r="A6" s="4"/>
      <c r="B6" s="9"/>
      <c r="C6" s="10"/>
      <c r="D6" s="10"/>
      <c r="E6" s="9"/>
      <c r="F6" s="9"/>
      <c r="G6" s="10"/>
      <c r="H6" s="10"/>
      <c r="I6" s="10"/>
      <c r="J6" s="10"/>
      <c r="K6" s="10"/>
      <c r="L6" s="10"/>
      <c r="M6" s="10"/>
      <c r="N6" s="9"/>
      <c r="O6" s="4"/>
      <c r="P6" s="9"/>
      <c r="Q6" s="4"/>
      <c r="R6" s="4"/>
      <c r="S6" s="9"/>
      <c r="T6" s="9"/>
      <c r="U6" s="9"/>
      <c r="V6" s="9"/>
    </row>
    <row r="7" spans="1:22" x14ac:dyDescent="0.35">
      <c r="A7" s="4"/>
      <c r="B7" s="9"/>
      <c r="C7" s="10"/>
      <c r="D7" s="10"/>
      <c r="E7" s="9"/>
      <c r="F7" s="9"/>
      <c r="G7" s="10"/>
      <c r="H7" s="10"/>
      <c r="I7" s="10"/>
      <c r="J7" s="10"/>
      <c r="K7" s="10"/>
      <c r="L7" s="10"/>
      <c r="M7" s="10"/>
      <c r="N7" s="9"/>
      <c r="O7" s="4"/>
      <c r="P7" s="9"/>
      <c r="Q7" s="4"/>
      <c r="R7" s="4"/>
      <c r="S7" s="9"/>
      <c r="T7" s="9"/>
      <c r="U7" s="9"/>
      <c r="V7" s="9"/>
    </row>
    <row r="8" spans="1:22" x14ac:dyDescent="0.35">
      <c r="A8" s="4"/>
      <c r="B8" s="9"/>
      <c r="C8" s="10"/>
      <c r="D8" s="10"/>
      <c r="E8" s="9"/>
      <c r="F8" s="9"/>
      <c r="G8" s="10"/>
      <c r="H8" s="10"/>
      <c r="I8" s="10"/>
      <c r="J8" s="10"/>
      <c r="K8" s="10"/>
      <c r="L8" s="10"/>
      <c r="M8" s="10"/>
      <c r="N8" s="9"/>
      <c r="O8" s="4"/>
      <c r="P8" s="9"/>
      <c r="Q8" s="4"/>
      <c r="R8" s="4"/>
      <c r="S8" s="9"/>
      <c r="T8" s="9"/>
      <c r="U8" s="9"/>
      <c r="V8" s="9"/>
    </row>
    <row r="9" spans="1:22" x14ac:dyDescent="0.35">
      <c r="A9" s="4"/>
      <c r="B9" s="9"/>
      <c r="C9" s="10"/>
      <c r="D9" s="10"/>
      <c r="E9" s="9"/>
      <c r="F9" s="9"/>
      <c r="G9" s="10"/>
      <c r="H9" s="10"/>
      <c r="I9" s="10"/>
      <c r="J9" s="10"/>
      <c r="K9" s="10"/>
      <c r="L9" s="10"/>
      <c r="M9" s="10"/>
      <c r="N9" s="9"/>
      <c r="O9" s="4"/>
      <c r="P9" s="9"/>
      <c r="Q9" s="4"/>
      <c r="R9" s="4"/>
      <c r="S9" s="9"/>
      <c r="T9" s="9"/>
      <c r="U9" s="9"/>
      <c r="V9" s="9"/>
    </row>
    <row r="10" spans="1:22" x14ac:dyDescent="0.35">
      <c r="A10" s="4"/>
      <c r="B10" s="9"/>
      <c r="C10" s="10"/>
      <c r="D10" s="10"/>
      <c r="E10" s="9"/>
      <c r="F10" s="9"/>
      <c r="G10" s="10"/>
      <c r="H10" s="10"/>
      <c r="I10" s="10"/>
      <c r="J10" s="10"/>
      <c r="K10" s="10"/>
      <c r="L10" s="10"/>
      <c r="M10" s="10"/>
      <c r="N10" s="9"/>
      <c r="O10" s="4"/>
      <c r="P10" s="9"/>
      <c r="Q10" s="4"/>
      <c r="R10" s="4"/>
      <c r="S10" s="9"/>
      <c r="T10" s="9"/>
      <c r="U10" s="9"/>
      <c r="V10" s="9"/>
    </row>
    <row r="11" spans="1:22" x14ac:dyDescent="0.35">
      <c r="A11" s="4"/>
      <c r="B11" s="9"/>
      <c r="C11" s="10"/>
      <c r="D11" s="10"/>
      <c r="E11" s="9"/>
      <c r="F11" s="9"/>
      <c r="G11" s="10"/>
      <c r="H11" s="10"/>
      <c r="I11" s="10"/>
      <c r="J11" s="10"/>
      <c r="K11" s="10"/>
      <c r="L11" s="10"/>
      <c r="M11" s="10"/>
      <c r="N11" s="9"/>
      <c r="O11" s="4"/>
      <c r="P11" s="9"/>
      <c r="Q11" s="4"/>
      <c r="R11" s="4"/>
      <c r="S11" s="9"/>
      <c r="T11" s="9"/>
      <c r="U11" s="9"/>
      <c r="V11" s="9"/>
    </row>
    <row r="12" spans="1:22" x14ac:dyDescent="0.35">
      <c r="A12" s="4"/>
      <c r="B12" s="9"/>
      <c r="C12" s="10"/>
      <c r="D12" s="10"/>
      <c r="E12" s="9"/>
      <c r="F12" s="9"/>
      <c r="G12" s="10"/>
      <c r="H12" s="10"/>
      <c r="I12" s="10"/>
      <c r="J12" s="10"/>
      <c r="K12" s="10"/>
      <c r="L12" s="10"/>
      <c r="M12" s="10"/>
      <c r="N12" s="9"/>
      <c r="O12" s="4"/>
      <c r="P12" s="9"/>
      <c r="Q12" s="4"/>
      <c r="R12" s="4"/>
      <c r="S12" s="9"/>
      <c r="T12" s="9"/>
      <c r="U12" s="9"/>
      <c r="V12" s="9"/>
    </row>
    <row r="13" spans="1:22" x14ac:dyDescent="0.35">
      <c r="A13" s="4"/>
      <c r="B13" s="9"/>
      <c r="C13" s="10"/>
      <c r="D13" s="10"/>
      <c r="E13" s="9"/>
      <c r="F13" s="9"/>
      <c r="G13" s="10"/>
      <c r="H13" s="10"/>
      <c r="I13" s="10"/>
      <c r="J13" s="10"/>
      <c r="K13" s="10"/>
      <c r="L13" s="10"/>
      <c r="M13" s="10"/>
      <c r="N13" s="9"/>
      <c r="O13" s="4"/>
      <c r="P13" s="9"/>
      <c r="Q13" s="4"/>
      <c r="R13" s="4"/>
      <c r="S13" s="9"/>
      <c r="T13" s="9"/>
      <c r="U13" s="9"/>
      <c r="V13" s="9"/>
    </row>
    <row r="14" spans="1:22" x14ac:dyDescent="0.35">
      <c r="A14" s="4"/>
      <c r="B14" s="9"/>
      <c r="C14" s="10"/>
      <c r="D14" s="10"/>
      <c r="E14" s="9"/>
      <c r="F14" s="9"/>
      <c r="G14" s="10"/>
      <c r="H14" s="10"/>
      <c r="I14" s="10"/>
      <c r="J14" s="10"/>
      <c r="K14" s="10"/>
      <c r="L14" s="10"/>
      <c r="M14" s="10"/>
      <c r="N14" s="9"/>
      <c r="O14" s="4"/>
      <c r="P14" s="9"/>
      <c r="Q14" s="4"/>
      <c r="R14" s="4"/>
      <c r="S14" s="9"/>
      <c r="T14" s="9"/>
      <c r="U14" s="9"/>
      <c r="V14" s="9"/>
    </row>
    <row r="15" spans="1:22" x14ac:dyDescent="0.35">
      <c r="A15" s="4"/>
      <c r="B15" s="9"/>
      <c r="C15" s="10"/>
      <c r="D15" s="10"/>
      <c r="E15" s="9"/>
      <c r="F15" s="9"/>
      <c r="G15" s="10"/>
      <c r="H15" s="10"/>
      <c r="I15" s="10"/>
      <c r="J15" s="10"/>
      <c r="K15" s="10"/>
      <c r="L15" s="10"/>
      <c r="M15" s="10"/>
      <c r="N15" s="9"/>
      <c r="O15" s="4"/>
      <c r="P15" s="9"/>
      <c r="Q15" s="4"/>
      <c r="R15" s="4"/>
      <c r="S15" s="9"/>
      <c r="T15" s="9"/>
      <c r="U15" s="9"/>
      <c r="V15" s="9"/>
    </row>
    <row r="16" spans="1:22" x14ac:dyDescent="0.35">
      <c r="A16" s="4"/>
      <c r="B16" s="9"/>
      <c r="C16" s="10"/>
      <c r="D16" s="10"/>
      <c r="E16" s="9"/>
      <c r="F16" s="9"/>
      <c r="G16" s="10"/>
      <c r="H16" s="10"/>
      <c r="I16" s="10"/>
      <c r="J16" s="10"/>
      <c r="K16" s="10"/>
      <c r="L16" s="10"/>
      <c r="M16" s="10"/>
      <c r="N16" s="9"/>
      <c r="O16" s="4"/>
      <c r="P16" s="9"/>
      <c r="Q16" s="4"/>
      <c r="R16" s="4"/>
      <c r="S16" s="9"/>
      <c r="T16" s="9"/>
      <c r="U16" s="9"/>
      <c r="V16" s="9"/>
    </row>
    <row r="17" spans="1:22" x14ac:dyDescent="0.35">
      <c r="A17" s="4"/>
      <c r="B17" s="9"/>
      <c r="C17" s="10"/>
      <c r="D17" s="10"/>
      <c r="E17" s="9"/>
      <c r="F17" s="9"/>
      <c r="G17" s="10"/>
      <c r="H17" s="10"/>
      <c r="I17" s="10"/>
      <c r="J17" s="10"/>
      <c r="K17" s="10"/>
      <c r="L17" s="10"/>
      <c r="M17" s="10"/>
      <c r="N17" s="9"/>
      <c r="O17" s="4"/>
      <c r="P17" s="9"/>
      <c r="Q17" s="4"/>
      <c r="R17" s="4"/>
      <c r="S17" s="9"/>
      <c r="T17" s="9"/>
      <c r="U17" s="9"/>
      <c r="V17" s="9"/>
    </row>
    <row r="18" spans="1:22" x14ac:dyDescent="0.35">
      <c r="A18" s="4"/>
      <c r="B18" s="9"/>
      <c r="C18" s="10"/>
      <c r="D18" s="10"/>
      <c r="E18" s="9"/>
      <c r="F18" s="9"/>
      <c r="G18" s="10"/>
      <c r="H18" s="10"/>
      <c r="I18" s="10"/>
      <c r="J18" s="10"/>
      <c r="K18" s="10"/>
      <c r="L18" s="10"/>
      <c r="M18" s="10"/>
      <c r="N18" s="9"/>
      <c r="O18" s="4"/>
      <c r="P18" s="9"/>
      <c r="Q18" s="4"/>
      <c r="R18" s="4"/>
      <c r="S18" s="9"/>
      <c r="T18" s="9"/>
      <c r="U18" s="9"/>
      <c r="V18" s="9"/>
    </row>
    <row r="19" spans="1:22" x14ac:dyDescent="0.35">
      <c r="A19" s="4"/>
      <c r="B19" s="9"/>
      <c r="C19" s="10"/>
      <c r="D19" s="10"/>
      <c r="E19" s="9"/>
      <c r="F19" s="9"/>
      <c r="G19" s="10"/>
      <c r="H19" s="10"/>
      <c r="I19" s="10"/>
      <c r="J19" s="10"/>
      <c r="K19" s="10"/>
      <c r="L19" s="10"/>
      <c r="M19" s="10"/>
      <c r="N19" s="9"/>
      <c r="O19" s="4"/>
      <c r="P19" s="9"/>
      <c r="Q19" s="4"/>
      <c r="R19" s="4"/>
      <c r="S19" s="9"/>
      <c r="T19" s="9"/>
      <c r="U19" s="9"/>
      <c r="V19" s="9"/>
    </row>
    <row r="20" spans="1:22" x14ac:dyDescent="0.35">
      <c r="A20" s="4"/>
      <c r="B20" s="9"/>
      <c r="C20" s="10"/>
      <c r="D20" s="10"/>
      <c r="E20" s="9"/>
      <c r="F20" s="9"/>
      <c r="G20" s="10"/>
      <c r="H20" s="10"/>
      <c r="I20" s="10"/>
      <c r="J20" s="10"/>
      <c r="K20" s="10"/>
      <c r="L20" s="10"/>
      <c r="M20" s="10"/>
      <c r="N20" s="9"/>
      <c r="O20" s="4"/>
      <c r="P20" s="9"/>
      <c r="Q20" s="4"/>
      <c r="R20" s="4"/>
      <c r="S20" s="9"/>
      <c r="T20" s="9"/>
      <c r="U20" s="9"/>
      <c r="V20" s="9"/>
    </row>
    <row r="21" spans="1:22" x14ac:dyDescent="0.35">
      <c r="A21" s="4"/>
      <c r="B21" s="9"/>
      <c r="C21" s="10"/>
      <c r="D21" s="10"/>
      <c r="E21" s="9"/>
      <c r="F21" s="9"/>
      <c r="G21" s="10"/>
      <c r="H21" s="10"/>
      <c r="I21" s="10"/>
      <c r="J21" s="10"/>
      <c r="K21" s="10"/>
      <c r="L21" s="10"/>
      <c r="M21" s="10"/>
      <c r="N21" s="9"/>
      <c r="O21" s="4"/>
      <c r="P21" s="9"/>
      <c r="Q21" s="4"/>
      <c r="R21" s="4"/>
      <c r="S21" s="9"/>
      <c r="T21" s="9"/>
      <c r="U21" s="9"/>
      <c r="V21" s="9"/>
    </row>
    <row r="22" spans="1:22" x14ac:dyDescent="0.35">
      <c r="A22" s="4"/>
      <c r="B22" s="9"/>
      <c r="C22" s="10"/>
      <c r="D22" s="10"/>
      <c r="E22" s="9"/>
      <c r="F22" s="9"/>
      <c r="G22" s="10"/>
      <c r="H22" s="10"/>
      <c r="I22" s="10"/>
      <c r="J22" s="10"/>
      <c r="K22" s="10"/>
      <c r="L22" s="10"/>
      <c r="M22" s="10"/>
      <c r="N22" s="9"/>
      <c r="O22" s="4"/>
      <c r="P22" s="9"/>
      <c r="Q22" s="4"/>
      <c r="R22" s="4"/>
      <c r="S22" s="9"/>
      <c r="T22" s="9"/>
      <c r="U22" s="9"/>
      <c r="V22" s="9"/>
    </row>
    <row r="23" spans="1:22" x14ac:dyDescent="0.35">
      <c r="A23" s="4"/>
      <c r="B23" s="9"/>
      <c r="C23" s="10"/>
      <c r="D23" s="10"/>
      <c r="E23" s="9"/>
      <c r="F23" s="9"/>
      <c r="G23" s="10"/>
      <c r="H23" s="10"/>
      <c r="I23" s="10"/>
      <c r="J23" s="10"/>
      <c r="K23" s="10"/>
      <c r="L23" s="10"/>
      <c r="M23" s="10"/>
      <c r="N23" s="9"/>
      <c r="O23" s="4"/>
      <c r="P23" s="9"/>
      <c r="Q23" s="4"/>
      <c r="R23" s="4"/>
      <c r="S23" s="9"/>
      <c r="T23" s="9"/>
      <c r="U23" s="9"/>
      <c r="V23" s="9"/>
    </row>
    <row r="24" spans="1:22" x14ac:dyDescent="0.35">
      <c r="A24" s="4"/>
      <c r="B24" s="9"/>
      <c r="C24" s="10"/>
      <c r="D24" s="10"/>
      <c r="E24" s="9"/>
      <c r="F24" s="9"/>
      <c r="G24" s="10"/>
      <c r="H24" s="10"/>
      <c r="I24" s="10"/>
      <c r="J24" s="10"/>
      <c r="K24" s="10"/>
      <c r="L24" s="10"/>
      <c r="M24" s="10"/>
      <c r="N24" s="9"/>
      <c r="O24" s="4"/>
      <c r="P24" s="9"/>
      <c r="Q24" s="4"/>
      <c r="R24" s="4"/>
      <c r="S24" s="9"/>
      <c r="T24" s="9"/>
      <c r="U24" s="9"/>
      <c r="V24" s="9"/>
    </row>
    <row r="25" spans="1:22" x14ac:dyDescent="0.35">
      <c r="A25" s="4"/>
      <c r="B25" s="9"/>
      <c r="C25" s="10"/>
      <c r="D25" s="10"/>
      <c r="E25" s="9"/>
      <c r="F25" s="9"/>
      <c r="G25" s="10"/>
      <c r="H25" s="10"/>
      <c r="I25" s="10"/>
      <c r="J25" s="10"/>
      <c r="K25" s="10"/>
      <c r="L25" s="10"/>
      <c r="M25" s="10"/>
      <c r="N25" s="9"/>
      <c r="O25" s="4"/>
      <c r="P25" s="9"/>
      <c r="Q25" s="4"/>
      <c r="R25" s="4"/>
      <c r="S25" s="9"/>
      <c r="T25" s="9"/>
      <c r="U25" s="9"/>
      <c r="V25" s="9"/>
    </row>
    <row r="26" spans="1:22" x14ac:dyDescent="0.35">
      <c r="A26" s="4"/>
      <c r="B26" s="9"/>
      <c r="C26" s="10"/>
      <c r="D26" s="10"/>
      <c r="E26" s="9"/>
      <c r="F26" s="9"/>
      <c r="G26" s="10"/>
      <c r="H26" s="10"/>
      <c r="I26" s="10"/>
      <c r="J26" s="10"/>
      <c r="K26" s="10"/>
      <c r="L26" s="10"/>
      <c r="M26" s="10"/>
      <c r="N26" s="9"/>
      <c r="O26" s="4"/>
      <c r="P26" s="9"/>
      <c r="Q26" s="4"/>
      <c r="R26" s="4"/>
      <c r="S26" s="9"/>
      <c r="T26" s="9"/>
      <c r="U26" s="9"/>
      <c r="V26" s="9"/>
    </row>
    <row r="27" spans="1:22" x14ac:dyDescent="0.35">
      <c r="A27" s="4"/>
      <c r="B27" s="9"/>
      <c r="C27" s="10"/>
      <c r="D27" s="10"/>
      <c r="E27" s="9"/>
      <c r="F27" s="9"/>
      <c r="G27" s="10"/>
      <c r="H27" s="10"/>
      <c r="I27" s="10"/>
      <c r="J27" s="10"/>
      <c r="K27" s="10"/>
      <c r="L27" s="10"/>
      <c r="M27" s="10"/>
      <c r="N27" s="9"/>
      <c r="O27" s="4"/>
      <c r="P27" s="9"/>
      <c r="Q27" s="4"/>
      <c r="R27" s="4"/>
      <c r="S27" s="9"/>
      <c r="T27" s="9"/>
      <c r="U27" s="9"/>
      <c r="V27" s="9"/>
    </row>
    <row r="28" spans="1:22" x14ac:dyDescent="0.35">
      <c r="A28" s="4"/>
      <c r="B28" s="9"/>
      <c r="C28" s="10"/>
      <c r="D28" s="10"/>
      <c r="E28" s="9"/>
      <c r="F28" s="9"/>
      <c r="G28" s="10"/>
      <c r="H28" s="10"/>
      <c r="I28" s="10"/>
      <c r="J28" s="10"/>
      <c r="K28" s="10"/>
      <c r="L28" s="10"/>
      <c r="M28" s="10"/>
      <c r="N28" s="9"/>
      <c r="O28" s="4"/>
      <c r="P28" s="9"/>
      <c r="Q28" s="4"/>
      <c r="R28" s="4"/>
      <c r="S28" s="9"/>
      <c r="T28" s="9"/>
      <c r="U28" s="9"/>
      <c r="V28" s="9"/>
    </row>
    <row r="29" spans="1:22" x14ac:dyDescent="0.35">
      <c r="A29" s="4"/>
      <c r="B29" s="9"/>
      <c r="C29" s="10"/>
      <c r="D29" s="10"/>
      <c r="E29" s="9"/>
      <c r="F29" s="9"/>
      <c r="G29" s="10"/>
      <c r="H29" s="10"/>
      <c r="I29" s="10"/>
      <c r="J29" s="10"/>
      <c r="K29" s="10"/>
      <c r="L29" s="10"/>
      <c r="M29" s="10"/>
      <c r="N29" s="9"/>
      <c r="O29" s="4"/>
      <c r="P29" s="9"/>
      <c r="Q29" s="4"/>
      <c r="R29" s="4"/>
      <c r="S29" s="9"/>
      <c r="T29" s="9"/>
      <c r="U29" s="9"/>
      <c r="V29" s="9"/>
    </row>
    <row r="30" spans="1:22" x14ac:dyDescent="0.35">
      <c r="A30" s="4"/>
      <c r="B30" s="9"/>
      <c r="C30" s="10"/>
      <c r="D30" s="10"/>
      <c r="E30" s="9"/>
      <c r="F30" s="9"/>
      <c r="G30" s="10"/>
      <c r="H30" s="10"/>
      <c r="I30" s="10"/>
      <c r="J30" s="10"/>
      <c r="K30" s="10"/>
      <c r="L30" s="10"/>
      <c r="M30" s="10"/>
      <c r="N30" s="9"/>
      <c r="O30" s="4"/>
      <c r="P30" s="9"/>
      <c r="Q30" s="4"/>
      <c r="R30" s="4"/>
      <c r="S30" s="9"/>
      <c r="T30" s="9"/>
      <c r="U30" s="9"/>
      <c r="V30" s="9"/>
    </row>
    <row r="31" spans="1:22" x14ac:dyDescent="0.35">
      <c r="A31" s="4"/>
      <c r="B31" s="9"/>
      <c r="C31" s="10"/>
      <c r="D31" s="10"/>
      <c r="E31" s="9"/>
      <c r="F31" s="9"/>
      <c r="G31" s="10"/>
      <c r="H31" s="10"/>
      <c r="I31" s="10"/>
      <c r="J31" s="10"/>
      <c r="K31" s="10"/>
      <c r="L31" s="10"/>
      <c r="M31" s="10"/>
      <c r="N31" s="9"/>
      <c r="O31" s="4"/>
      <c r="P31" s="9"/>
      <c r="Q31" s="4"/>
      <c r="R31" s="4"/>
      <c r="S31" s="9"/>
      <c r="T31" s="9"/>
      <c r="U31" s="9"/>
      <c r="V31" s="9"/>
    </row>
    <row r="32" spans="1:22" x14ac:dyDescent="0.35">
      <c r="A32" s="4"/>
      <c r="B32" s="9"/>
      <c r="C32" s="10"/>
      <c r="D32" s="10"/>
      <c r="E32" s="9"/>
      <c r="F32" s="9"/>
      <c r="G32" s="10"/>
      <c r="H32" s="10"/>
      <c r="I32" s="10"/>
      <c r="J32" s="10"/>
      <c r="K32" s="10"/>
      <c r="L32" s="10"/>
      <c r="M32" s="10"/>
      <c r="N32" s="9"/>
      <c r="O32" s="4"/>
      <c r="P32" s="9"/>
      <c r="Q32" s="4"/>
      <c r="R32" s="4"/>
      <c r="S32" s="9"/>
      <c r="T32" s="9"/>
      <c r="U32" s="9"/>
      <c r="V32" s="9"/>
    </row>
    <row r="33" spans="1:22" x14ac:dyDescent="0.35">
      <c r="A33" s="4"/>
      <c r="B33" s="9"/>
      <c r="C33" s="10"/>
      <c r="D33" s="10"/>
      <c r="E33" s="9"/>
      <c r="F33" s="9"/>
      <c r="G33" s="10"/>
      <c r="H33" s="10"/>
      <c r="I33" s="10"/>
      <c r="J33" s="10"/>
      <c r="K33" s="10"/>
      <c r="L33" s="10"/>
      <c r="M33" s="10"/>
      <c r="N33" s="9"/>
      <c r="O33" s="4"/>
      <c r="P33" s="9"/>
      <c r="Q33" s="4"/>
      <c r="R33" s="4"/>
      <c r="S33" s="9"/>
      <c r="T33" s="9"/>
      <c r="U33" s="9"/>
      <c r="V33" s="9"/>
    </row>
    <row r="34" spans="1:22" x14ac:dyDescent="0.35">
      <c r="A34" s="4"/>
      <c r="B34" s="9"/>
      <c r="C34" s="10"/>
      <c r="D34" s="10"/>
      <c r="E34" s="9"/>
      <c r="F34" s="9"/>
      <c r="G34" s="10"/>
      <c r="H34" s="10"/>
      <c r="I34" s="10"/>
      <c r="J34" s="10"/>
      <c r="K34" s="10"/>
      <c r="L34" s="10"/>
      <c r="M34" s="10"/>
      <c r="N34" s="9"/>
      <c r="O34" s="4"/>
      <c r="P34" s="9"/>
      <c r="Q34" s="4"/>
      <c r="R34" s="4"/>
      <c r="S34" s="9"/>
      <c r="T34" s="9"/>
      <c r="U34" s="9"/>
      <c r="V34" s="9"/>
    </row>
    <row r="35" spans="1:22" x14ac:dyDescent="0.35">
      <c r="A35" s="4"/>
      <c r="B35" s="9"/>
      <c r="C35" s="10"/>
      <c r="D35" s="10"/>
      <c r="E35" s="9"/>
      <c r="F35" s="9"/>
      <c r="G35" s="10"/>
      <c r="H35" s="10"/>
      <c r="I35" s="10"/>
      <c r="J35" s="10"/>
      <c r="K35" s="10"/>
      <c r="L35" s="10"/>
      <c r="M35" s="10"/>
      <c r="N35" s="9"/>
      <c r="O35" s="4"/>
      <c r="P35" s="9"/>
      <c r="Q35" s="4"/>
      <c r="R35" s="4"/>
      <c r="S35" s="9"/>
      <c r="T35" s="9"/>
      <c r="U35" s="9"/>
      <c r="V35" s="9"/>
    </row>
    <row r="36" spans="1:22" x14ac:dyDescent="0.35">
      <c r="A36" s="4"/>
      <c r="B36" s="9"/>
      <c r="C36" s="10"/>
      <c r="D36" s="10"/>
      <c r="E36" s="9"/>
      <c r="F36" s="9"/>
      <c r="G36" s="10"/>
      <c r="H36" s="10"/>
      <c r="I36" s="10"/>
      <c r="J36" s="10"/>
      <c r="K36" s="10"/>
      <c r="L36" s="10"/>
      <c r="M36" s="10"/>
      <c r="N36" s="9"/>
      <c r="O36" s="4"/>
      <c r="P36" s="9"/>
      <c r="Q36" s="4"/>
      <c r="R36" s="4"/>
      <c r="S36" s="9"/>
      <c r="T36" s="9"/>
      <c r="U36" s="9"/>
      <c r="V36" s="9"/>
    </row>
    <row r="37" spans="1:22" x14ac:dyDescent="0.35">
      <c r="A37" s="4"/>
      <c r="B37" s="9"/>
      <c r="C37" s="10"/>
      <c r="D37" s="10"/>
      <c r="E37" s="9"/>
      <c r="F37" s="9"/>
      <c r="G37" s="10"/>
      <c r="H37" s="10"/>
      <c r="I37" s="10"/>
      <c r="J37" s="10"/>
      <c r="K37" s="10"/>
      <c r="L37" s="10"/>
      <c r="M37" s="10"/>
      <c r="N37" s="9"/>
      <c r="O37" s="4"/>
      <c r="P37" s="9"/>
      <c r="Q37" s="4"/>
      <c r="R37" s="4"/>
      <c r="S37" s="9"/>
      <c r="T37" s="9"/>
      <c r="U37" s="9"/>
      <c r="V37" s="9"/>
    </row>
    <row r="38" spans="1:22" x14ac:dyDescent="0.35">
      <c r="A38" s="4"/>
      <c r="B38" s="9"/>
      <c r="C38" s="10"/>
      <c r="D38" s="10"/>
      <c r="E38" s="9"/>
      <c r="F38" s="9"/>
      <c r="G38" s="10"/>
      <c r="H38" s="10"/>
      <c r="I38" s="10"/>
      <c r="J38" s="10"/>
      <c r="K38" s="10"/>
      <c r="L38" s="10"/>
      <c r="M38" s="10"/>
      <c r="N38" s="9"/>
      <c r="O38" s="4"/>
      <c r="P38" s="9"/>
      <c r="Q38" s="4"/>
      <c r="R38" s="4"/>
      <c r="S38" s="9"/>
      <c r="T38" s="9"/>
      <c r="U38" s="9"/>
      <c r="V38" s="9"/>
    </row>
    <row r="39" spans="1:22" x14ac:dyDescent="0.35">
      <c r="A39" s="4"/>
      <c r="B39" s="9"/>
      <c r="C39" s="10"/>
      <c r="D39" s="10"/>
      <c r="E39" s="9"/>
      <c r="F39" s="9"/>
      <c r="G39" s="10"/>
      <c r="H39" s="10"/>
      <c r="I39" s="10"/>
      <c r="J39" s="10"/>
      <c r="K39" s="10"/>
      <c r="L39" s="10"/>
      <c r="M39" s="10"/>
      <c r="N39" s="9"/>
      <c r="O39" s="4"/>
      <c r="P39" s="9"/>
      <c r="Q39" s="4"/>
      <c r="R39" s="4"/>
      <c r="S39" s="9"/>
      <c r="T39" s="9"/>
      <c r="U39" s="9"/>
      <c r="V39" s="9"/>
    </row>
    <row r="40" spans="1:22" x14ac:dyDescent="0.35">
      <c r="A40" s="4"/>
      <c r="B40" s="9"/>
      <c r="C40" s="10"/>
      <c r="D40" s="10"/>
      <c r="E40" s="9"/>
      <c r="F40" s="9"/>
      <c r="G40" s="10"/>
      <c r="H40" s="10"/>
      <c r="I40" s="10"/>
      <c r="J40" s="10"/>
      <c r="K40" s="10"/>
      <c r="L40" s="10"/>
      <c r="M40" s="10"/>
      <c r="N40" s="9"/>
      <c r="O40" s="4"/>
      <c r="P40" s="9"/>
      <c r="Q40" s="4"/>
      <c r="R40" s="4"/>
      <c r="S40" s="9"/>
      <c r="T40" s="9"/>
      <c r="U40" s="9"/>
      <c r="V40" s="9"/>
    </row>
    <row r="41" spans="1:22" x14ac:dyDescent="0.35">
      <c r="A41" s="4"/>
      <c r="B41" s="9"/>
      <c r="C41" s="10"/>
      <c r="D41" s="10"/>
      <c r="E41" s="9"/>
      <c r="F41" s="9"/>
      <c r="G41" s="10"/>
      <c r="H41" s="10"/>
      <c r="I41" s="10"/>
      <c r="J41" s="10"/>
      <c r="K41" s="10"/>
      <c r="L41" s="10"/>
      <c r="M41" s="10"/>
      <c r="N41" s="9"/>
      <c r="O41" s="4"/>
      <c r="P41" s="9"/>
      <c r="Q41" s="4"/>
      <c r="R41" s="4"/>
      <c r="S41" s="9"/>
      <c r="T41" s="9"/>
      <c r="U41" s="9"/>
      <c r="V41" s="9"/>
    </row>
    <row r="42" spans="1:22" x14ac:dyDescent="0.35">
      <c r="A42" s="4"/>
      <c r="B42" s="9"/>
      <c r="C42" s="10"/>
      <c r="D42" s="10"/>
      <c r="E42" s="9"/>
      <c r="F42" s="9"/>
      <c r="G42" s="10"/>
      <c r="H42" s="10"/>
      <c r="I42" s="10"/>
      <c r="J42" s="10"/>
      <c r="K42" s="10"/>
      <c r="L42" s="10"/>
      <c r="M42" s="10"/>
      <c r="N42" s="9"/>
      <c r="O42" s="4"/>
      <c r="P42" s="9"/>
      <c r="Q42" s="4"/>
      <c r="R42" s="4"/>
      <c r="S42" s="9"/>
      <c r="T42" s="9"/>
      <c r="U42" s="9"/>
      <c r="V42" s="9"/>
    </row>
    <row r="43" spans="1:22" x14ac:dyDescent="0.35">
      <c r="A43" s="4"/>
      <c r="B43" s="9"/>
      <c r="C43" s="10"/>
      <c r="D43" s="10"/>
      <c r="E43" s="9"/>
      <c r="F43" s="9"/>
      <c r="G43" s="10"/>
      <c r="H43" s="10"/>
      <c r="I43" s="10"/>
      <c r="J43" s="10"/>
      <c r="K43" s="10"/>
      <c r="L43" s="10"/>
      <c r="M43" s="10"/>
      <c r="N43" s="9"/>
      <c r="O43" s="4"/>
      <c r="P43" s="9"/>
      <c r="Q43" s="4"/>
      <c r="R43" s="4"/>
      <c r="S43" s="9"/>
      <c r="T43" s="9"/>
      <c r="U43" s="9"/>
      <c r="V43" s="9"/>
    </row>
    <row r="44" spans="1:22" x14ac:dyDescent="0.35">
      <c r="A44" s="4"/>
      <c r="B44" s="9"/>
      <c r="C44" s="10"/>
      <c r="D44" s="10"/>
      <c r="E44" s="9"/>
      <c r="F44" s="9"/>
      <c r="G44" s="10"/>
      <c r="H44" s="10"/>
      <c r="I44" s="10"/>
      <c r="J44" s="10"/>
      <c r="K44" s="10"/>
      <c r="L44" s="10"/>
      <c r="M44" s="10"/>
      <c r="N44" s="9"/>
      <c r="O44" s="4"/>
      <c r="P44" s="9"/>
      <c r="Q44" s="4"/>
      <c r="R44" s="4"/>
      <c r="S44" s="9"/>
      <c r="T44" s="9"/>
      <c r="U44" s="9"/>
      <c r="V44" s="9"/>
    </row>
    <row r="45" spans="1:22" x14ac:dyDescent="0.35">
      <c r="A45" s="4"/>
      <c r="B45" s="9"/>
      <c r="C45" s="10"/>
      <c r="D45" s="10"/>
      <c r="E45" s="9"/>
      <c r="F45" s="9"/>
      <c r="G45" s="10"/>
      <c r="H45" s="10"/>
      <c r="I45" s="10"/>
      <c r="J45" s="10"/>
      <c r="K45" s="10"/>
      <c r="L45" s="10"/>
      <c r="M45" s="10"/>
      <c r="N45" s="9"/>
      <c r="O45" s="4"/>
      <c r="P45" s="9"/>
      <c r="Q45" s="4"/>
      <c r="R45" s="4"/>
      <c r="S45" s="9"/>
      <c r="T45" s="9"/>
      <c r="U45" s="9"/>
      <c r="V45" s="9"/>
    </row>
    <row r="46" spans="1:22" x14ac:dyDescent="0.35">
      <c r="A46" s="4"/>
      <c r="B46" s="9"/>
      <c r="C46" s="10"/>
      <c r="D46" s="10"/>
      <c r="E46" s="9"/>
      <c r="F46" s="9"/>
      <c r="G46" s="10"/>
      <c r="H46" s="10"/>
      <c r="I46" s="10"/>
      <c r="J46" s="10"/>
      <c r="K46" s="10"/>
      <c r="L46" s="10"/>
      <c r="M46" s="10"/>
      <c r="N46" s="9"/>
      <c r="O46" s="4"/>
      <c r="P46" s="9"/>
      <c r="Q46" s="4"/>
      <c r="R46" s="4"/>
      <c r="S46" s="9"/>
      <c r="T46" s="9"/>
      <c r="U46" s="9"/>
      <c r="V46" s="9"/>
    </row>
    <row r="47" spans="1:22" x14ac:dyDescent="0.35">
      <c r="A47" s="4"/>
      <c r="B47" s="9"/>
      <c r="C47" s="10"/>
      <c r="D47" s="10"/>
      <c r="E47" s="9"/>
      <c r="F47" s="9"/>
      <c r="G47" s="10"/>
      <c r="H47" s="10"/>
      <c r="I47" s="10"/>
      <c r="J47" s="10"/>
      <c r="K47" s="10"/>
      <c r="L47" s="10"/>
      <c r="M47" s="10"/>
      <c r="N47" s="9"/>
      <c r="O47" s="4"/>
      <c r="P47" s="9"/>
      <c r="Q47" s="4"/>
      <c r="R47" s="4"/>
      <c r="S47" s="9"/>
      <c r="T47" s="9"/>
      <c r="U47" s="9"/>
      <c r="V47" s="9"/>
    </row>
    <row r="48" spans="1:22" x14ac:dyDescent="0.35">
      <c r="A48" s="4"/>
      <c r="B48" s="9"/>
      <c r="C48" s="10"/>
      <c r="D48" s="10"/>
      <c r="E48" s="9"/>
      <c r="F48" s="9"/>
      <c r="G48" s="10"/>
      <c r="H48" s="10"/>
      <c r="I48" s="10"/>
      <c r="J48" s="10"/>
      <c r="K48" s="10"/>
      <c r="L48" s="10"/>
      <c r="M48" s="10"/>
      <c r="N48" s="9"/>
      <c r="O48" s="4"/>
      <c r="P48" s="9"/>
      <c r="Q48" s="4"/>
      <c r="R48" s="4"/>
      <c r="S48" s="9"/>
      <c r="T48" s="9"/>
      <c r="U48" s="9"/>
      <c r="V48" s="9"/>
    </row>
    <row r="49" spans="1:22" x14ac:dyDescent="0.35">
      <c r="A49" s="4"/>
      <c r="B49" s="9"/>
      <c r="C49" s="10"/>
      <c r="D49" s="10"/>
      <c r="E49" s="9"/>
      <c r="F49" s="9"/>
      <c r="G49" s="10"/>
      <c r="H49" s="10"/>
      <c r="I49" s="10"/>
      <c r="J49" s="10"/>
      <c r="K49" s="10"/>
      <c r="L49" s="10"/>
      <c r="M49" s="10"/>
      <c r="N49" s="9"/>
      <c r="O49" s="4"/>
      <c r="P49" s="9"/>
      <c r="Q49" s="4"/>
      <c r="R49" s="4"/>
      <c r="S49" s="9"/>
      <c r="T49" s="9"/>
      <c r="U49" s="9"/>
      <c r="V49" s="9"/>
    </row>
    <row r="50" spans="1:22" x14ac:dyDescent="0.35">
      <c r="A50" s="4"/>
      <c r="B50" s="9"/>
      <c r="C50" s="10"/>
      <c r="D50" s="10"/>
      <c r="E50" s="9"/>
      <c r="F50" s="9"/>
      <c r="G50" s="10"/>
      <c r="H50" s="10"/>
      <c r="I50" s="10"/>
      <c r="J50" s="10"/>
      <c r="K50" s="10"/>
      <c r="L50" s="10"/>
      <c r="M50" s="10"/>
      <c r="N50" s="9"/>
      <c r="O50" s="4"/>
      <c r="P50" s="9"/>
      <c r="Q50" s="4"/>
      <c r="R50" s="4"/>
      <c r="S50" s="9"/>
      <c r="T50" s="9"/>
      <c r="U50" s="9"/>
      <c r="V50" s="9"/>
    </row>
    <row r="51" spans="1:22" x14ac:dyDescent="0.35">
      <c r="A51" s="4"/>
      <c r="B51" s="9"/>
      <c r="C51" s="10"/>
      <c r="D51" s="10"/>
      <c r="E51" s="9"/>
      <c r="F51" s="9"/>
      <c r="G51" s="10"/>
      <c r="H51" s="10"/>
      <c r="I51" s="10"/>
      <c r="J51" s="10"/>
      <c r="K51" s="10"/>
      <c r="L51" s="10"/>
      <c r="M51" s="10"/>
      <c r="N51" s="9"/>
      <c r="O51" s="4"/>
      <c r="P51" s="9"/>
      <c r="Q51" s="4"/>
      <c r="R51" s="4"/>
      <c r="S51" s="9"/>
      <c r="T51" s="9"/>
      <c r="U51" s="9"/>
      <c r="V51" s="9"/>
    </row>
    <row r="52" spans="1:22" x14ac:dyDescent="0.35">
      <c r="A52" s="4"/>
      <c r="B52" s="9"/>
      <c r="C52" s="10"/>
      <c r="D52" s="10"/>
      <c r="E52" s="9"/>
      <c r="F52" s="9"/>
      <c r="G52" s="10"/>
      <c r="H52" s="10"/>
      <c r="I52" s="10"/>
      <c r="J52" s="10"/>
      <c r="K52" s="10"/>
      <c r="L52" s="10"/>
      <c r="M52" s="10"/>
      <c r="N52" s="9"/>
      <c r="O52" s="4"/>
      <c r="P52" s="9"/>
      <c r="Q52" s="4"/>
      <c r="R52" s="4"/>
      <c r="S52" s="9"/>
      <c r="T52" s="9"/>
      <c r="U52" s="9"/>
      <c r="V52" s="9"/>
    </row>
    <row r="53" spans="1:22" x14ac:dyDescent="0.35">
      <c r="A53" s="4"/>
      <c r="B53" s="9"/>
      <c r="C53" s="10"/>
      <c r="D53" s="10"/>
      <c r="E53" s="9"/>
      <c r="F53" s="9"/>
      <c r="G53" s="10"/>
      <c r="H53" s="10"/>
      <c r="I53" s="10"/>
      <c r="J53" s="10"/>
      <c r="K53" s="10"/>
      <c r="L53" s="10"/>
      <c r="M53" s="10"/>
      <c r="N53" s="9"/>
      <c r="O53" s="4"/>
      <c r="P53" s="9"/>
      <c r="Q53" s="4"/>
      <c r="R53" s="4"/>
      <c r="S53" s="9"/>
      <c r="T53" s="9"/>
      <c r="U53" s="9"/>
      <c r="V53" s="9"/>
    </row>
    <row r="54" spans="1:22" x14ac:dyDescent="0.35">
      <c r="A54" s="4"/>
      <c r="B54" s="9"/>
      <c r="C54" s="10"/>
      <c r="D54" s="10"/>
      <c r="E54" s="9"/>
      <c r="F54" s="9"/>
      <c r="G54" s="10"/>
      <c r="H54" s="10"/>
      <c r="I54" s="10"/>
      <c r="J54" s="10"/>
      <c r="K54" s="10"/>
      <c r="L54" s="10"/>
      <c r="M54" s="10"/>
      <c r="N54" s="9"/>
      <c r="O54" s="4"/>
      <c r="P54" s="9"/>
      <c r="Q54" s="4"/>
      <c r="R54" s="4"/>
      <c r="S54" s="9"/>
      <c r="T54" s="9"/>
      <c r="U54" s="9"/>
      <c r="V54" s="9"/>
    </row>
    <row r="55" spans="1:22" x14ac:dyDescent="0.35">
      <c r="A55" s="4"/>
      <c r="B55" s="9"/>
      <c r="C55" s="10"/>
      <c r="D55" s="10"/>
      <c r="E55" s="9"/>
      <c r="F55" s="9"/>
      <c r="G55" s="10"/>
      <c r="H55" s="10"/>
      <c r="I55" s="10"/>
      <c r="J55" s="10"/>
      <c r="K55" s="10"/>
      <c r="L55" s="10"/>
      <c r="M55" s="10"/>
      <c r="N55" s="9"/>
      <c r="O55" s="4"/>
      <c r="P55" s="9"/>
      <c r="Q55" s="4"/>
      <c r="R55" s="4"/>
      <c r="S55" s="9"/>
      <c r="T55" s="9"/>
      <c r="U55" s="9"/>
      <c r="V55" s="9"/>
    </row>
    <row r="56" spans="1:22" x14ac:dyDescent="0.35">
      <c r="A56" s="4"/>
      <c r="B56" s="9"/>
      <c r="C56" s="10"/>
      <c r="D56" s="10"/>
      <c r="E56" s="9"/>
      <c r="F56" s="9"/>
      <c r="G56" s="10"/>
      <c r="H56" s="10"/>
      <c r="I56" s="10"/>
      <c r="J56" s="10"/>
      <c r="K56" s="10"/>
      <c r="L56" s="10"/>
      <c r="M56" s="10"/>
      <c r="N56" s="9"/>
      <c r="O56" s="4"/>
      <c r="P56" s="9"/>
      <c r="Q56" s="4"/>
      <c r="R56" s="4"/>
      <c r="S56" s="9"/>
      <c r="T56" s="9"/>
      <c r="U56" s="9"/>
      <c r="V56" s="9"/>
    </row>
    <row r="57" spans="1:22" x14ac:dyDescent="0.35">
      <c r="A57" s="4"/>
      <c r="B57" s="9"/>
      <c r="C57" s="10"/>
      <c r="D57" s="10"/>
      <c r="E57" s="9"/>
      <c r="F57" s="9"/>
      <c r="G57" s="10"/>
      <c r="H57" s="10"/>
      <c r="I57" s="10"/>
      <c r="J57" s="10"/>
      <c r="K57" s="10"/>
      <c r="L57" s="10"/>
      <c r="M57" s="10"/>
      <c r="N57" s="9"/>
      <c r="O57" s="4"/>
      <c r="P57" s="9"/>
      <c r="Q57" s="4"/>
      <c r="R57" s="4"/>
      <c r="S57" s="9"/>
      <c r="T57" s="9"/>
      <c r="U57" s="9"/>
      <c r="V57" s="9"/>
    </row>
    <row r="58" spans="1:22" x14ac:dyDescent="0.35">
      <c r="A58" s="4"/>
      <c r="B58" s="9"/>
      <c r="C58" s="10"/>
      <c r="D58" s="10"/>
      <c r="E58" s="9"/>
      <c r="F58" s="9"/>
      <c r="G58" s="10"/>
      <c r="H58" s="10"/>
      <c r="I58" s="10"/>
      <c r="J58" s="10"/>
      <c r="K58" s="10"/>
      <c r="L58" s="10"/>
      <c r="M58" s="10"/>
      <c r="N58" s="9"/>
      <c r="O58" s="4"/>
      <c r="P58" s="9"/>
      <c r="Q58" s="4"/>
      <c r="R58" s="4"/>
      <c r="S58" s="9"/>
      <c r="T58" s="9"/>
      <c r="U58" s="9"/>
      <c r="V58" s="9"/>
    </row>
    <row r="59" spans="1:22" x14ac:dyDescent="0.35">
      <c r="A59" s="4"/>
      <c r="B59" s="9"/>
      <c r="C59" s="10"/>
      <c r="D59" s="10"/>
      <c r="E59" s="9"/>
      <c r="F59" s="9"/>
      <c r="G59" s="10"/>
      <c r="H59" s="10"/>
      <c r="I59" s="10"/>
      <c r="J59" s="10"/>
      <c r="K59" s="10"/>
      <c r="L59" s="10"/>
      <c r="M59" s="10"/>
      <c r="N59" s="9"/>
      <c r="O59" s="4"/>
      <c r="P59" s="9"/>
      <c r="Q59" s="4"/>
      <c r="R59" s="4"/>
      <c r="S59" s="9"/>
      <c r="T59" s="9"/>
      <c r="U59" s="9"/>
      <c r="V59" s="9"/>
    </row>
    <row r="60" spans="1:22" x14ac:dyDescent="0.35">
      <c r="A60" s="4"/>
      <c r="B60" s="9"/>
      <c r="C60" s="10"/>
      <c r="D60" s="10"/>
      <c r="E60" s="9"/>
      <c r="F60" s="9"/>
      <c r="G60" s="10"/>
      <c r="H60" s="10"/>
      <c r="I60" s="10"/>
      <c r="J60" s="10"/>
      <c r="K60" s="10"/>
      <c r="L60" s="10"/>
      <c r="M60" s="10"/>
      <c r="N60" s="9"/>
      <c r="O60" s="4"/>
      <c r="P60" s="9"/>
      <c r="Q60" s="4"/>
      <c r="R60" s="4"/>
      <c r="S60" s="9"/>
      <c r="T60" s="9"/>
      <c r="U60" s="9"/>
      <c r="V60" s="9"/>
    </row>
    <row r="61" spans="1:22" x14ac:dyDescent="0.35">
      <c r="A61" s="4"/>
      <c r="B61" s="9"/>
      <c r="C61" s="10"/>
      <c r="D61" s="10"/>
      <c r="E61" s="9"/>
      <c r="F61" s="9"/>
      <c r="G61" s="10"/>
      <c r="H61" s="10"/>
      <c r="I61" s="10"/>
      <c r="J61" s="10"/>
      <c r="K61" s="10"/>
      <c r="L61" s="10"/>
      <c r="M61" s="10"/>
      <c r="N61" s="9"/>
      <c r="O61" s="4"/>
      <c r="P61" s="9"/>
      <c r="Q61" s="4"/>
      <c r="R61" s="4"/>
      <c r="S61" s="9"/>
      <c r="T61" s="9"/>
      <c r="U61" s="9"/>
      <c r="V61" s="9"/>
    </row>
    <row r="62" spans="1:22" x14ac:dyDescent="0.35">
      <c r="A62" s="4"/>
      <c r="B62" s="9"/>
      <c r="C62" s="10"/>
      <c r="D62" s="10"/>
      <c r="E62" s="9"/>
      <c r="F62" s="9"/>
      <c r="G62" s="10"/>
      <c r="H62" s="10"/>
      <c r="I62" s="10"/>
      <c r="J62" s="10"/>
      <c r="K62" s="10"/>
      <c r="L62" s="10"/>
      <c r="M62" s="10"/>
      <c r="N62" s="9"/>
      <c r="O62" s="4"/>
      <c r="P62" s="9"/>
      <c r="Q62" s="4"/>
      <c r="R62" s="4"/>
      <c r="S62" s="9"/>
      <c r="T62" s="9"/>
      <c r="U62" s="9"/>
      <c r="V62" s="9"/>
    </row>
    <row r="63" spans="1:22" x14ac:dyDescent="0.35">
      <c r="A63" s="4"/>
      <c r="B63" s="9"/>
      <c r="C63" s="10"/>
      <c r="D63" s="10"/>
      <c r="E63" s="9"/>
      <c r="F63" s="9"/>
      <c r="G63" s="10"/>
      <c r="H63" s="10"/>
      <c r="I63" s="10"/>
      <c r="J63" s="10"/>
      <c r="K63" s="10"/>
      <c r="L63" s="10"/>
      <c r="M63" s="10"/>
      <c r="N63" s="9"/>
      <c r="O63" s="4"/>
      <c r="P63" s="9"/>
      <c r="Q63" s="4"/>
      <c r="R63" s="4"/>
      <c r="S63" s="9"/>
      <c r="T63" s="9"/>
      <c r="U63" s="9"/>
      <c r="V63" s="9"/>
    </row>
    <row r="64" spans="1:22" x14ac:dyDescent="0.35">
      <c r="A64" s="4"/>
      <c r="B64" s="9"/>
      <c r="C64" s="10"/>
      <c r="D64" s="10"/>
      <c r="E64" s="9"/>
      <c r="F64" s="9"/>
      <c r="G64" s="10"/>
      <c r="H64" s="10"/>
      <c r="I64" s="10"/>
      <c r="J64" s="10"/>
      <c r="K64" s="10"/>
      <c r="L64" s="10"/>
      <c r="M64" s="10"/>
      <c r="N64" s="9"/>
      <c r="O64" s="4"/>
      <c r="P64" s="9"/>
      <c r="Q64" s="4"/>
      <c r="R64" s="4"/>
      <c r="S64" s="9"/>
      <c r="T64" s="9"/>
      <c r="U64" s="9"/>
      <c r="V64" s="9"/>
    </row>
    <row r="65" spans="1:22" x14ac:dyDescent="0.35">
      <c r="A65" s="4"/>
      <c r="B65" s="9"/>
      <c r="C65" s="10"/>
      <c r="D65" s="10"/>
      <c r="E65" s="9"/>
      <c r="F65" s="9"/>
      <c r="G65" s="10"/>
      <c r="H65" s="10"/>
      <c r="I65" s="10"/>
      <c r="J65" s="10"/>
      <c r="K65" s="10"/>
      <c r="L65" s="10"/>
      <c r="M65" s="10"/>
      <c r="N65" s="9"/>
      <c r="O65" s="4"/>
      <c r="P65" s="9"/>
      <c r="Q65" s="4"/>
      <c r="R65" s="4"/>
      <c r="S65" s="9"/>
      <c r="T65" s="9"/>
      <c r="U65" s="9"/>
      <c r="V65" s="9"/>
    </row>
    <row r="66" spans="1:22" x14ac:dyDescent="0.35">
      <c r="A66" s="4"/>
      <c r="B66" s="9"/>
      <c r="C66" s="10"/>
      <c r="D66" s="10"/>
      <c r="E66" s="9"/>
      <c r="F66" s="9"/>
      <c r="G66" s="10"/>
      <c r="H66" s="10"/>
      <c r="I66" s="10"/>
      <c r="J66" s="10"/>
      <c r="K66" s="10"/>
      <c r="L66" s="10"/>
      <c r="M66" s="10"/>
      <c r="N66" s="9"/>
      <c r="O66" s="4"/>
      <c r="P66" s="9"/>
      <c r="Q66" s="4"/>
      <c r="R66" s="4"/>
      <c r="S66" s="9"/>
      <c r="T66" s="9"/>
      <c r="U66" s="9"/>
      <c r="V66" s="9"/>
    </row>
    <row r="67" spans="1:22" x14ac:dyDescent="0.35">
      <c r="A67" s="4"/>
      <c r="B67" s="9"/>
      <c r="C67" s="10"/>
      <c r="D67" s="10"/>
      <c r="E67" s="9"/>
      <c r="F67" s="9"/>
      <c r="G67" s="10"/>
      <c r="H67" s="10"/>
      <c r="I67" s="10"/>
      <c r="J67" s="10"/>
      <c r="K67" s="10"/>
      <c r="L67" s="10"/>
      <c r="M67" s="10"/>
      <c r="N67" s="9"/>
      <c r="O67" s="4"/>
      <c r="P67" s="9"/>
      <c r="Q67" s="4"/>
      <c r="R67" s="4"/>
      <c r="S67" s="9"/>
      <c r="T67" s="9"/>
      <c r="U67" s="9"/>
      <c r="V67" s="9"/>
    </row>
    <row r="68" spans="1:22" x14ac:dyDescent="0.35">
      <c r="A68" s="4"/>
      <c r="B68" s="9"/>
      <c r="C68" s="10"/>
      <c r="D68" s="10"/>
      <c r="E68" s="9"/>
      <c r="F68" s="9"/>
      <c r="G68" s="10"/>
      <c r="H68" s="10"/>
      <c r="I68" s="10"/>
      <c r="J68" s="10"/>
      <c r="K68" s="10"/>
      <c r="L68" s="10"/>
      <c r="M68" s="10"/>
      <c r="N68" s="9"/>
      <c r="O68" s="4"/>
      <c r="P68" s="9"/>
      <c r="Q68" s="4"/>
      <c r="R68" s="4"/>
      <c r="S68" s="9"/>
      <c r="T68" s="9"/>
      <c r="U68" s="9"/>
      <c r="V68" s="9"/>
    </row>
    <row r="69" spans="1:22" x14ac:dyDescent="0.35">
      <c r="A69" s="4"/>
      <c r="B69" s="9"/>
      <c r="C69" s="10"/>
      <c r="D69" s="10"/>
      <c r="E69" s="9"/>
      <c r="F69" s="9"/>
      <c r="G69" s="10"/>
      <c r="H69" s="10"/>
      <c r="I69" s="10"/>
      <c r="J69" s="10"/>
      <c r="K69" s="10"/>
      <c r="L69" s="10"/>
      <c r="M69" s="10"/>
      <c r="N69" s="9"/>
      <c r="O69" s="4"/>
      <c r="P69" s="9"/>
      <c r="Q69" s="4"/>
      <c r="R69" s="4"/>
      <c r="S69" s="9"/>
      <c r="T69" s="9"/>
      <c r="U69" s="9"/>
      <c r="V69" s="9"/>
    </row>
    <row r="70" spans="1:22" x14ac:dyDescent="0.35">
      <c r="A70" s="4"/>
      <c r="B70" s="9"/>
      <c r="C70" s="10"/>
      <c r="D70" s="10"/>
      <c r="E70" s="9"/>
      <c r="F70" s="9"/>
      <c r="G70" s="10"/>
      <c r="H70" s="10"/>
      <c r="I70" s="10"/>
      <c r="J70" s="10"/>
      <c r="K70" s="10"/>
      <c r="L70" s="10"/>
      <c r="M70" s="10"/>
      <c r="N70" s="9"/>
      <c r="O70" s="4"/>
      <c r="P70" s="9"/>
      <c r="Q70" s="4"/>
      <c r="R70" s="4"/>
      <c r="S70" s="9"/>
      <c r="T70" s="9"/>
      <c r="U70" s="9"/>
      <c r="V70" s="9"/>
    </row>
    <row r="71" spans="1:22" x14ac:dyDescent="0.35">
      <c r="A71" s="4"/>
      <c r="B71" s="9"/>
      <c r="C71" s="10"/>
      <c r="D71" s="10"/>
      <c r="E71" s="9"/>
      <c r="F71" s="9"/>
      <c r="G71" s="10"/>
      <c r="H71" s="10"/>
      <c r="I71" s="10"/>
      <c r="J71" s="10"/>
      <c r="K71" s="10"/>
      <c r="L71" s="10"/>
      <c r="M71" s="10"/>
      <c r="N71" s="9"/>
      <c r="O71" s="4"/>
      <c r="P71" s="9"/>
      <c r="Q71" s="4"/>
      <c r="R71" s="4"/>
      <c r="S71" s="9"/>
      <c r="T71" s="9"/>
      <c r="U71" s="9"/>
      <c r="V71" s="9"/>
    </row>
    <row r="72" spans="1:22" x14ac:dyDescent="0.35">
      <c r="A72" s="4"/>
      <c r="B72" s="9"/>
      <c r="C72" s="10"/>
      <c r="D72" s="10"/>
      <c r="E72" s="9"/>
      <c r="F72" s="9"/>
      <c r="G72" s="10"/>
      <c r="H72" s="10"/>
      <c r="I72" s="10"/>
      <c r="J72" s="10"/>
      <c r="K72" s="10"/>
      <c r="L72" s="10"/>
      <c r="M72" s="10"/>
      <c r="N72" s="9"/>
      <c r="O72" s="4"/>
      <c r="P72" s="9"/>
      <c r="Q72" s="4"/>
      <c r="R72" s="4"/>
      <c r="S72" s="9"/>
      <c r="T72" s="9"/>
      <c r="U72" s="9"/>
      <c r="V72" s="9"/>
    </row>
    <row r="73" spans="1:22" x14ac:dyDescent="0.35">
      <c r="A73" s="4"/>
      <c r="B73" s="9"/>
      <c r="C73" s="10"/>
      <c r="D73" s="10"/>
      <c r="E73" s="9"/>
      <c r="F73" s="9"/>
      <c r="G73" s="10"/>
      <c r="H73" s="10"/>
      <c r="I73" s="10"/>
      <c r="J73" s="10"/>
      <c r="K73" s="10"/>
      <c r="L73" s="10"/>
      <c r="M73" s="10"/>
      <c r="N73" s="9"/>
      <c r="O73" s="4"/>
      <c r="P73" s="9"/>
      <c r="Q73" s="4"/>
      <c r="R73" s="4"/>
      <c r="S73" s="9"/>
      <c r="T73" s="9"/>
      <c r="U73" s="9"/>
      <c r="V73" s="9"/>
    </row>
    <row r="74" spans="1:22" x14ac:dyDescent="0.35">
      <c r="A74" s="4"/>
      <c r="B74" s="9"/>
      <c r="C74" s="10"/>
      <c r="D74" s="10"/>
      <c r="E74" s="9"/>
      <c r="F74" s="9"/>
      <c r="G74" s="10"/>
      <c r="H74" s="10"/>
      <c r="I74" s="10"/>
      <c r="J74" s="10"/>
      <c r="K74" s="10"/>
      <c r="L74" s="10"/>
      <c r="M74" s="10"/>
      <c r="N74" s="9"/>
      <c r="O74" s="4"/>
      <c r="P74" s="9"/>
      <c r="Q74" s="4"/>
      <c r="R74" s="4"/>
      <c r="S74" s="9"/>
      <c r="T74" s="9"/>
      <c r="U74" s="9"/>
      <c r="V74" s="9"/>
    </row>
    <row r="75" spans="1:22" x14ac:dyDescent="0.35">
      <c r="A75" s="4"/>
      <c r="B75" s="9"/>
      <c r="C75" s="10"/>
      <c r="D75" s="10"/>
      <c r="E75" s="9"/>
      <c r="F75" s="9"/>
      <c r="G75" s="10"/>
      <c r="H75" s="10"/>
      <c r="I75" s="10"/>
      <c r="J75" s="10"/>
      <c r="K75" s="10"/>
      <c r="L75" s="10"/>
      <c r="M75" s="10"/>
      <c r="N75" s="9"/>
      <c r="O75" s="4"/>
      <c r="P75" s="9"/>
      <c r="Q75" s="4"/>
      <c r="R75" s="4"/>
      <c r="S75" s="9"/>
      <c r="T75" s="9"/>
      <c r="U75" s="9"/>
      <c r="V75" s="9"/>
    </row>
    <row r="76" spans="1:22" x14ac:dyDescent="0.35">
      <c r="A76" s="4"/>
      <c r="B76" s="9"/>
      <c r="C76" s="10"/>
      <c r="D76" s="10"/>
      <c r="E76" s="9"/>
      <c r="F76" s="9"/>
      <c r="G76" s="10"/>
      <c r="H76" s="10"/>
      <c r="I76" s="10"/>
      <c r="J76" s="10"/>
      <c r="K76" s="10"/>
      <c r="L76" s="10"/>
      <c r="M76" s="10"/>
      <c r="N76" s="9"/>
      <c r="O76" s="4"/>
      <c r="P76" s="9"/>
      <c r="Q76" s="4"/>
      <c r="R76" s="4"/>
      <c r="S76" s="9"/>
      <c r="T76" s="9"/>
      <c r="U76" s="9"/>
      <c r="V76" s="9"/>
    </row>
    <row r="77" spans="1:22" x14ac:dyDescent="0.35">
      <c r="A77" s="4"/>
      <c r="B77" s="9"/>
      <c r="C77" s="10"/>
      <c r="D77" s="10"/>
      <c r="E77" s="9"/>
      <c r="F77" s="9"/>
      <c r="G77" s="10"/>
      <c r="H77" s="10"/>
      <c r="I77" s="10"/>
      <c r="J77" s="10"/>
      <c r="K77" s="10"/>
      <c r="L77" s="10"/>
      <c r="M77" s="10"/>
      <c r="N77" s="9"/>
      <c r="O77" s="4"/>
      <c r="P77" s="9"/>
      <c r="Q77" s="4"/>
      <c r="R77" s="4"/>
      <c r="S77" s="9"/>
      <c r="T77" s="9"/>
      <c r="U77" s="9"/>
      <c r="V77" s="9"/>
    </row>
    <row r="78" spans="1:22" x14ac:dyDescent="0.35">
      <c r="A78" s="4"/>
      <c r="B78" s="9"/>
      <c r="C78" s="10"/>
      <c r="D78" s="10"/>
      <c r="E78" s="9"/>
      <c r="F78" s="9"/>
      <c r="G78" s="10"/>
      <c r="H78" s="10"/>
      <c r="I78" s="10"/>
      <c r="J78" s="10"/>
      <c r="K78" s="10"/>
      <c r="L78" s="10"/>
      <c r="M78" s="10"/>
      <c r="N78" s="9"/>
      <c r="O78" s="4"/>
      <c r="P78" s="9"/>
      <c r="Q78" s="4"/>
      <c r="R78" s="4"/>
      <c r="S78" s="9"/>
      <c r="T78" s="9"/>
      <c r="U78" s="9"/>
      <c r="V78" s="9"/>
    </row>
    <row r="79" spans="1:22" x14ac:dyDescent="0.35">
      <c r="A79" s="4"/>
      <c r="B79" s="9"/>
      <c r="C79" s="10"/>
      <c r="D79" s="10"/>
      <c r="E79" s="9"/>
      <c r="F79" s="9"/>
      <c r="G79" s="10"/>
      <c r="H79" s="10"/>
      <c r="I79" s="10"/>
      <c r="J79" s="10"/>
      <c r="K79" s="10"/>
      <c r="L79" s="10"/>
      <c r="M79" s="10"/>
      <c r="N79" s="9"/>
      <c r="O79" s="4"/>
      <c r="P79" s="9"/>
      <c r="Q79" s="4"/>
      <c r="R79" s="4"/>
      <c r="S79" s="9"/>
      <c r="T79" s="9"/>
      <c r="U79" s="9"/>
      <c r="V79" s="9"/>
    </row>
    <row r="80" spans="1:22" x14ac:dyDescent="0.35">
      <c r="A80" s="4"/>
      <c r="B80" s="9"/>
      <c r="C80" s="10"/>
      <c r="D80" s="10"/>
      <c r="E80" s="9"/>
      <c r="F80" s="9"/>
      <c r="G80" s="10"/>
      <c r="H80" s="10"/>
      <c r="I80" s="10"/>
      <c r="J80" s="10"/>
      <c r="K80" s="10"/>
      <c r="L80" s="10"/>
      <c r="M80" s="10"/>
      <c r="N80" s="9"/>
      <c r="O80" s="4"/>
      <c r="P80" s="9"/>
      <c r="Q80" s="4"/>
      <c r="R80" s="4"/>
      <c r="S80" s="9"/>
      <c r="T80" s="9"/>
      <c r="U80" s="9"/>
      <c r="V80" s="9"/>
    </row>
    <row r="81" spans="1:22" x14ac:dyDescent="0.35">
      <c r="A81" s="4"/>
      <c r="B81" s="9"/>
      <c r="C81" s="10"/>
      <c r="D81" s="10"/>
      <c r="E81" s="9"/>
      <c r="F81" s="9"/>
      <c r="G81" s="10"/>
      <c r="H81" s="10"/>
      <c r="I81" s="10"/>
      <c r="J81" s="10"/>
      <c r="K81" s="10"/>
      <c r="L81" s="10"/>
      <c r="M81" s="10"/>
      <c r="N81" s="9"/>
      <c r="O81" s="4"/>
      <c r="P81" s="9"/>
      <c r="Q81" s="4"/>
      <c r="R81" s="4"/>
      <c r="S81" s="9"/>
      <c r="T81" s="9"/>
      <c r="U81" s="9"/>
      <c r="V81" s="9"/>
    </row>
    <row r="82" spans="1:22" x14ac:dyDescent="0.35">
      <c r="A82" s="4"/>
      <c r="B82" s="9"/>
      <c r="C82" s="10"/>
      <c r="D82" s="10"/>
      <c r="E82" s="9"/>
      <c r="F82" s="9"/>
      <c r="G82" s="10"/>
      <c r="H82" s="10"/>
      <c r="I82" s="10"/>
      <c r="J82" s="10"/>
      <c r="K82" s="10"/>
      <c r="L82" s="10"/>
      <c r="M82" s="10"/>
      <c r="N82" s="9"/>
      <c r="O82" s="4"/>
      <c r="P82" s="9"/>
      <c r="Q82" s="4"/>
      <c r="R82" s="4"/>
      <c r="S82" s="9"/>
      <c r="T82" s="9"/>
      <c r="U82" s="9"/>
      <c r="V82" s="9"/>
    </row>
    <row r="83" spans="1:22" x14ac:dyDescent="0.35">
      <c r="A83" s="4"/>
      <c r="B83" s="9"/>
      <c r="C83" s="10"/>
      <c r="D83" s="10"/>
      <c r="E83" s="9"/>
      <c r="F83" s="9"/>
      <c r="G83" s="10"/>
      <c r="H83" s="10"/>
      <c r="I83" s="10"/>
      <c r="J83" s="10"/>
      <c r="K83" s="10"/>
      <c r="L83" s="10"/>
      <c r="M83" s="10"/>
      <c r="N83" s="9"/>
      <c r="O83" s="4"/>
      <c r="P83" s="9"/>
      <c r="Q83" s="4"/>
      <c r="R83" s="4"/>
      <c r="S83" s="9"/>
      <c r="T83" s="9"/>
      <c r="U83" s="9"/>
      <c r="V83" s="9"/>
    </row>
    <row r="84" spans="1:22" x14ac:dyDescent="0.35">
      <c r="A84" s="4"/>
      <c r="B84" s="9"/>
      <c r="C84" s="10"/>
      <c r="D84" s="10"/>
      <c r="E84" s="9"/>
      <c r="F84" s="9"/>
      <c r="G84" s="10"/>
      <c r="H84" s="10"/>
      <c r="I84" s="10"/>
      <c r="J84" s="10"/>
      <c r="K84" s="10"/>
      <c r="L84" s="10"/>
      <c r="M84" s="10"/>
      <c r="N84" s="9"/>
      <c r="O84" s="4"/>
      <c r="P84" s="9"/>
      <c r="Q84" s="4"/>
      <c r="R84" s="4"/>
      <c r="S84" s="9"/>
      <c r="T84" s="9"/>
      <c r="U84" s="9"/>
      <c r="V84" s="9"/>
    </row>
    <row r="85" spans="1:22" x14ac:dyDescent="0.35">
      <c r="A85" s="4"/>
      <c r="B85" s="9"/>
      <c r="C85" s="10"/>
      <c r="D85" s="10"/>
      <c r="E85" s="9"/>
      <c r="F85" s="9"/>
      <c r="G85" s="10"/>
      <c r="H85" s="10"/>
      <c r="I85" s="10"/>
      <c r="J85" s="10"/>
      <c r="K85" s="10"/>
      <c r="L85" s="10"/>
      <c r="M85" s="10"/>
      <c r="N85" s="9"/>
      <c r="O85" s="4"/>
      <c r="P85" s="9"/>
      <c r="Q85" s="4"/>
      <c r="R85" s="4"/>
      <c r="S85" s="9"/>
      <c r="T85" s="9"/>
      <c r="U85" s="9"/>
      <c r="V85" s="9"/>
    </row>
    <row r="86" spans="1:22" x14ac:dyDescent="0.35">
      <c r="A86" s="4"/>
      <c r="B86" s="9"/>
      <c r="C86" s="10"/>
      <c r="D86" s="10"/>
      <c r="E86" s="9"/>
      <c r="F86" s="9"/>
      <c r="G86" s="10"/>
      <c r="H86" s="10"/>
      <c r="I86" s="10"/>
      <c r="J86" s="10"/>
      <c r="K86" s="10"/>
      <c r="L86" s="10"/>
      <c r="M86" s="10"/>
      <c r="N86" s="9"/>
      <c r="O86" s="4"/>
      <c r="P86" s="9"/>
      <c r="Q86" s="4"/>
      <c r="R86" s="4"/>
      <c r="S86" s="9"/>
      <c r="T86" s="9"/>
      <c r="U86" s="9"/>
      <c r="V86" s="9"/>
    </row>
    <row r="87" spans="1:22" x14ac:dyDescent="0.35">
      <c r="A87" s="4"/>
      <c r="B87" s="9"/>
      <c r="C87" s="10"/>
      <c r="D87" s="10"/>
      <c r="E87" s="9"/>
      <c r="F87" s="9"/>
      <c r="G87" s="10"/>
      <c r="H87" s="10"/>
      <c r="I87" s="10"/>
      <c r="J87" s="10"/>
      <c r="K87" s="10"/>
      <c r="L87" s="10"/>
      <c r="M87" s="10"/>
      <c r="N87" s="9"/>
      <c r="O87" s="4"/>
      <c r="P87" s="9"/>
      <c r="Q87" s="4"/>
      <c r="R87" s="4"/>
      <c r="S87" s="9"/>
      <c r="T87" s="9"/>
      <c r="U87" s="9"/>
      <c r="V87" s="9"/>
    </row>
    <row r="88" spans="1:22" x14ac:dyDescent="0.35">
      <c r="A88" s="4"/>
      <c r="B88" s="9"/>
      <c r="C88" s="10"/>
      <c r="D88" s="10"/>
      <c r="E88" s="9"/>
      <c r="F88" s="9"/>
      <c r="G88" s="10"/>
      <c r="H88" s="10"/>
      <c r="I88" s="10"/>
      <c r="J88" s="10"/>
      <c r="K88" s="10"/>
      <c r="L88" s="10"/>
      <c r="M88" s="10"/>
      <c r="N88" s="9"/>
      <c r="O88" s="4"/>
      <c r="P88" s="9"/>
      <c r="Q88" s="4"/>
      <c r="R88" s="4"/>
      <c r="S88" s="9"/>
      <c r="T88" s="9"/>
      <c r="U88" s="9"/>
      <c r="V88" s="9"/>
    </row>
    <row r="89" spans="1:22" x14ac:dyDescent="0.35">
      <c r="A89" s="4"/>
      <c r="B89" s="9"/>
      <c r="C89" s="10"/>
      <c r="D89" s="10"/>
      <c r="E89" s="9"/>
      <c r="F89" s="9"/>
      <c r="G89" s="10"/>
      <c r="H89" s="10"/>
      <c r="I89" s="10"/>
      <c r="J89" s="10"/>
      <c r="K89" s="10"/>
      <c r="L89" s="10"/>
      <c r="M89" s="10"/>
      <c r="N89" s="9"/>
      <c r="O89" s="4"/>
      <c r="P89" s="9"/>
      <c r="Q89" s="4"/>
      <c r="R89" s="4"/>
      <c r="S89" s="9"/>
      <c r="T89" s="9"/>
      <c r="U89" s="9"/>
      <c r="V89" s="9"/>
    </row>
    <row r="90" spans="1:22" x14ac:dyDescent="0.35">
      <c r="A90" s="4"/>
      <c r="B90" s="9"/>
      <c r="C90" s="10"/>
      <c r="D90" s="10"/>
      <c r="E90" s="9"/>
      <c r="F90" s="9"/>
      <c r="G90" s="10"/>
      <c r="H90" s="10"/>
      <c r="I90" s="10"/>
      <c r="J90" s="10"/>
      <c r="K90" s="10"/>
      <c r="L90" s="10"/>
      <c r="M90" s="10"/>
      <c r="N90" s="9"/>
      <c r="O90" s="4"/>
      <c r="P90" s="9"/>
      <c r="Q90" s="4"/>
      <c r="R90" s="4"/>
      <c r="S90" s="9"/>
      <c r="T90" s="9"/>
      <c r="U90" s="9"/>
      <c r="V90" s="9"/>
    </row>
    <row r="91" spans="1:22" x14ac:dyDescent="0.35">
      <c r="A91" s="4"/>
      <c r="B91" s="9"/>
      <c r="C91" s="10"/>
      <c r="D91" s="10"/>
      <c r="E91" s="9"/>
      <c r="F91" s="9"/>
      <c r="G91" s="10"/>
      <c r="H91" s="10"/>
      <c r="I91" s="10"/>
      <c r="J91" s="10"/>
      <c r="K91" s="10"/>
      <c r="L91" s="10"/>
      <c r="M91" s="10"/>
      <c r="N91" s="9"/>
      <c r="O91" s="4"/>
      <c r="P91" s="9"/>
      <c r="Q91" s="4"/>
      <c r="R91" s="4"/>
      <c r="S91" s="9"/>
      <c r="T91" s="9"/>
      <c r="U91" s="9"/>
      <c r="V91" s="9"/>
    </row>
    <row r="92" spans="1:22" x14ac:dyDescent="0.35">
      <c r="A92" s="4"/>
      <c r="B92" s="9"/>
      <c r="C92" s="10"/>
      <c r="D92" s="10"/>
      <c r="E92" s="9"/>
      <c r="F92" s="9"/>
      <c r="G92" s="10"/>
      <c r="H92" s="10"/>
      <c r="I92" s="10"/>
      <c r="J92" s="10"/>
      <c r="K92" s="10"/>
      <c r="L92" s="10"/>
      <c r="M92" s="10"/>
      <c r="N92" s="9"/>
      <c r="O92" s="4"/>
      <c r="P92" s="9"/>
      <c r="Q92" s="4"/>
      <c r="R92" s="4"/>
      <c r="S92" s="9"/>
      <c r="T92" s="9"/>
      <c r="U92" s="9"/>
      <c r="V92" s="9"/>
    </row>
    <row r="93" spans="1:22" x14ac:dyDescent="0.35">
      <c r="A93" s="4"/>
      <c r="B93" s="9"/>
      <c r="C93" s="10"/>
      <c r="D93" s="10"/>
      <c r="E93" s="9"/>
      <c r="F93" s="9"/>
      <c r="G93" s="10"/>
      <c r="H93" s="10"/>
      <c r="I93" s="10"/>
      <c r="J93" s="10"/>
      <c r="K93" s="10"/>
      <c r="L93" s="10"/>
      <c r="M93" s="10"/>
      <c r="N93" s="9"/>
      <c r="O93" s="4"/>
      <c r="P93" s="9"/>
      <c r="Q93" s="4"/>
      <c r="R93" s="4"/>
      <c r="S93" s="9"/>
      <c r="T93" s="9"/>
      <c r="U93" s="9"/>
      <c r="V93" s="9"/>
    </row>
    <row r="94" spans="1:22" x14ac:dyDescent="0.35">
      <c r="A94" s="4"/>
      <c r="B94" s="9"/>
      <c r="C94" s="10"/>
      <c r="D94" s="10"/>
      <c r="E94" s="9"/>
      <c r="F94" s="9"/>
      <c r="G94" s="10"/>
      <c r="H94" s="10"/>
      <c r="I94" s="10"/>
      <c r="J94" s="10"/>
      <c r="K94" s="10"/>
      <c r="L94" s="10"/>
      <c r="M94" s="10"/>
      <c r="N94" s="9"/>
      <c r="O94" s="4"/>
      <c r="P94" s="9"/>
      <c r="Q94" s="4"/>
      <c r="R94" s="4"/>
      <c r="S94" s="9"/>
      <c r="T94" s="9"/>
      <c r="U94" s="9"/>
      <c r="V94" s="9"/>
    </row>
    <row r="95" spans="1:22" x14ac:dyDescent="0.35">
      <c r="A95" s="4"/>
      <c r="B95" s="9"/>
      <c r="C95" s="10"/>
      <c r="D95" s="10"/>
      <c r="E95" s="9"/>
      <c r="F95" s="9"/>
      <c r="G95" s="10"/>
      <c r="H95" s="10"/>
      <c r="I95" s="10"/>
      <c r="J95" s="10"/>
      <c r="K95" s="10"/>
      <c r="L95" s="10"/>
      <c r="M95" s="10"/>
      <c r="N95" s="9"/>
      <c r="O95" s="4"/>
      <c r="P95" s="9"/>
      <c r="Q95" s="4"/>
      <c r="R95" s="4"/>
      <c r="S95" s="9"/>
      <c r="T95" s="9"/>
      <c r="U95" s="9"/>
      <c r="V95" s="9"/>
    </row>
    <row r="96" spans="1:22" x14ac:dyDescent="0.35">
      <c r="A96" s="4"/>
      <c r="B96" s="9"/>
      <c r="C96" s="10"/>
      <c r="D96" s="10"/>
      <c r="E96" s="9"/>
      <c r="F96" s="9"/>
      <c r="G96" s="10"/>
      <c r="H96" s="10"/>
      <c r="I96" s="10"/>
      <c r="J96" s="10"/>
      <c r="K96" s="10"/>
      <c r="L96" s="10"/>
      <c r="M96" s="10"/>
      <c r="N96" s="9"/>
      <c r="O96" s="4"/>
      <c r="P96" s="9"/>
      <c r="Q96" s="4"/>
      <c r="R96" s="4"/>
      <c r="S96" s="9"/>
      <c r="T96" s="9"/>
      <c r="U96" s="9"/>
      <c r="V96" s="9"/>
    </row>
    <row r="97" spans="1:22" x14ac:dyDescent="0.35">
      <c r="A97" s="4"/>
      <c r="B97" s="9"/>
      <c r="C97" s="10"/>
      <c r="D97" s="10"/>
      <c r="E97" s="9"/>
      <c r="F97" s="9"/>
      <c r="G97" s="10"/>
      <c r="H97" s="10"/>
      <c r="I97" s="10"/>
      <c r="J97" s="10"/>
      <c r="K97" s="10"/>
      <c r="L97" s="10"/>
      <c r="M97" s="10"/>
      <c r="N97" s="9"/>
      <c r="O97" s="4"/>
      <c r="P97" s="9"/>
      <c r="Q97" s="4"/>
      <c r="R97" s="4"/>
      <c r="S97" s="9"/>
      <c r="T97" s="9"/>
      <c r="U97" s="9"/>
      <c r="V97" s="9"/>
    </row>
    <row r="98" spans="1:22" x14ac:dyDescent="0.35">
      <c r="A98" s="4"/>
      <c r="B98" s="9"/>
      <c r="C98" s="10"/>
      <c r="D98" s="10"/>
      <c r="E98" s="9"/>
      <c r="F98" s="9"/>
      <c r="G98" s="10"/>
      <c r="H98" s="10"/>
      <c r="I98" s="10"/>
      <c r="J98" s="10"/>
      <c r="K98" s="10"/>
      <c r="L98" s="10"/>
      <c r="M98" s="10"/>
      <c r="N98" s="9"/>
      <c r="O98" s="4"/>
      <c r="P98" s="9"/>
      <c r="Q98" s="4"/>
      <c r="R98" s="4"/>
      <c r="S98" s="9"/>
      <c r="T98" s="9"/>
      <c r="U98" s="9"/>
      <c r="V98" s="9"/>
    </row>
    <row r="99" spans="1:22" x14ac:dyDescent="0.35">
      <c r="A99" s="4"/>
      <c r="B99" s="9"/>
      <c r="C99" s="10"/>
      <c r="D99" s="10"/>
      <c r="E99" s="9"/>
      <c r="F99" s="9"/>
      <c r="G99" s="10"/>
      <c r="H99" s="10"/>
      <c r="I99" s="10"/>
      <c r="J99" s="10"/>
      <c r="K99" s="10"/>
      <c r="L99" s="10"/>
      <c r="M99" s="10"/>
      <c r="N99" s="9"/>
      <c r="O99" s="4"/>
      <c r="P99" s="9"/>
      <c r="Q99" s="4"/>
      <c r="R99" s="4"/>
      <c r="S99" s="9"/>
      <c r="T99" s="9"/>
      <c r="U99" s="9"/>
      <c r="V99" s="9"/>
    </row>
    <row r="100" spans="1:22" x14ac:dyDescent="0.35">
      <c r="A100" s="4"/>
      <c r="B100" s="9"/>
      <c r="C100" s="10"/>
      <c r="D100" s="10"/>
      <c r="E100" s="9"/>
      <c r="F100" s="9"/>
      <c r="G100" s="10"/>
      <c r="H100" s="10"/>
      <c r="I100" s="10"/>
      <c r="J100" s="10"/>
      <c r="K100" s="10"/>
      <c r="L100" s="10"/>
      <c r="M100" s="10"/>
      <c r="N100" s="9"/>
      <c r="O100" s="4"/>
      <c r="P100" s="9"/>
      <c r="Q100" s="4"/>
      <c r="R100" s="4"/>
      <c r="S100" s="9"/>
      <c r="T100" s="9"/>
      <c r="U100" s="9"/>
      <c r="V100" s="9"/>
    </row>
    <row r="101" spans="1:22" x14ac:dyDescent="0.35">
      <c r="A101" s="4"/>
      <c r="B101" s="9"/>
      <c r="C101" s="10"/>
      <c r="D101" s="10"/>
      <c r="E101" s="9"/>
      <c r="F101" s="9"/>
      <c r="G101" s="10"/>
      <c r="H101" s="10"/>
      <c r="I101" s="10"/>
      <c r="J101" s="10"/>
      <c r="K101" s="10"/>
      <c r="L101" s="10"/>
      <c r="M101" s="10"/>
      <c r="N101" s="9"/>
      <c r="O101" s="4"/>
      <c r="P101" s="9"/>
      <c r="Q101" s="4"/>
      <c r="R101" s="4"/>
      <c r="S101" s="9"/>
      <c r="T101" s="9"/>
      <c r="U101" s="9"/>
      <c r="V101" s="9"/>
    </row>
    <row r="102" spans="1:22" x14ac:dyDescent="0.35">
      <c r="A102" s="4"/>
      <c r="B102" s="9"/>
      <c r="C102" s="10"/>
      <c r="D102" s="10"/>
      <c r="E102" s="9"/>
      <c r="F102" s="9"/>
      <c r="G102" s="10"/>
      <c r="H102" s="10"/>
      <c r="I102" s="10"/>
      <c r="J102" s="10"/>
      <c r="K102" s="10"/>
      <c r="L102" s="10"/>
      <c r="M102" s="10"/>
      <c r="N102" s="9"/>
      <c r="O102" s="4"/>
      <c r="P102" s="9"/>
      <c r="Q102" s="4"/>
      <c r="R102" s="4"/>
      <c r="S102" s="9"/>
      <c r="T102" s="9"/>
      <c r="U102" s="9"/>
      <c r="V102" s="9"/>
    </row>
    <row r="103" spans="1:22" x14ac:dyDescent="0.35">
      <c r="A103" s="4"/>
      <c r="B103" s="9"/>
      <c r="C103" s="10"/>
      <c r="D103" s="10"/>
      <c r="E103" s="9"/>
      <c r="F103" s="9"/>
      <c r="G103" s="10"/>
      <c r="H103" s="10"/>
      <c r="I103" s="10"/>
      <c r="J103" s="10"/>
      <c r="K103" s="10"/>
      <c r="L103" s="10"/>
      <c r="M103" s="10"/>
      <c r="N103" s="9"/>
      <c r="O103" s="4"/>
      <c r="P103" s="9"/>
      <c r="Q103" s="4"/>
      <c r="R103" s="4"/>
      <c r="S103" s="9"/>
      <c r="T103" s="9"/>
      <c r="U103" s="9"/>
      <c r="V103" s="9"/>
    </row>
    <row r="104" spans="1:22" x14ac:dyDescent="0.35">
      <c r="A104" s="4"/>
      <c r="B104" s="9"/>
      <c r="C104" s="10"/>
      <c r="D104" s="10"/>
      <c r="E104" s="9"/>
      <c r="F104" s="9"/>
      <c r="G104" s="10"/>
      <c r="H104" s="10"/>
      <c r="I104" s="10"/>
      <c r="J104" s="10"/>
      <c r="K104" s="10"/>
      <c r="L104" s="10"/>
      <c r="M104" s="10"/>
      <c r="N104" s="9"/>
      <c r="O104" s="4"/>
      <c r="P104" s="9"/>
      <c r="Q104" s="4"/>
      <c r="R104" s="4"/>
      <c r="S104" s="9"/>
      <c r="T104" s="9"/>
      <c r="U104" s="9"/>
      <c r="V104" s="9"/>
    </row>
    <row r="105" spans="1:22" x14ac:dyDescent="0.35">
      <c r="A105" s="4"/>
      <c r="B105" s="9"/>
      <c r="C105" s="10"/>
      <c r="D105" s="10"/>
      <c r="E105" s="9"/>
      <c r="F105" s="9"/>
      <c r="G105" s="10"/>
      <c r="H105" s="10"/>
      <c r="I105" s="10"/>
      <c r="J105" s="10"/>
      <c r="K105" s="10"/>
      <c r="L105" s="10"/>
      <c r="M105" s="10"/>
      <c r="N105" s="9"/>
      <c r="O105" s="4"/>
      <c r="P105" s="9"/>
      <c r="Q105" s="4"/>
      <c r="R105" s="4"/>
      <c r="S105" s="9"/>
      <c r="T105" s="9"/>
      <c r="U105" s="9"/>
      <c r="V105" s="9"/>
    </row>
    <row r="106" spans="1:22" x14ac:dyDescent="0.35">
      <c r="A106" s="4"/>
      <c r="B106" s="9"/>
      <c r="C106" s="10"/>
      <c r="D106" s="10"/>
      <c r="E106" s="9"/>
      <c r="F106" s="9"/>
      <c r="G106" s="10"/>
      <c r="H106" s="10"/>
      <c r="I106" s="10"/>
      <c r="J106" s="10"/>
      <c r="K106" s="10"/>
      <c r="L106" s="10"/>
      <c r="M106" s="10"/>
      <c r="N106" s="9"/>
      <c r="O106" s="4"/>
      <c r="P106" s="9"/>
      <c r="Q106" s="4"/>
      <c r="R106" s="4"/>
      <c r="S106" s="9"/>
      <c r="T106" s="9"/>
      <c r="U106" s="9"/>
      <c r="V106" s="9"/>
    </row>
    <row r="107" spans="1:22" x14ac:dyDescent="0.35">
      <c r="A107" s="4"/>
      <c r="B107" s="9"/>
      <c r="C107" s="10"/>
      <c r="D107" s="10"/>
      <c r="E107" s="9"/>
      <c r="F107" s="9"/>
      <c r="G107" s="10"/>
      <c r="H107" s="10"/>
      <c r="I107" s="10"/>
      <c r="J107" s="10"/>
      <c r="K107" s="10"/>
      <c r="L107" s="10"/>
      <c r="M107" s="10"/>
      <c r="N107" s="9"/>
      <c r="O107" s="4"/>
      <c r="P107" s="9"/>
      <c r="Q107" s="4"/>
      <c r="R107" s="4"/>
      <c r="S107" s="9"/>
      <c r="T107" s="9"/>
      <c r="U107" s="9"/>
      <c r="V107" s="9"/>
    </row>
    <row r="108" spans="1:22" x14ac:dyDescent="0.35">
      <c r="A108" s="4"/>
      <c r="B108" s="9"/>
      <c r="C108" s="10"/>
      <c r="D108" s="10"/>
      <c r="E108" s="9"/>
      <c r="F108" s="9"/>
      <c r="G108" s="10"/>
      <c r="H108" s="10"/>
      <c r="I108" s="10"/>
      <c r="J108" s="10"/>
      <c r="K108" s="10"/>
      <c r="L108" s="10"/>
      <c r="M108" s="10"/>
      <c r="N108" s="9"/>
      <c r="O108" s="4"/>
      <c r="P108" s="9"/>
      <c r="Q108" s="4"/>
      <c r="R108" s="4"/>
      <c r="S108" s="9"/>
      <c r="T108" s="9"/>
      <c r="U108" s="9"/>
      <c r="V108" s="9"/>
    </row>
    <row r="109" spans="1:22" x14ac:dyDescent="0.35">
      <c r="A109" s="4"/>
      <c r="B109" s="9"/>
      <c r="C109" s="10"/>
      <c r="D109" s="10"/>
      <c r="E109" s="9"/>
      <c r="F109" s="9"/>
      <c r="G109" s="10"/>
      <c r="H109" s="10"/>
      <c r="I109" s="10"/>
      <c r="J109" s="10"/>
      <c r="K109" s="10"/>
      <c r="L109" s="10"/>
      <c r="M109" s="10"/>
      <c r="N109" s="9"/>
      <c r="O109" s="4"/>
      <c r="P109" s="9"/>
      <c r="Q109" s="4"/>
      <c r="R109" s="4"/>
      <c r="S109" s="9"/>
      <c r="T109" s="9"/>
      <c r="U109" s="9"/>
      <c r="V109" s="9"/>
    </row>
    <row r="110" spans="1:22" x14ac:dyDescent="0.35">
      <c r="A110" s="4"/>
      <c r="B110" s="9"/>
      <c r="C110" s="10"/>
      <c r="D110" s="10"/>
      <c r="E110" s="9"/>
      <c r="F110" s="9"/>
      <c r="G110" s="10"/>
      <c r="H110" s="10"/>
      <c r="I110" s="10"/>
      <c r="J110" s="10"/>
      <c r="K110" s="10"/>
      <c r="L110" s="10"/>
      <c r="M110" s="10"/>
      <c r="N110" s="9"/>
      <c r="O110" s="4"/>
      <c r="P110" s="9"/>
      <c r="Q110" s="4"/>
      <c r="R110" s="4"/>
      <c r="S110" s="9"/>
      <c r="T110" s="9"/>
      <c r="U110" s="9"/>
      <c r="V110" s="9"/>
    </row>
    <row r="111" spans="1:22" x14ac:dyDescent="0.35">
      <c r="A111" s="4"/>
      <c r="B111" s="9"/>
      <c r="C111" s="10"/>
      <c r="D111" s="10"/>
      <c r="E111" s="9"/>
      <c r="F111" s="9"/>
      <c r="G111" s="10"/>
      <c r="H111" s="10"/>
      <c r="I111" s="10"/>
      <c r="J111" s="10"/>
      <c r="K111" s="10"/>
      <c r="L111" s="10"/>
      <c r="M111" s="10"/>
      <c r="N111" s="9"/>
      <c r="O111" s="4"/>
      <c r="P111" s="9"/>
      <c r="Q111" s="4"/>
      <c r="R111" s="4"/>
      <c r="S111" s="9"/>
      <c r="T111" s="9"/>
      <c r="U111" s="9"/>
      <c r="V111" s="9"/>
    </row>
    <row r="112" spans="1:22" x14ac:dyDescent="0.35">
      <c r="A112" s="4"/>
      <c r="B112" s="9"/>
      <c r="C112" s="10"/>
      <c r="D112" s="10"/>
      <c r="E112" s="9"/>
      <c r="F112" s="9"/>
      <c r="G112" s="10"/>
      <c r="H112" s="10"/>
      <c r="I112" s="10"/>
      <c r="J112" s="10"/>
      <c r="K112" s="10"/>
      <c r="L112" s="10"/>
      <c r="M112" s="10"/>
      <c r="N112" s="9"/>
      <c r="O112" s="4"/>
      <c r="P112" s="9"/>
      <c r="Q112" s="4"/>
      <c r="R112" s="4"/>
      <c r="S112" s="9"/>
      <c r="T112" s="9"/>
      <c r="U112" s="9"/>
      <c r="V112" s="9"/>
    </row>
    <row r="113" spans="1:22" x14ac:dyDescent="0.35">
      <c r="A113" s="4"/>
      <c r="B113" s="9"/>
      <c r="C113" s="10"/>
      <c r="D113" s="10"/>
      <c r="E113" s="9"/>
      <c r="F113" s="9"/>
      <c r="G113" s="10"/>
      <c r="H113" s="10"/>
      <c r="I113" s="10"/>
      <c r="J113" s="10"/>
      <c r="K113" s="10"/>
      <c r="L113" s="10"/>
      <c r="M113" s="10"/>
      <c r="N113" s="9"/>
      <c r="O113" s="4"/>
      <c r="P113" s="9"/>
      <c r="Q113" s="4"/>
      <c r="R113" s="4"/>
      <c r="S113" s="9"/>
      <c r="T113" s="9"/>
      <c r="U113" s="9"/>
      <c r="V113" s="9"/>
    </row>
    <row r="114" spans="1:22" x14ac:dyDescent="0.35">
      <c r="A114" s="4"/>
      <c r="B114" s="9"/>
      <c r="C114" s="10"/>
      <c r="D114" s="10"/>
      <c r="E114" s="9"/>
      <c r="F114" s="9"/>
      <c r="G114" s="10"/>
      <c r="H114" s="10"/>
      <c r="I114" s="10"/>
      <c r="J114" s="10"/>
      <c r="K114" s="10"/>
      <c r="L114" s="10"/>
      <c r="M114" s="10"/>
      <c r="N114" s="9"/>
      <c r="O114" s="4"/>
      <c r="P114" s="9"/>
      <c r="Q114" s="4"/>
      <c r="R114" s="4"/>
      <c r="S114" s="9"/>
      <c r="T114" s="9"/>
      <c r="U114" s="9"/>
      <c r="V114" s="9"/>
    </row>
    <row r="115" spans="1:22" x14ac:dyDescent="0.35">
      <c r="A115" s="4"/>
      <c r="B115" s="9"/>
      <c r="C115" s="10"/>
      <c r="D115" s="10"/>
      <c r="E115" s="9"/>
      <c r="F115" s="9"/>
      <c r="G115" s="10"/>
      <c r="H115" s="10"/>
      <c r="I115" s="10"/>
      <c r="J115" s="10"/>
      <c r="K115" s="10"/>
      <c r="L115" s="10"/>
      <c r="M115" s="10"/>
      <c r="N115" s="9"/>
      <c r="O115" s="4"/>
      <c r="P115" s="9"/>
      <c r="Q115" s="4"/>
      <c r="R115" s="4"/>
      <c r="S115" s="9"/>
      <c r="T115" s="9"/>
      <c r="U115" s="9"/>
      <c r="V115" s="9"/>
    </row>
    <row r="116" spans="1:22" x14ac:dyDescent="0.35">
      <c r="A116" s="4"/>
      <c r="B116" s="9"/>
      <c r="C116" s="10"/>
      <c r="D116" s="10"/>
      <c r="E116" s="9"/>
      <c r="F116" s="9"/>
      <c r="G116" s="10"/>
      <c r="H116" s="10"/>
      <c r="I116" s="10"/>
      <c r="J116" s="10"/>
      <c r="K116" s="10"/>
      <c r="L116" s="10"/>
      <c r="M116" s="10"/>
      <c r="N116" s="9"/>
      <c r="O116" s="4"/>
      <c r="P116" s="9"/>
      <c r="Q116" s="4"/>
      <c r="R116" s="4"/>
      <c r="S116" s="9"/>
      <c r="T116" s="9"/>
      <c r="U116" s="9"/>
      <c r="V116" s="9"/>
    </row>
    <row r="117" spans="1:22" x14ac:dyDescent="0.35">
      <c r="A117" s="4"/>
      <c r="B117" s="9"/>
      <c r="C117" s="10"/>
      <c r="D117" s="10"/>
      <c r="E117" s="9"/>
      <c r="F117" s="9"/>
      <c r="G117" s="10"/>
      <c r="H117" s="10"/>
      <c r="I117" s="10"/>
      <c r="J117" s="10"/>
      <c r="K117" s="10"/>
      <c r="L117" s="10"/>
      <c r="M117" s="10"/>
      <c r="N117" s="9"/>
      <c r="O117" s="4"/>
      <c r="P117" s="9"/>
      <c r="Q117" s="4"/>
      <c r="R117" s="4"/>
      <c r="S117" s="9"/>
      <c r="T117" s="9"/>
      <c r="U117" s="9"/>
      <c r="V117" s="9"/>
    </row>
    <row r="118" spans="1:22" x14ac:dyDescent="0.35">
      <c r="A118" s="4"/>
      <c r="B118" s="9"/>
      <c r="C118" s="10"/>
      <c r="D118" s="10"/>
      <c r="E118" s="9"/>
      <c r="F118" s="9"/>
      <c r="G118" s="10"/>
      <c r="H118" s="10"/>
      <c r="I118" s="10"/>
      <c r="J118" s="10"/>
      <c r="K118" s="10"/>
      <c r="L118" s="10"/>
      <c r="M118" s="10"/>
      <c r="N118" s="9"/>
      <c r="O118" s="4"/>
      <c r="P118" s="9"/>
      <c r="Q118" s="4"/>
      <c r="R118" s="4"/>
      <c r="S118" s="9"/>
      <c r="T118" s="9"/>
      <c r="U118" s="9"/>
      <c r="V118" s="9"/>
    </row>
    <row r="119" spans="1:22" x14ac:dyDescent="0.35">
      <c r="A119" s="4"/>
      <c r="B119" s="9"/>
      <c r="C119" s="10"/>
      <c r="D119" s="10"/>
      <c r="E119" s="9"/>
      <c r="F119" s="9"/>
      <c r="G119" s="10"/>
      <c r="H119" s="10"/>
      <c r="I119" s="10"/>
      <c r="J119" s="10"/>
      <c r="K119" s="10"/>
      <c r="L119" s="10"/>
      <c r="M119" s="10"/>
      <c r="N119" s="9"/>
      <c r="O119" s="4"/>
      <c r="P119" s="9"/>
      <c r="Q119" s="4"/>
      <c r="R119" s="4"/>
      <c r="S119" s="9"/>
      <c r="T119" s="9"/>
      <c r="U119" s="9"/>
      <c r="V119" s="9"/>
    </row>
    <row r="120" spans="1:22" x14ac:dyDescent="0.35">
      <c r="A120" s="4"/>
      <c r="B120" s="9"/>
      <c r="C120" s="10"/>
      <c r="D120" s="10"/>
      <c r="E120" s="9"/>
      <c r="F120" s="9"/>
      <c r="G120" s="10"/>
      <c r="H120" s="10"/>
      <c r="I120" s="10"/>
      <c r="J120" s="10"/>
      <c r="K120" s="10"/>
      <c r="L120" s="10"/>
      <c r="M120" s="10"/>
      <c r="N120" s="9"/>
      <c r="O120" s="4"/>
      <c r="P120" s="9"/>
      <c r="Q120" s="4"/>
      <c r="R120" s="4"/>
      <c r="S120" s="9"/>
      <c r="T120" s="9"/>
      <c r="U120" s="9"/>
      <c r="V120" s="9"/>
    </row>
    <row r="121" spans="1:22" x14ac:dyDescent="0.35">
      <c r="A121" s="4"/>
      <c r="B121" s="9"/>
      <c r="C121" s="10"/>
      <c r="D121" s="10"/>
      <c r="E121" s="9"/>
      <c r="F121" s="9"/>
      <c r="G121" s="10"/>
      <c r="H121" s="10"/>
      <c r="I121" s="10"/>
      <c r="J121" s="10"/>
      <c r="K121" s="10"/>
      <c r="L121" s="10"/>
      <c r="M121" s="10"/>
      <c r="N121" s="9"/>
      <c r="O121" s="4"/>
      <c r="P121" s="9"/>
      <c r="Q121" s="4"/>
      <c r="R121" s="4"/>
      <c r="S121" s="9"/>
      <c r="T121" s="9"/>
      <c r="U121" s="9"/>
      <c r="V121" s="9"/>
    </row>
    <row r="122" spans="1:22" x14ac:dyDescent="0.35">
      <c r="A122" s="4"/>
      <c r="B122" s="9"/>
      <c r="C122" s="10"/>
      <c r="D122" s="10"/>
      <c r="E122" s="9"/>
      <c r="F122" s="9"/>
      <c r="G122" s="10"/>
      <c r="H122" s="10"/>
      <c r="I122" s="10"/>
      <c r="J122" s="10"/>
      <c r="K122" s="10"/>
      <c r="L122" s="10"/>
      <c r="M122" s="10"/>
      <c r="N122" s="9"/>
      <c r="O122" s="4"/>
      <c r="P122" s="9"/>
      <c r="Q122" s="4"/>
      <c r="R122" s="4"/>
      <c r="S122" s="9"/>
      <c r="T122" s="9"/>
      <c r="U122" s="9"/>
      <c r="V122" s="9"/>
    </row>
    <row r="123" spans="1:22" x14ac:dyDescent="0.35">
      <c r="A123" s="4"/>
      <c r="B123" s="9"/>
      <c r="C123" s="10"/>
      <c r="D123" s="10"/>
      <c r="E123" s="9"/>
      <c r="F123" s="9"/>
      <c r="G123" s="10"/>
      <c r="H123" s="10"/>
      <c r="I123" s="10"/>
      <c r="J123" s="10"/>
      <c r="K123" s="10"/>
      <c r="L123" s="10"/>
      <c r="M123" s="10"/>
      <c r="N123" s="9"/>
      <c r="O123" s="4"/>
      <c r="P123" s="9"/>
      <c r="Q123" s="4"/>
      <c r="R123" s="4"/>
      <c r="S123" s="9"/>
      <c r="T123" s="9"/>
      <c r="U123" s="9"/>
      <c r="V123" s="9"/>
    </row>
    <row r="124" spans="1:22" x14ac:dyDescent="0.35">
      <c r="A124" s="4"/>
      <c r="B124" s="9"/>
      <c r="C124" s="10"/>
      <c r="D124" s="10"/>
      <c r="E124" s="9"/>
      <c r="F124" s="9"/>
      <c r="G124" s="10"/>
      <c r="H124" s="10"/>
      <c r="I124" s="10"/>
      <c r="J124" s="10"/>
      <c r="K124" s="10"/>
      <c r="L124" s="10"/>
      <c r="M124" s="10"/>
      <c r="N124" s="9"/>
      <c r="O124" s="4"/>
      <c r="P124" s="9"/>
      <c r="Q124" s="4"/>
      <c r="R124" s="4"/>
      <c r="S124" s="9"/>
      <c r="T124" s="9"/>
      <c r="U124" s="9"/>
      <c r="V124" s="9"/>
    </row>
    <row r="125" spans="1:22" x14ac:dyDescent="0.35">
      <c r="A125" s="4"/>
      <c r="B125" s="9"/>
      <c r="C125" s="10"/>
      <c r="D125" s="10"/>
      <c r="E125" s="9"/>
      <c r="F125" s="9"/>
      <c r="G125" s="10"/>
      <c r="H125" s="10"/>
      <c r="I125" s="10"/>
      <c r="J125" s="10"/>
      <c r="K125" s="10"/>
      <c r="L125" s="10"/>
      <c r="M125" s="10"/>
      <c r="N125" s="9"/>
      <c r="O125" s="4"/>
      <c r="P125" s="9"/>
      <c r="Q125" s="4"/>
      <c r="R125" s="4"/>
      <c r="S125" s="9"/>
      <c r="T125" s="9"/>
      <c r="U125" s="9"/>
      <c r="V125" s="9"/>
    </row>
    <row r="126" spans="1:22" x14ac:dyDescent="0.35">
      <c r="A126" s="4"/>
      <c r="B126" s="9"/>
      <c r="C126" s="10"/>
      <c r="D126" s="10"/>
      <c r="E126" s="9"/>
      <c r="F126" s="9"/>
      <c r="G126" s="10"/>
      <c r="H126" s="10"/>
      <c r="I126" s="10"/>
      <c r="J126" s="10"/>
      <c r="K126" s="10"/>
      <c r="L126" s="10"/>
      <c r="M126" s="10"/>
      <c r="N126" s="9"/>
      <c r="O126" s="4"/>
      <c r="P126" s="9"/>
      <c r="Q126" s="4"/>
      <c r="R126" s="4"/>
      <c r="S126" s="9"/>
      <c r="T126" s="9"/>
      <c r="U126" s="9"/>
      <c r="V126" s="9"/>
    </row>
    <row r="127" spans="1:22" x14ac:dyDescent="0.35">
      <c r="A127" s="4"/>
      <c r="B127" s="9"/>
      <c r="C127" s="10"/>
      <c r="D127" s="10"/>
      <c r="E127" s="9"/>
      <c r="F127" s="9"/>
      <c r="G127" s="10"/>
      <c r="H127" s="10"/>
      <c r="I127" s="10"/>
      <c r="J127" s="10"/>
      <c r="K127" s="10"/>
      <c r="L127" s="10"/>
      <c r="M127" s="10"/>
      <c r="N127" s="9"/>
      <c r="O127" s="4"/>
      <c r="P127" s="9"/>
      <c r="Q127" s="4"/>
      <c r="R127" s="4"/>
      <c r="S127" s="9"/>
      <c r="T127" s="9"/>
      <c r="U127" s="9"/>
      <c r="V127" s="9"/>
    </row>
    <row r="128" spans="1:22" x14ac:dyDescent="0.35">
      <c r="A128" s="4"/>
      <c r="B128" s="9"/>
      <c r="C128" s="10"/>
      <c r="D128" s="10"/>
      <c r="E128" s="9"/>
      <c r="F128" s="9"/>
      <c r="G128" s="10"/>
      <c r="H128" s="10"/>
      <c r="I128" s="10"/>
      <c r="J128" s="10"/>
      <c r="K128" s="10"/>
      <c r="L128" s="10"/>
      <c r="M128" s="10"/>
      <c r="N128" s="9"/>
      <c r="O128" s="4"/>
      <c r="P128" s="9"/>
      <c r="Q128" s="4"/>
      <c r="R128" s="4"/>
      <c r="S128" s="9"/>
      <c r="T128" s="9"/>
      <c r="U128" s="9"/>
      <c r="V128" s="9"/>
    </row>
    <row r="129" spans="1:22" x14ac:dyDescent="0.35">
      <c r="A129" s="4"/>
      <c r="B129" s="9"/>
      <c r="C129" s="10"/>
      <c r="D129" s="10"/>
      <c r="E129" s="9"/>
      <c r="F129" s="9"/>
      <c r="G129" s="10"/>
      <c r="H129" s="10"/>
      <c r="I129" s="10"/>
      <c r="J129" s="10"/>
      <c r="K129" s="10"/>
      <c r="L129" s="10"/>
      <c r="M129" s="10"/>
      <c r="N129" s="9"/>
      <c r="O129" s="4"/>
      <c r="P129" s="9"/>
      <c r="Q129" s="4"/>
      <c r="R129" s="4"/>
      <c r="S129" s="9"/>
      <c r="T129" s="9"/>
      <c r="U129" s="9"/>
      <c r="V129" s="9"/>
    </row>
    <row r="130" spans="1:22" x14ac:dyDescent="0.35">
      <c r="A130" s="4"/>
      <c r="B130" s="9"/>
      <c r="C130" s="10"/>
      <c r="D130" s="10"/>
      <c r="E130" s="9"/>
      <c r="F130" s="9"/>
      <c r="G130" s="10"/>
      <c r="H130" s="10"/>
      <c r="I130" s="10"/>
      <c r="J130" s="10"/>
      <c r="K130" s="10"/>
      <c r="L130" s="10"/>
      <c r="M130" s="10"/>
      <c r="N130" s="9"/>
      <c r="O130" s="4"/>
      <c r="P130" s="9"/>
      <c r="Q130" s="4"/>
      <c r="R130" s="4"/>
      <c r="S130" s="9"/>
      <c r="T130" s="9"/>
      <c r="U130" s="9"/>
      <c r="V130" s="9"/>
    </row>
    <row r="131" spans="1:22" x14ac:dyDescent="0.35">
      <c r="A131" s="4"/>
      <c r="B131" s="9"/>
      <c r="C131" s="10"/>
      <c r="D131" s="10"/>
      <c r="E131" s="9"/>
      <c r="F131" s="9"/>
      <c r="G131" s="10"/>
      <c r="H131" s="10"/>
      <c r="I131" s="10"/>
      <c r="J131" s="10"/>
      <c r="K131" s="10"/>
      <c r="L131" s="10"/>
      <c r="M131" s="10"/>
      <c r="N131" s="9"/>
      <c r="O131" s="4"/>
      <c r="P131" s="9"/>
      <c r="Q131" s="4"/>
      <c r="R131" s="4"/>
      <c r="S131" s="9"/>
      <c r="T131" s="9"/>
      <c r="U131" s="9"/>
      <c r="V131" s="9"/>
    </row>
    <row r="132" spans="1:22" x14ac:dyDescent="0.35">
      <c r="A132" s="4"/>
      <c r="B132" s="9"/>
      <c r="C132" s="10"/>
      <c r="D132" s="10"/>
      <c r="E132" s="9"/>
      <c r="F132" s="9"/>
      <c r="G132" s="10"/>
      <c r="H132" s="10"/>
      <c r="I132" s="10"/>
      <c r="J132" s="10"/>
      <c r="K132" s="10"/>
      <c r="L132" s="10"/>
      <c r="M132" s="10"/>
      <c r="N132" s="9"/>
      <c r="O132" s="4"/>
      <c r="P132" s="9"/>
      <c r="Q132" s="4"/>
      <c r="R132" s="4"/>
      <c r="S132" s="9"/>
      <c r="T132" s="9"/>
      <c r="U132" s="9"/>
      <c r="V132" s="9"/>
    </row>
    <row r="133" spans="1:22" x14ac:dyDescent="0.35">
      <c r="A133" s="4"/>
      <c r="B133" s="9"/>
      <c r="C133" s="10"/>
      <c r="D133" s="10"/>
      <c r="E133" s="9"/>
      <c r="F133" s="9"/>
      <c r="G133" s="10"/>
      <c r="H133" s="10"/>
      <c r="I133" s="10"/>
      <c r="J133" s="10"/>
      <c r="K133" s="10"/>
      <c r="L133" s="10"/>
      <c r="M133" s="10"/>
      <c r="N133" s="9"/>
      <c r="O133" s="4"/>
      <c r="P133" s="9"/>
      <c r="Q133" s="4"/>
      <c r="R133" s="4"/>
      <c r="S133" s="9"/>
      <c r="T133" s="9"/>
      <c r="U133" s="9"/>
      <c r="V133" s="9"/>
    </row>
    <row r="134" spans="1:22" x14ac:dyDescent="0.35">
      <c r="A134" s="4"/>
      <c r="B134" s="9"/>
      <c r="C134" s="10"/>
      <c r="D134" s="10"/>
      <c r="E134" s="9"/>
      <c r="F134" s="9"/>
      <c r="G134" s="10"/>
      <c r="H134" s="10"/>
      <c r="I134" s="10"/>
      <c r="J134" s="10"/>
      <c r="K134" s="10"/>
      <c r="L134" s="10"/>
      <c r="M134" s="10"/>
      <c r="N134" s="9"/>
      <c r="O134" s="4"/>
      <c r="P134" s="9"/>
      <c r="Q134" s="4"/>
      <c r="R134" s="4"/>
      <c r="S134" s="9"/>
      <c r="T134" s="9"/>
      <c r="U134" s="9"/>
      <c r="V134" s="9"/>
    </row>
    <row r="135" spans="1:22" x14ac:dyDescent="0.35">
      <c r="A135" s="4"/>
      <c r="B135" s="9"/>
      <c r="C135" s="10"/>
      <c r="D135" s="10"/>
      <c r="E135" s="9"/>
      <c r="F135" s="9"/>
      <c r="G135" s="10"/>
      <c r="H135" s="10"/>
      <c r="I135" s="10"/>
      <c r="J135" s="10"/>
      <c r="K135" s="10"/>
      <c r="L135" s="10"/>
      <c r="M135" s="10"/>
      <c r="N135" s="9"/>
      <c r="O135" s="4"/>
      <c r="P135" s="9"/>
      <c r="Q135" s="4"/>
      <c r="R135" s="4"/>
      <c r="S135" s="9"/>
      <c r="T135" s="9"/>
      <c r="U135" s="9"/>
      <c r="V135" s="9"/>
    </row>
    <row r="136" spans="1:22" x14ac:dyDescent="0.35">
      <c r="A136" s="4"/>
      <c r="B136" s="9"/>
      <c r="C136" s="10"/>
      <c r="D136" s="10"/>
      <c r="E136" s="9"/>
      <c r="F136" s="9"/>
      <c r="G136" s="10"/>
      <c r="H136" s="10"/>
      <c r="I136" s="10"/>
      <c r="J136" s="10"/>
      <c r="K136" s="10"/>
      <c r="L136" s="10"/>
      <c r="M136" s="10"/>
      <c r="N136" s="9"/>
      <c r="O136" s="4"/>
      <c r="P136" s="9"/>
      <c r="Q136" s="4"/>
      <c r="R136" s="4"/>
      <c r="S136" s="9"/>
      <c r="T136" s="9"/>
      <c r="U136" s="9"/>
      <c r="V136" s="9"/>
    </row>
    <row r="137" spans="1:22" x14ac:dyDescent="0.35">
      <c r="A137" s="4"/>
      <c r="B137" s="9"/>
      <c r="C137" s="10"/>
      <c r="D137" s="10"/>
      <c r="E137" s="9"/>
      <c r="F137" s="9"/>
      <c r="G137" s="10"/>
      <c r="H137" s="10"/>
      <c r="I137" s="10"/>
      <c r="J137" s="10"/>
      <c r="K137" s="10"/>
      <c r="L137" s="10"/>
      <c r="M137" s="10"/>
      <c r="N137" s="9"/>
      <c r="O137" s="4"/>
      <c r="P137" s="9"/>
      <c r="Q137" s="4"/>
      <c r="R137" s="4"/>
      <c r="S137" s="9"/>
      <c r="T137" s="9"/>
      <c r="U137" s="9"/>
      <c r="V137" s="9"/>
    </row>
    <row r="138" spans="1:22" x14ac:dyDescent="0.35">
      <c r="A138" s="4"/>
      <c r="B138" s="9"/>
      <c r="C138" s="10"/>
      <c r="D138" s="10"/>
      <c r="E138" s="9"/>
      <c r="F138" s="9"/>
      <c r="G138" s="10"/>
      <c r="H138" s="10"/>
      <c r="I138" s="10"/>
      <c r="J138" s="10"/>
      <c r="K138" s="10"/>
      <c r="L138" s="10"/>
      <c r="M138" s="10"/>
      <c r="N138" s="9"/>
      <c r="O138" s="4"/>
      <c r="P138" s="9"/>
      <c r="Q138" s="4"/>
      <c r="R138" s="4"/>
      <c r="S138" s="9"/>
      <c r="T138" s="9"/>
      <c r="U138" s="9"/>
      <c r="V138" s="9"/>
    </row>
    <row r="139" spans="1:22" x14ac:dyDescent="0.35">
      <c r="A139" s="4"/>
      <c r="B139" s="9"/>
      <c r="C139" s="10"/>
      <c r="D139" s="10"/>
      <c r="E139" s="9"/>
      <c r="F139" s="9"/>
      <c r="G139" s="10"/>
      <c r="H139" s="10"/>
      <c r="I139" s="10"/>
      <c r="J139" s="10"/>
      <c r="K139" s="10"/>
      <c r="L139" s="10"/>
      <c r="M139" s="10"/>
      <c r="N139" s="9"/>
      <c r="O139" s="4"/>
      <c r="P139" s="9"/>
      <c r="Q139" s="4"/>
      <c r="R139" s="4"/>
      <c r="S139" s="9"/>
      <c r="T139" s="9"/>
      <c r="U139" s="9"/>
      <c r="V139" s="9"/>
    </row>
    <row r="140" spans="1:22" x14ac:dyDescent="0.35">
      <c r="A140" s="4"/>
      <c r="B140" s="9"/>
      <c r="C140" s="10"/>
      <c r="D140" s="10"/>
      <c r="E140" s="9"/>
      <c r="F140" s="9"/>
      <c r="G140" s="10"/>
      <c r="H140" s="10"/>
      <c r="I140" s="10"/>
      <c r="J140" s="10"/>
      <c r="K140" s="10"/>
      <c r="L140" s="10"/>
      <c r="M140" s="10"/>
      <c r="N140" s="9"/>
      <c r="O140" s="4"/>
      <c r="P140" s="9"/>
      <c r="Q140" s="4"/>
      <c r="R140" s="4"/>
      <c r="S140" s="9"/>
      <c r="T140" s="9"/>
      <c r="U140" s="9"/>
      <c r="V140" s="9"/>
    </row>
    <row r="141" spans="1:22" x14ac:dyDescent="0.35">
      <c r="A141" s="4"/>
      <c r="B141" s="9"/>
      <c r="C141" s="10"/>
      <c r="D141" s="10"/>
      <c r="E141" s="9"/>
      <c r="F141" s="9"/>
      <c r="G141" s="10"/>
      <c r="H141" s="10"/>
      <c r="I141" s="10"/>
      <c r="J141" s="10"/>
      <c r="K141" s="10"/>
      <c r="L141" s="10"/>
      <c r="M141" s="10"/>
      <c r="N141" s="9"/>
      <c r="O141" s="4"/>
      <c r="P141" s="9"/>
      <c r="Q141" s="4"/>
      <c r="R141" s="4"/>
      <c r="S141" s="9"/>
      <c r="T141" s="9"/>
      <c r="U141" s="9"/>
      <c r="V141" s="9"/>
    </row>
    <row r="142" spans="1:22" x14ac:dyDescent="0.35">
      <c r="A142" s="4"/>
      <c r="B142" s="9"/>
      <c r="C142" s="10"/>
      <c r="D142" s="10"/>
      <c r="E142" s="9"/>
      <c r="F142" s="9"/>
      <c r="G142" s="10"/>
      <c r="H142" s="10"/>
      <c r="I142" s="10"/>
      <c r="J142" s="10"/>
      <c r="K142" s="10"/>
      <c r="L142" s="10"/>
      <c r="M142" s="10"/>
      <c r="N142" s="9"/>
      <c r="O142" s="4"/>
      <c r="P142" s="9"/>
      <c r="Q142" s="4"/>
      <c r="R142" s="4"/>
      <c r="S142" s="9"/>
      <c r="T142" s="9"/>
      <c r="U142" s="9"/>
      <c r="V142" s="9"/>
    </row>
    <row r="143" spans="1:22" x14ac:dyDescent="0.35">
      <c r="A143" s="4"/>
      <c r="B143" s="9"/>
      <c r="C143" s="10"/>
      <c r="D143" s="10"/>
      <c r="E143" s="9"/>
      <c r="F143" s="9"/>
      <c r="G143" s="10"/>
      <c r="H143" s="10"/>
      <c r="I143" s="10"/>
      <c r="J143" s="10"/>
      <c r="K143" s="10"/>
      <c r="L143" s="10"/>
      <c r="M143" s="10"/>
      <c r="N143" s="9"/>
      <c r="O143" s="4"/>
      <c r="P143" s="9"/>
      <c r="Q143" s="4"/>
      <c r="R143" s="4"/>
      <c r="S143" s="9"/>
      <c r="T143" s="9"/>
      <c r="U143" s="9"/>
      <c r="V143" s="9"/>
    </row>
    <row r="144" spans="1:22" x14ac:dyDescent="0.35">
      <c r="A144" s="4"/>
      <c r="B144" s="9"/>
      <c r="C144" s="10"/>
      <c r="D144" s="10"/>
      <c r="E144" s="9"/>
      <c r="F144" s="9"/>
      <c r="G144" s="10"/>
      <c r="H144" s="10"/>
      <c r="I144" s="10"/>
      <c r="J144" s="10"/>
      <c r="K144" s="10"/>
      <c r="L144" s="10"/>
      <c r="M144" s="10"/>
      <c r="N144" s="9"/>
      <c r="O144" s="4"/>
      <c r="P144" s="9"/>
      <c r="Q144" s="4"/>
      <c r="R144" s="4"/>
      <c r="S144" s="9"/>
      <c r="T144" s="9"/>
      <c r="U144" s="9"/>
      <c r="V144" s="9"/>
    </row>
    <row r="145" spans="1:22" x14ac:dyDescent="0.35">
      <c r="A145" s="4"/>
      <c r="B145" s="9"/>
      <c r="C145" s="10"/>
      <c r="D145" s="10"/>
      <c r="E145" s="9"/>
      <c r="F145" s="9"/>
      <c r="G145" s="10"/>
      <c r="H145" s="10"/>
      <c r="I145" s="10"/>
      <c r="J145" s="10"/>
      <c r="K145" s="10"/>
      <c r="L145" s="10"/>
      <c r="M145" s="10"/>
      <c r="N145" s="9"/>
      <c r="O145" s="4"/>
      <c r="P145" s="9"/>
      <c r="Q145" s="4"/>
      <c r="R145" s="4"/>
      <c r="S145" s="9"/>
      <c r="T145" s="9"/>
      <c r="U145" s="9"/>
      <c r="V145" s="9"/>
    </row>
    <row r="146" spans="1:22" x14ac:dyDescent="0.35">
      <c r="A146" s="4"/>
      <c r="B146" s="9"/>
      <c r="C146" s="10"/>
      <c r="D146" s="10"/>
      <c r="E146" s="9"/>
      <c r="F146" s="9"/>
      <c r="G146" s="10"/>
      <c r="H146" s="10"/>
      <c r="I146" s="10"/>
      <c r="J146" s="10"/>
      <c r="K146" s="10"/>
      <c r="L146" s="10"/>
      <c r="M146" s="10"/>
      <c r="N146" s="9"/>
      <c r="O146" s="4"/>
      <c r="P146" s="9"/>
      <c r="Q146" s="4"/>
      <c r="R146" s="4"/>
      <c r="S146" s="9"/>
      <c r="T146" s="9"/>
      <c r="U146" s="9"/>
      <c r="V146" s="9"/>
    </row>
    <row r="147" spans="1:22" x14ac:dyDescent="0.35">
      <c r="A147" s="4"/>
      <c r="B147" s="9"/>
      <c r="C147" s="10"/>
      <c r="D147" s="10"/>
      <c r="E147" s="9"/>
      <c r="F147" s="9"/>
      <c r="G147" s="10"/>
      <c r="H147" s="10"/>
      <c r="I147" s="10"/>
      <c r="J147" s="10"/>
      <c r="K147" s="10"/>
      <c r="L147" s="10"/>
      <c r="M147" s="10"/>
      <c r="N147" s="9"/>
      <c r="O147" s="4"/>
      <c r="P147" s="9"/>
      <c r="Q147" s="4"/>
      <c r="R147" s="4"/>
      <c r="S147" s="9"/>
      <c r="T147" s="9"/>
      <c r="U147" s="9"/>
      <c r="V147" s="9"/>
    </row>
    <row r="148" spans="1:22" x14ac:dyDescent="0.35">
      <c r="A148" s="4"/>
      <c r="B148" s="9"/>
      <c r="C148" s="10"/>
      <c r="D148" s="10"/>
      <c r="E148" s="9"/>
      <c r="F148" s="9"/>
      <c r="G148" s="10"/>
      <c r="H148" s="10"/>
      <c r="I148" s="10"/>
      <c r="J148" s="10"/>
      <c r="K148" s="10"/>
      <c r="L148" s="10"/>
      <c r="M148" s="10"/>
      <c r="N148" s="9"/>
      <c r="O148" s="4"/>
      <c r="P148" s="9"/>
      <c r="Q148" s="4"/>
      <c r="R148" s="4"/>
      <c r="S148" s="9"/>
      <c r="T148" s="9"/>
      <c r="U148" s="9"/>
      <c r="V148" s="9"/>
    </row>
    <row r="149" spans="1:22" x14ac:dyDescent="0.35">
      <c r="A149" s="4"/>
      <c r="B149" s="9"/>
      <c r="C149" s="10"/>
      <c r="D149" s="10"/>
      <c r="E149" s="9"/>
      <c r="F149" s="9"/>
      <c r="G149" s="10"/>
      <c r="H149" s="10"/>
      <c r="I149" s="10"/>
      <c r="J149" s="10"/>
      <c r="K149" s="10"/>
      <c r="L149" s="10"/>
      <c r="M149" s="10"/>
      <c r="N149" s="9"/>
      <c r="O149" s="4"/>
      <c r="P149" s="9"/>
      <c r="Q149" s="4"/>
      <c r="R149" s="4"/>
      <c r="S149" s="9"/>
      <c r="T149" s="9"/>
      <c r="U149" s="9"/>
      <c r="V149" s="9"/>
    </row>
    <row r="150" spans="1:22" x14ac:dyDescent="0.35">
      <c r="A150" s="4"/>
      <c r="B150" s="9"/>
      <c r="C150" s="10"/>
      <c r="D150" s="10"/>
      <c r="E150" s="9"/>
      <c r="F150" s="9"/>
      <c r="G150" s="10"/>
      <c r="H150" s="10"/>
      <c r="I150" s="10"/>
      <c r="J150" s="10"/>
      <c r="K150" s="10"/>
      <c r="L150" s="10"/>
      <c r="M150" s="10"/>
      <c r="N150" s="9"/>
      <c r="O150" s="4"/>
      <c r="P150" s="9"/>
      <c r="Q150" s="4"/>
      <c r="R150" s="4"/>
      <c r="S150" s="9"/>
      <c r="T150" s="9"/>
      <c r="U150" s="9"/>
      <c r="V150" s="9"/>
    </row>
    <row r="151" spans="1:22" x14ac:dyDescent="0.35">
      <c r="A151" s="4"/>
      <c r="B151" s="9"/>
      <c r="C151" s="10"/>
      <c r="D151" s="10"/>
      <c r="E151" s="9"/>
      <c r="F151" s="9"/>
      <c r="G151" s="10"/>
      <c r="H151" s="10"/>
      <c r="I151" s="10"/>
      <c r="J151" s="10"/>
      <c r="K151" s="10"/>
      <c r="L151" s="10"/>
      <c r="M151" s="10"/>
      <c r="N151" s="9"/>
      <c r="O151" s="4"/>
      <c r="P151" s="9"/>
      <c r="Q151" s="4"/>
      <c r="R151" s="4"/>
      <c r="S151" s="9"/>
      <c r="T151" s="9"/>
      <c r="U151" s="9"/>
      <c r="V151" s="9"/>
    </row>
    <row r="152" spans="1:22" x14ac:dyDescent="0.35">
      <c r="A152" s="4"/>
      <c r="B152" s="9"/>
      <c r="C152" s="10"/>
      <c r="D152" s="10"/>
      <c r="E152" s="9"/>
      <c r="F152" s="9"/>
      <c r="G152" s="10"/>
      <c r="H152" s="10"/>
      <c r="I152" s="10"/>
      <c r="J152" s="10"/>
      <c r="K152" s="10"/>
      <c r="L152" s="10"/>
      <c r="M152" s="10"/>
      <c r="N152" s="9"/>
      <c r="O152" s="4"/>
      <c r="P152" s="9"/>
      <c r="Q152" s="4"/>
      <c r="R152" s="4"/>
      <c r="S152" s="9"/>
      <c r="T152" s="9"/>
      <c r="U152" s="9"/>
      <c r="V152" s="9"/>
    </row>
    <row r="153" spans="1:22" x14ac:dyDescent="0.35">
      <c r="A153" s="4"/>
      <c r="B153" s="9"/>
      <c r="C153" s="10"/>
      <c r="D153" s="10"/>
      <c r="E153" s="9"/>
      <c r="F153" s="9"/>
      <c r="G153" s="10"/>
      <c r="H153" s="10"/>
      <c r="I153" s="10"/>
      <c r="J153" s="10"/>
      <c r="K153" s="10"/>
      <c r="L153" s="10"/>
      <c r="M153" s="10"/>
      <c r="N153" s="9"/>
      <c r="O153" s="4"/>
      <c r="P153" s="9"/>
      <c r="Q153" s="4"/>
      <c r="R153" s="4"/>
      <c r="S153" s="9"/>
      <c r="T153" s="9"/>
      <c r="U153" s="9"/>
      <c r="V153" s="9"/>
    </row>
    <row r="154" spans="1:22" x14ac:dyDescent="0.35">
      <c r="A154" s="4"/>
      <c r="B154" s="9"/>
      <c r="C154" s="10"/>
      <c r="D154" s="10"/>
      <c r="E154" s="9"/>
      <c r="F154" s="9"/>
      <c r="G154" s="10"/>
      <c r="H154" s="10"/>
      <c r="I154" s="10"/>
      <c r="J154" s="10"/>
      <c r="K154" s="10"/>
      <c r="L154" s="10"/>
      <c r="M154" s="10"/>
      <c r="N154" s="9"/>
      <c r="O154" s="4"/>
      <c r="P154" s="9"/>
      <c r="Q154" s="4"/>
      <c r="R154" s="4"/>
      <c r="S154" s="9"/>
      <c r="T154" s="9"/>
      <c r="U154" s="9"/>
      <c r="V154" s="9"/>
    </row>
    <row r="155" spans="1:22" x14ac:dyDescent="0.35">
      <c r="A155" s="4"/>
      <c r="B155" s="9"/>
      <c r="C155" s="10"/>
      <c r="D155" s="10"/>
      <c r="E155" s="9"/>
      <c r="F155" s="9"/>
      <c r="G155" s="10"/>
      <c r="H155" s="10"/>
      <c r="I155" s="10"/>
      <c r="J155" s="10"/>
      <c r="K155" s="10"/>
      <c r="L155" s="10"/>
      <c r="M155" s="10"/>
      <c r="N155" s="9"/>
      <c r="O155" s="4"/>
      <c r="P155" s="9"/>
      <c r="Q155" s="4"/>
      <c r="R155" s="4"/>
      <c r="S155" s="9"/>
      <c r="T155" s="9"/>
      <c r="U155" s="9"/>
      <c r="V155" s="9"/>
    </row>
    <row r="156" spans="1:22" x14ac:dyDescent="0.35">
      <c r="A156" s="4"/>
      <c r="B156" s="9"/>
      <c r="C156" s="10"/>
      <c r="D156" s="10"/>
      <c r="E156" s="9"/>
      <c r="F156" s="9"/>
      <c r="G156" s="10"/>
      <c r="H156" s="10"/>
      <c r="I156" s="10"/>
      <c r="J156" s="10"/>
      <c r="K156" s="10"/>
      <c r="L156" s="10"/>
      <c r="M156" s="10"/>
      <c r="N156" s="9"/>
      <c r="O156" s="4"/>
      <c r="P156" s="9"/>
      <c r="Q156" s="4"/>
      <c r="R156" s="4"/>
      <c r="S156" s="9"/>
      <c r="T156" s="9"/>
      <c r="U156" s="9"/>
      <c r="V156" s="9"/>
    </row>
    <row r="157" spans="1:22" x14ac:dyDescent="0.35">
      <c r="A157" s="4"/>
      <c r="B157" s="9"/>
      <c r="C157" s="10"/>
      <c r="D157" s="10"/>
      <c r="E157" s="9"/>
      <c r="F157" s="9"/>
      <c r="G157" s="10"/>
      <c r="H157" s="10"/>
      <c r="I157" s="10"/>
      <c r="J157" s="10"/>
      <c r="K157" s="10"/>
      <c r="L157" s="10"/>
      <c r="M157" s="10"/>
      <c r="N157" s="9"/>
      <c r="O157" s="4"/>
      <c r="P157" s="9"/>
      <c r="Q157" s="4"/>
      <c r="R157" s="4"/>
      <c r="S157" s="9"/>
      <c r="T157" s="9"/>
      <c r="U157" s="9"/>
      <c r="V157" s="9"/>
    </row>
    <row r="158" spans="1:22" x14ac:dyDescent="0.35">
      <c r="A158" s="4"/>
      <c r="B158" s="9"/>
      <c r="C158" s="10"/>
      <c r="D158" s="10"/>
      <c r="E158" s="9"/>
      <c r="F158" s="9"/>
      <c r="G158" s="10"/>
      <c r="H158" s="10"/>
      <c r="I158" s="10"/>
      <c r="J158" s="10"/>
      <c r="K158" s="10"/>
      <c r="L158" s="10"/>
      <c r="M158" s="10"/>
      <c r="N158" s="9"/>
      <c r="O158" s="4"/>
      <c r="P158" s="9"/>
      <c r="Q158" s="4"/>
      <c r="R158" s="4"/>
      <c r="S158" s="9"/>
      <c r="T158" s="9"/>
      <c r="U158" s="9"/>
      <c r="V158" s="9"/>
    </row>
    <row r="159" spans="1:22" x14ac:dyDescent="0.35">
      <c r="A159" s="4"/>
      <c r="B159" s="9"/>
      <c r="C159" s="10"/>
      <c r="D159" s="10"/>
      <c r="E159" s="9"/>
      <c r="F159" s="9"/>
      <c r="G159" s="10"/>
      <c r="H159" s="10"/>
      <c r="I159" s="10"/>
      <c r="J159" s="10"/>
      <c r="K159" s="10"/>
      <c r="L159" s="10"/>
      <c r="M159" s="10"/>
      <c r="N159" s="9"/>
      <c r="O159" s="4"/>
      <c r="P159" s="9"/>
      <c r="Q159" s="4"/>
      <c r="R159" s="4"/>
      <c r="S159" s="9"/>
      <c r="T159" s="9"/>
      <c r="U159" s="9"/>
      <c r="V159" s="9"/>
    </row>
    <row r="160" spans="1:22" x14ac:dyDescent="0.35">
      <c r="A160" s="4"/>
      <c r="B160" s="9"/>
      <c r="C160" s="10"/>
      <c r="D160" s="10"/>
      <c r="E160" s="9"/>
      <c r="F160" s="9"/>
      <c r="G160" s="10"/>
      <c r="H160" s="10"/>
      <c r="I160" s="10"/>
      <c r="J160" s="10"/>
      <c r="K160" s="10"/>
      <c r="L160" s="10"/>
      <c r="M160" s="10"/>
      <c r="N160" s="9"/>
      <c r="O160" s="4"/>
      <c r="P160" s="9"/>
      <c r="Q160" s="4"/>
      <c r="R160" s="4"/>
      <c r="S160" s="9"/>
      <c r="T160" s="9"/>
      <c r="U160" s="9"/>
      <c r="V160" s="9"/>
    </row>
    <row r="161" spans="1:22" x14ac:dyDescent="0.35">
      <c r="A161" s="4"/>
      <c r="B161" s="9"/>
      <c r="C161" s="10"/>
      <c r="D161" s="10"/>
      <c r="E161" s="9"/>
      <c r="F161" s="9"/>
      <c r="G161" s="10"/>
      <c r="H161" s="10"/>
      <c r="I161" s="10"/>
      <c r="J161" s="10"/>
      <c r="K161" s="10"/>
      <c r="L161" s="10"/>
      <c r="M161" s="10"/>
      <c r="N161" s="9"/>
      <c r="O161" s="4"/>
      <c r="P161" s="9"/>
      <c r="Q161" s="4"/>
      <c r="R161" s="4"/>
      <c r="S161" s="9"/>
      <c r="T161" s="9"/>
      <c r="U161" s="9"/>
      <c r="V161" s="9"/>
    </row>
    <row r="162" spans="1:22" x14ac:dyDescent="0.35">
      <c r="A162" s="4"/>
      <c r="B162" s="9"/>
      <c r="C162" s="10"/>
      <c r="D162" s="10"/>
      <c r="E162" s="9"/>
      <c r="F162" s="9"/>
      <c r="G162" s="10"/>
      <c r="H162" s="10"/>
      <c r="I162" s="10"/>
      <c r="J162" s="10"/>
      <c r="K162" s="10"/>
      <c r="L162" s="10"/>
      <c r="M162" s="10"/>
      <c r="N162" s="9"/>
      <c r="O162" s="4"/>
      <c r="P162" s="9"/>
      <c r="Q162" s="4"/>
      <c r="R162" s="4"/>
      <c r="S162" s="9"/>
      <c r="T162" s="9"/>
      <c r="U162" s="9"/>
      <c r="V162" s="9"/>
    </row>
    <row r="163" spans="1:22" x14ac:dyDescent="0.35">
      <c r="A163" s="4"/>
      <c r="B163" s="9"/>
      <c r="C163" s="10"/>
      <c r="D163" s="10"/>
      <c r="E163" s="9"/>
      <c r="F163" s="9"/>
      <c r="G163" s="10"/>
      <c r="H163" s="10"/>
      <c r="I163" s="10"/>
      <c r="J163" s="10"/>
      <c r="K163" s="10"/>
      <c r="L163" s="10"/>
      <c r="M163" s="10"/>
      <c r="N163" s="9"/>
      <c r="O163" s="4"/>
      <c r="P163" s="9"/>
      <c r="Q163" s="4"/>
      <c r="R163" s="4"/>
      <c r="S163" s="9"/>
      <c r="T163" s="9"/>
      <c r="U163" s="9"/>
      <c r="V163" s="9"/>
    </row>
    <row r="164" spans="1:22" x14ac:dyDescent="0.35">
      <c r="A164" s="4"/>
      <c r="B164" s="9"/>
      <c r="C164" s="10"/>
      <c r="D164" s="10"/>
      <c r="E164" s="9"/>
      <c r="F164" s="9"/>
      <c r="G164" s="10"/>
      <c r="H164" s="10"/>
      <c r="I164" s="10"/>
      <c r="J164" s="10"/>
      <c r="K164" s="10"/>
      <c r="L164" s="10"/>
      <c r="M164" s="10"/>
      <c r="N164" s="9"/>
      <c r="O164" s="4"/>
      <c r="P164" s="9"/>
      <c r="Q164" s="4"/>
      <c r="R164" s="4"/>
      <c r="S164" s="9"/>
      <c r="T164" s="9"/>
      <c r="U164" s="9"/>
      <c r="V164" s="9"/>
    </row>
    <row r="165" spans="1:22" x14ac:dyDescent="0.35">
      <c r="A165" s="4"/>
      <c r="B165" s="9"/>
      <c r="C165" s="10"/>
      <c r="D165" s="10"/>
      <c r="E165" s="9"/>
      <c r="F165" s="9"/>
      <c r="G165" s="10"/>
      <c r="H165" s="10"/>
      <c r="I165" s="10"/>
      <c r="J165" s="10"/>
      <c r="K165" s="10"/>
      <c r="L165" s="10"/>
      <c r="M165" s="10"/>
      <c r="N165" s="9"/>
      <c r="O165" s="4"/>
      <c r="P165" s="9"/>
      <c r="Q165" s="4"/>
      <c r="R165" s="4"/>
      <c r="S165" s="9"/>
      <c r="T165" s="9"/>
      <c r="U165" s="9"/>
      <c r="V165" s="9"/>
    </row>
    <row r="166" spans="1:22" x14ac:dyDescent="0.35">
      <c r="A166" s="4"/>
      <c r="B166" s="9"/>
      <c r="C166" s="10"/>
      <c r="D166" s="10"/>
      <c r="E166" s="9"/>
      <c r="F166" s="9"/>
      <c r="G166" s="10"/>
      <c r="H166" s="10"/>
      <c r="I166" s="10"/>
      <c r="J166" s="10"/>
      <c r="K166" s="10"/>
      <c r="L166" s="10"/>
      <c r="M166" s="10"/>
      <c r="N166" s="9"/>
      <c r="O166" s="4"/>
      <c r="P166" s="9"/>
      <c r="Q166" s="4"/>
      <c r="R166" s="4"/>
      <c r="S166" s="9"/>
      <c r="T166" s="9"/>
      <c r="U166" s="9"/>
      <c r="V166" s="9"/>
    </row>
    <row r="167" spans="1:22" x14ac:dyDescent="0.35">
      <c r="A167" s="4"/>
      <c r="B167" s="9"/>
      <c r="C167" s="10"/>
      <c r="D167" s="10"/>
      <c r="E167" s="9"/>
      <c r="F167" s="9"/>
      <c r="G167" s="10"/>
      <c r="H167" s="10"/>
      <c r="I167" s="10"/>
      <c r="J167" s="10"/>
      <c r="K167" s="10"/>
      <c r="L167" s="10"/>
      <c r="M167" s="10"/>
      <c r="N167" s="9"/>
      <c r="O167" s="4"/>
      <c r="P167" s="9"/>
      <c r="Q167" s="4"/>
      <c r="R167" s="4"/>
      <c r="S167" s="9"/>
      <c r="T167" s="9"/>
      <c r="U167" s="9"/>
      <c r="V167" s="9"/>
    </row>
    <row r="168" spans="1:22" x14ac:dyDescent="0.35">
      <c r="A168" s="4"/>
      <c r="B168" s="9"/>
      <c r="C168" s="10"/>
      <c r="D168" s="10"/>
      <c r="E168" s="9"/>
      <c r="F168" s="9"/>
      <c r="G168" s="10"/>
      <c r="H168" s="10"/>
      <c r="I168" s="10"/>
      <c r="J168" s="10"/>
      <c r="K168" s="10"/>
      <c r="L168" s="10"/>
      <c r="M168" s="10"/>
      <c r="N168" s="9"/>
      <c r="O168" s="4"/>
      <c r="P168" s="9"/>
      <c r="Q168" s="4"/>
      <c r="R168" s="4"/>
      <c r="S168" s="9"/>
      <c r="T168" s="9"/>
      <c r="U168" s="9"/>
      <c r="V168" s="9"/>
    </row>
    <row r="169" spans="1:22" x14ac:dyDescent="0.35">
      <c r="A169" s="4"/>
      <c r="B169" s="9"/>
      <c r="C169" s="10"/>
      <c r="D169" s="10"/>
      <c r="E169" s="9"/>
      <c r="F169" s="9"/>
      <c r="G169" s="10"/>
      <c r="H169" s="10"/>
      <c r="I169" s="10"/>
      <c r="J169" s="10"/>
      <c r="K169" s="10"/>
      <c r="L169" s="10"/>
      <c r="M169" s="10"/>
      <c r="N169" s="9"/>
      <c r="O169" s="4"/>
      <c r="P169" s="9"/>
      <c r="Q169" s="4"/>
      <c r="R169" s="4"/>
      <c r="S169" s="9"/>
      <c r="T169" s="9"/>
      <c r="U169" s="9"/>
      <c r="V169" s="9"/>
    </row>
    <row r="170" spans="1:22" x14ac:dyDescent="0.35">
      <c r="A170" s="4"/>
      <c r="B170" s="9"/>
      <c r="C170" s="10"/>
      <c r="D170" s="10"/>
      <c r="E170" s="9"/>
      <c r="F170" s="9"/>
      <c r="G170" s="10"/>
      <c r="H170" s="10"/>
      <c r="I170" s="10"/>
      <c r="J170" s="10"/>
      <c r="K170" s="10"/>
      <c r="L170" s="10"/>
      <c r="M170" s="10"/>
      <c r="N170" s="9"/>
      <c r="O170" s="4"/>
      <c r="P170" s="9"/>
      <c r="Q170" s="4"/>
      <c r="R170" s="4"/>
      <c r="S170" s="9"/>
      <c r="T170" s="9"/>
      <c r="U170" s="9"/>
      <c r="V170" s="9"/>
    </row>
    <row r="171" spans="1:22" x14ac:dyDescent="0.35">
      <c r="A171" s="4"/>
      <c r="B171" s="9"/>
      <c r="C171" s="10"/>
      <c r="D171" s="10"/>
      <c r="E171" s="9"/>
      <c r="F171" s="9"/>
      <c r="G171" s="10"/>
      <c r="H171" s="10"/>
      <c r="I171" s="10"/>
      <c r="J171" s="10"/>
      <c r="K171" s="10"/>
      <c r="L171" s="10"/>
      <c r="M171" s="10"/>
      <c r="N171" s="9"/>
      <c r="O171" s="4"/>
      <c r="P171" s="9"/>
      <c r="Q171" s="4"/>
      <c r="R171" s="4"/>
      <c r="S171" s="9"/>
      <c r="T171" s="9"/>
      <c r="U171" s="9"/>
      <c r="V171" s="9"/>
    </row>
    <row r="172" spans="1:22" x14ac:dyDescent="0.35">
      <c r="A172" s="4"/>
      <c r="B172" s="9"/>
      <c r="C172" s="10"/>
      <c r="D172" s="10"/>
      <c r="E172" s="9"/>
      <c r="F172" s="9"/>
      <c r="G172" s="10"/>
      <c r="H172" s="10"/>
      <c r="I172" s="10"/>
      <c r="J172" s="10"/>
      <c r="K172" s="10"/>
      <c r="L172" s="10"/>
      <c r="M172" s="10"/>
      <c r="N172" s="9"/>
      <c r="O172" s="4"/>
      <c r="P172" s="9"/>
      <c r="Q172" s="4"/>
      <c r="R172" s="4"/>
      <c r="S172" s="9"/>
      <c r="T172" s="9"/>
      <c r="U172" s="9"/>
      <c r="V172" s="9"/>
    </row>
    <row r="173" spans="1:22" x14ac:dyDescent="0.35">
      <c r="A173" s="4"/>
      <c r="B173" s="9"/>
      <c r="C173" s="10"/>
      <c r="D173" s="10"/>
      <c r="E173" s="9"/>
      <c r="F173" s="9"/>
      <c r="G173" s="10"/>
      <c r="H173" s="10"/>
      <c r="I173" s="10"/>
      <c r="J173" s="10"/>
      <c r="K173" s="10"/>
      <c r="L173" s="10"/>
      <c r="M173" s="10"/>
      <c r="N173" s="9"/>
      <c r="O173" s="4"/>
      <c r="P173" s="9"/>
      <c r="Q173" s="4"/>
      <c r="R173" s="4"/>
      <c r="S173" s="9"/>
      <c r="T173" s="9"/>
      <c r="U173" s="9"/>
      <c r="V173" s="9"/>
    </row>
    <row r="174" spans="1:22" x14ac:dyDescent="0.35">
      <c r="A174" s="4"/>
      <c r="B174" s="9"/>
      <c r="C174" s="10"/>
      <c r="D174" s="10"/>
      <c r="E174" s="9"/>
      <c r="F174" s="9"/>
      <c r="G174" s="10"/>
      <c r="H174" s="10"/>
      <c r="I174" s="10"/>
      <c r="J174" s="10"/>
      <c r="K174" s="10"/>
      <c r="L174" s="10"/>
      <c r="M174" s="10"/>
      <c r="N174" s="9"/>
      <c r="O174" s="4"/>
      <c r="P174" s="9"/>
      <c r="Q174" s="4"/>
      <c r="R174" s="4"/>
      <c r="S174" s="9"/>
      <c r="T174" s="9"/>
      <c r="U174" s="9"/>
      <c r="V174" s="9"/>
    </row>
    <row r="175" spans="1:22" x14ac:dyDescent="0.35">
      <c r="A175" s="4"/>
      <c r="B175" s="9"/>
      <c r="C175" s="10"/>
      <c r="D175" s="10"/>
      <c r="E175" s="9"/>
      <c r="F175" s="9"/>
      <c r="G175" s="10"/>
      <c r="H175" s="10"/>
      <c r="I175" s="10"/>
      <c r="J175" s="10"/>
      <c r="K175" s="10"/>
      <c r="L175" s="10"/>
      <c r="M175" s="10"/>
      <c r="N175" s="9"/>
      <c r="O175" s="4"/>
      <c r="P175" s="9"/>
      <c r="Q175" s="4"/>
      <c r="R175" s="4"/>
      <c r="S175" s="9"/>
      <c r="T175" s="9"/>
      <c r="U175" s="9"/>
      <c r="V175" s="9"/>
    </row>
    <row r="176" spans="1:22" x14ac:dyDescent="0.35">
      <c r="A176" s="4"/>
      <c r="B176" s="9"/>
      <c r="C176" s="10"/>
      <c r="D176" s="10"/>
      <c r="E176" s="9"/>
      <c r="F176" s="9"/>
      <c r="G176" s="10"/>
      <c r="H176" s="10"/>
      <c r="I176" s="10"/>
      <c r="J176" s="10"/>
      <c r="K176" s="10"/>
      <c r="L176" s="10"/>
      <c r="M176" s="10"/>
      <c r="N176" s="9"/>
      <c r="O176" s="4"/>
      <c r="P176" s="9"/>
      <c r="Q176" s="4"/>
      <c r="R176" s="4"/>
      <c r="S176" s="9"/>
      <c r="T176" s="9"/>
      <c r="U176" s="9"/>
      <c r="V176" s="9"/>
    </row>
    <row r="177" spans="1:22" x14ac:dyDescent="0.35">
      <c r="A177" s="4"/>
      <c r="B177" s="9"/>
      <c r="C177" s="10"/>
      <c r="D177" s="10"/>
      <c r="E177" s="9"/>
      <c r="F177" s="9"/>
      <c r="G177" s="10"/>
      <c r="H177" s="10"/>
      <c r="I177" s="10"/>
      <c r="J177" s="10"/>
      <c r="K177" s="10"/>
      <c r="L177" s="10"/>
      <c r="M177" s="10"/>
      <c r="N177" s="9"/>
      <c r="O177" s="4"/>
      <c r="P177" s="9"/>
      <c r="Q177" s="4"/>
      <c r="R177" s="4"/>
      <c r="S177" s="9"/>
      <c r="T177" s="9"/>
      <c r="U177" s="9"/>
      <c r="V177" s="9"/>
    </row>
    <row r="178" spans="1:22" x14ac:dyDescent="0.35">
      <c r="A178" s="4"/>
      <c r="B178" s="9"/>
      <c r="C178" s="10"/>
      <c r="D178" s="10"/>
      <c r="E178" s="9"/>
      <c r="F178" s="9"/>
      <c r="G178" s="10"/>
      <c r="H178" s="10"/>
      <c r="I178" s="10"/>
      <c r="J178" s="10"/>
      <c r="K178" s="10"/>
      <c r="L178" s="10"/>
      <c r="M178" s="10"/>
      <c r="N178" s="9"/>
      <c r="O178" s="4"/>
      <c r="P178" s="9"/>
      <c r="Q178" s="4"/>
      <c r="R178" s="4"/>
      <c r="S178" s="9"/>
      <c r="T178" s="9"/>
      <c r="U178" s="9"/>
      <c r="V178" s="9"/>
    </row>
    <row r="179" spans="1:22" x14ac:dyDescent="0.35">
      <c r="A179" s="4"/>
      <c r="B179" s="9"/>
      <c r="C179" s="10"/>
      <c r="D179" s="10"/>
      <c r="E179" s="9"/>
      <c r="F179" s="9"/>
      <c r="G179" s="10"/>
      <c r="H179" s="10"/>
      <c r="I179" s="10"/>
      <c r="J179" s="10"/>
      <c r="K179" s="10"/>
      <c r="L179" s="10"/>
      <c r="M179" s="10"/>
      <c r="N179" s="9"/>
      <c r="O179" s="4"/>
      <c r="P179" s="9"/>
      <c r="Q179" s="4"/>
      <c r="R179" s="4"/>
      <c r="S179" s="9"/>
      <c r="T179" s="9"/>
      <c r="U179" s="9"/>
      <c r="V179" s="9"/>
    </row>
    <row r="180" spans="1:22" x14ac:dyDescent="0.35">
      <c r="A180" s="4"/>
      <c r="B180" s="9"/>
      <c r="C180" s="10"/>
      <c r="D180" s="10"/>
      <c r="E180" s="9"/>
      <c r="F180" s="9"/>
      <c r="G180" s="10"/>
      <c r="H180" s="10"/>
      <c r="I180" s="10"/>
      <c r="J180" s="10"/>
      <c r="K180" s="10"/>
      <c r="L180" s="10"/>
      <c r="M180" s="10"/>
      <c r="N180" s="9"/>
      <c r="O180" s="4"/>
      <c r="P180" s="9"/>
      <c r="Q180" s="4"/>
      <c r="R180" s="4"/>
      <c r="S180" s="9"/>
      <c r="T180" s="9"/>
      <c r="U180" s="9"/>
      <c r="V180" s="9"/>
    </row>
    <row r="181" spans="1:22" x14ac:dyDescent="0.35">
      <c r="A181" s="4"/>
      <c r="B181" s="9"/>
      <c r="C181" s="10"/>
      <c r="D181" s="10"/>
      <c r="E181" s="9"/>
      <c r="F181" s="9"/>
      <c r="G181" s="10"/>
      <c r="H181" s="10"/>
      <c r="I181" s="10"/>
      <c r="J181" s="10"/>
      <c r="K181" s="10"/>
      <c r="L181" s="10"/>
      <c r="M181" s="10"/>
      <c r="N181" s="9"/>
      <c r="O181" s="4"/>
      <c r="P181" s="9"/>
      <c r="Q181" s="4"/>
      <c r="R181" s="4"/>
      <c r="S181" s="9"/>
      <c r="T181" s="9"/>
      <c r="U181" s="9"/>
      <c r="V181" s="9"/>
    </row>
    <row r="182" spans="1:22" x14ac:dyDescent="0.35">
      <c r="A182" s="4"/>
      <c r="B182" s="9"/>
      <c r="C182" s="10"/>
      <c r="D182" s="10"/>
      <c r="E182" s="9"/>
      <c r="F182" s="9"/>
      <c r="G182" s="10"/>
      <c r="H182" s="10"/>
      <c r="I182" s="10"/>
      <c r="J182" s="10"/>
      <c r="K182" s="10"/>
      <c r="L182" s="10"/>
      <c r="M182" s="10"/>
      <c r="N182" s="9"/>
      <c r="O182" s="4"/>
      <c r="P182" s="9"/>
      <c r="Q182" s="4"/>
      <c r="R182" s="4"/>
      <c r="S182" s="9"/>
      <c r="T182" s="9"/>
      <c r="U182" s="9"/>
      <c r="V182" s="9"/>
    </row>
    <row r="183" spans="1:22" x14ac:dyDescent="0.35">
      <c r="A183" s="4"/>
      <c r="B183" s="9"/>
      <c r="C183" s="10"/>
      <c r="D183" s="10"/>
      <c r="E183" s="9"/>
      <c r="F183" s="9"/>
      <c r="G183" s="10"/>
      <c r="H183" s="10"/>
      <c r="I183" s="10"/>
      <c r="J183" s="10"/>
      <c r="K183" s="10"/>
      <c r="L183" s="10"/>
      <c r="M183" s="10"/>
      <c r="N183" s="9"/>
      <c r="O183" s="4"/>
      <c r="P183" s="9"/>
      <c r="Q183" s="4"/>
      <c r="R183" s="4"/>
      <c r="S183" s="9"/>
      <c r="T183" s="9"/>
      <c r="U183" s="9"/>
      <c r="V183" s="9"/>
    </row>
    <row r="184" spans="1:22" x14ac:dyDescent="0.35">
      <c r="A184" s="4"/>
      <c r="B184" s="9"/>
      <c r="C184" s="10"/>
      <c r="D184" s="10"/>
      <c r="E184" s="9"/>
      <c r="F184" s="9"/>
      <c r="G184" s="10"/>
      <c r="H184" s="10"/>
      <c r="I184" s="10"/>
      <c r="J184" s="10"/>
      <c r="K184" s="10"/>
      <c r="L184" s="10"/>
      <c r="M184" s="10"/>
      <c r="N184" s="9"/>
      <c r="O184" s="4"/>
      <c r="P184" s="9"/>
      <c r="Q184" s="4"/>
      <c r="R184" s="4"/>
      <c r="S184" s="9"/>
      <c r="T184" s="9"/>
      <c r="U184" s="9"/>
      <c r="V184" s="9"/>
    </row>
    <row r="185" spans="1:22" x14ac:dyDescent="0.35">
      <c r="A185" s="4"/>
      <c r="B185" s="9"/>
      <c r="C185" s="10"/>
      <c r="D185" s="10"/>
      <c r="E185" s="9"/>
      <c r="F185" s="9"/>
      <c r="G185" s="10"/>
      <c r="H185" s="10"/>
      <c r="I185" s="10"/>
      <c r="J185" s="10"/>
      <c r="K185" s="10"/>
      <c r="L185" s="10"/>
      <c r="M185" s="10"/>
      <c r="N185" s="9"/>
      <c r="O185" s="4"/>
      <c r="P185" s="9"/>
      <c r="Q185" s="4"/>
      <c r="R185" s="4"/>
      <c r="S185" s="9"/>
      <c r="T185" s="9"/>
      <c r="U185" s="9"/>
      <c r="V185" s="9"/>
    </row>
    <row r="186" spans="1:22" x14ac:dyDescent="0.35">
      <c r="A186" s="4"/>
      <c r="B186" s="9"/>
      <c r="C186" s="10"/>
      <c r="D186" s="10"/>
      <c r="E186" s="9"/>
      <c r="F186" s="9"/>
      <c r="G186" s="10"/>
      <c r="H186" s="10"/>
      <c r="I186" s="10"/>
      <c r="J186" s="10"/>
      <c r="K186" s="10"/>
      <c r="L186" s="10"/>
      <c r="M186" s="10"/>
      <c r="N186" s="9"/>
      <c r="O186" s="4"/>
      <c r="P186" s="9"/>
      <c r="Q186" s="4"/>
      <c r="R186" s="4"/>
      <c r="S186" s="9"/>
      <c r="T186" s="9"/>
      <c r="U186" s="9"/>
      <c r="V186" s="9"/>
    </row>
    <row r="187" spans="1:22" x14ac:dyDescent="0.35">
      <c r="A187" s="4"/>
      <c r="B187" s="9"/>
      <c r="C187" s="10"/>
      <c r="D187" s="10"/>
      <c r="E187" s="9"/>
      <c r="F187" s="9"/>
      <c r="G187" s="10"/>
      <c r="H187" s="10"/>
      <c r="I187" s="10"/>
      <c r="J187" s="10"/>
      <c r="K187" s="10"/>
      <c r="L187" s="10"/>
      <c r="M187" s="10"/>
      <c r="N187" s="9"/>
      <c r="O187" s="4"/>
      <c r="P187" s="9"/>
      <c r="Q187" s="4"/>
      <c r="R187" s="4"/>
      <c r="S187" s="9"/>
      <c r="T187" s="9"/>
      <c r="U187" s="9"/>
      <c r="V187" s="9"/>
    </row>
    <row r="188" spans="1:22" x14ac:dyDescent="0.35">
      <c r="A188" s="4"/>
      <c r="B188" s="9"/>
      <c r="C188" s="10"/>
      <c r="D188" s="10"/>
      <c r="E188" s="9"/>
      <c r="F188" s="9"/>
      <c r="G188" s="10"/>
      <c r="H188" s="10"/>
      <c r="I188" s="10"/>
      <c r="J188" s="10"/>
      <c r="K188" s="10"/>
      <c r="L188" s="10"/>
      <c r="M188" s="10"/>
      <c r="N188" s="9"/>
      <c r="O188" s="4"/>
      <c r="P188" s="9"/>
      <c r="Q188" s="4"/>
      <c r="R188" s="4"/>
      <c r="S188" s="9"/>
      <c r="T188" s="9"/>
      <c r="U188" s="9"/>
      <c r="V188" s="9"/>
    </row>
    <row r="189" spans="1:22" x14ac:dyDescent="0.35">
      <c r="A189" s="4"/>
      <c r="B189" s="9"/>
      <c r="C189" s="10"/>
      <c r="D189" s="10"/>
      <c r="E189" s="9"/>
      <c r="F189" s="9"/>
      <c r="G189" s="10"/>
      <c r="H189" s="10"/>
      <c r="I189" s="10"/>
      <c r="J189" s="10"/>
      <c r="K189" s="10"/>
      <c r="L189" s="10"/>
      <c r="M189" s="10"/>
      <c r="N189" s="9"/>
      <c r="O189" s="4"/>
      <c r="P189" s="9"/>
      <c r="Q189" s="4"/>
      <c r="R189" s="4"/>
      <c r="S189" s="9"/>
      <c r="T189" s="9"/>
      <c r="U189" s="9"/>
      <c r="V189" s="9"/>
    </row>
    <row r="190" spans="1:22" x14ac:dyDescent="0.35">
      <c r="A190" s="4"/>
      <c r="B190" s="9"/>
      <c r="C190" s="10"/>
      <c r="D190" s="10"/>
      <c r="E190" s="9"/>
      <c r="F190" s="9"/>
      <c r="G190" s="10"/>
      <c r="H190" s="10"/>
      <c r="I190" s="10"/>
      <c r="J190" s="10"/>
      <c r="K190" s="10"/>
      <c r="L190" s="10"/>
      <c r="M190" s="10"/>
      <c r="N190" s="9"/>
      <c r="O190" s="4"/>
      <c r="P190" s="9"/>
      <c r="Q190" s="4"/>
      <c r="R190" s="4"/>
      <c r="S190" s="9"/>
      <c r="T190" s="9"/>
      <c r="U190" s="9"/>
      <c r="V190" s="9"/>
    </row>
    <row r="191" spans="1:22" x14ac:dyDescent="0.35">
      <c r="A191" s="4"/>
      <c r="B191" s="9"/>
      <c r="C191" s="10"/>
      <c r="D191" s="10"/>
      <c r="E191" s="9"/>
      <c r="F191" s="9"/>
      <c r="G191" s="10"/>
      <c r="H191" s="10"/>
      <c r="I191" s="10"/>
      <c r="J191" s="10"/>
      <c r="K191" s="10"/>
      <c r="L191" s="10"/>
      <c r="M191" s="10"/>
      <c r="N191" s="9"/>
      <c r="O191" s="4"/>
      <c r="P191" s="9"/>
      <c r="Q191" s="4"/>
      <c r="R191" s="4"/>
      <c r="S191" s="9"/>
      <c r="T191" s="9"/>
      <c r="U191" s="9"/>
      <c r="V191" s="9"/>
    </row>
    <row r="192" spans="1:22" x14ac:dyDescent="0.35">
      <c r="A192" s="4"/>
      <c r="B192" s="9"/>
      <c r="C192" s="10"/>
      <c r="D192" s="10"/>
      <c r="E192" s="9"/>
      <c r="F192" s="9"/>
      <c r="G192" s="10"/>
      <c r="H192" s="10"/>
      <c r="I192" s="10"/>
      <c r="J192" s="10"/>
      <c r="K192" s="10"/>
      <c r="L192" s="10"/>
      <c r="M192" s="10"/>
      <c r="N192" s="9"/>
      <c r="O192" s="4"/>
      <c r="P192" s="9"/>
      <c r="Q192" s="4"/>
      <c r="R192" s="4"/>
      <c r="S192" s="9"/>
      <c r="T192" s="9"/>
      <c r="U192" s="9"/>
      <c r="V192" s="9"/>
    </row>
    <row r="193" spans="1:22" x14ac:dyDescent="0.35">
      <c r="A193" s="4"/>
      <c r="B193" s="9"/>
      <c r="C193" s="10"/>
      <c r="D193" s="10"/>
      <c r="E193" s="9"/>
      <c r="F193" s="9"/>
      <c r="G193" s="10"/>
      <c r="H193" s="10"/>
      <c r="I193" s="10"/>
      <c r="J193" s="10"/>
      <c r="K193" s="10"/>
      <c r="L193" s="10"/>
      <c r="M193" s="10"/>
      <c r="N193" s="9"/>
      <c r="O193" s="4"/>
      <c r="P193" s="9"/>
      <c r="Q193" s="4"/>
      <c r="R193" s="4"/>
      <c r="S193" s="9"/>
      <c r="T193" s="9"/>
      <c r="U193" s="9"/>
      <c r="V193" s="9"/>
    </row>
    <row r="194" spans="1:22" x14ac:dyDescent="0.35">
      <c r="A194" s="4"/>
      <c r="B194" s="9"/>
      <c r="C194" s="10"/>
      <c r="D194" s="10"/>
      <c r="E194" s="9"/>
      <c r="F194" s="9"/>
      <c r="G194" s="10"/>
      <c r="H194" s="10"/>
      <c r="I194" s="10"/>
      <c r="J194" s="10"/>
      <c r="K194" s="10"/>
      <c r="L194" s="10"/>
      <c r="M194" s="10"/>
      <c r="N194" s="9"/>
      <c r="O194" s="4"/>
      <c r="P194" s="9"/>
      <c r="Q194" s="4"/>
      <c r="R194" s="4"/>
      <c r="S194" s="9"/>
      <c r="T194" s="9"/>
      <c r="U194" s="9"/>
      <c r="V194" s="9"/>
    </row>
    <row r="195" spans="1:22" x14ac:dyDescent="0.35">
      <c r="A195" s="4"/>
      <c r="B195" s="9"/>
      <c r="C195" s="10"/>
      <c r="D195" s="10"/>
      <c r="E195" s="9"/>
      <c r="F195" s="9"/>
      <c r="G195" s="10"/>
      <c r="H195" s="10"/>
      <c r="I195" s="10"/>
      <c r="J195" s="10"/>
      <c r="K195" s="10"/>
      <c r="L195" s="10"/>
      <c r="M195" s="10"/>
      <c r="N195" s="9"/>
      <c r="O195" s="4"/>
      <c r="P195" s="9"/>
      <c r="Q195" s="4"/>
      <c r="R195" s="4"/>
      <c r="S195" s="9"/>
      <c r="T195" s="9"/>
      <c r="U195" s="9"/>
      <c r="V195" s="9"/>
    </row>
    <row r="196" spans="1:22" x14ac:dyDescent="0.35">
      <c r="A196" s="4"/>
      <c r="B196" s="9"/>
      <c r="C196" s="10"/>
      <c r="D196" s="10"/>
      <c r="E196" s="9"/>
      <c r="F196" s="9"/>
      <c r="G196" s="10"/>
      <c r="H196" s="10"/>
      <c r="I196" s="10"/>
      <c r="J196" s="10"/>
      <c r="K196" s="10"/>
      <c r="L196" s="10"/>
      <c r="M196" s="10"/>
      <c r="N196" s="9"/>
      <c r="O196" s="4"/>
      <c r="P196" s="9"/>
      <c r="Q196" s="4"/>
      <c r="R196" s="4"/>
      <c r="S196" s="9"/>
      <c r="T196" s="9"/>
      <c r="U196" s="9"/>
      <c r="V196" s="9"/>
    </row>
    <row r="197" spans="1:22" x14ac:dyDescent="0.35">
      <c r="A197" s="4"/>
      <c r="B197" s="9"/>
      <c r="C197" s="10"/>
      <c r="D197" s="10"/>
      <c r="E197" s="9"/>
      <c r="F197" s="9"/>
      <c r="G197" s="10"/>
      <c r="H197" s="10"/>
      <c r="I197" s="10"/>
      <c r="J197" s="10"/>
      <c r="K197" s="10"/>
      <c r="L197" s="10"/>
      <c r="M197" s="10"/>
      <c r="N197" s="9"/>
      <c r="O197" s="4"/>
      <c r="P197" s="9"/>
      <c r="Q197" s="4"/>
      <c r="R197" s="4"/>
      <c r="S197" s="9"/>
      <c r="T197" s="9"/>
      <c r="U197" s="9"/>
      <c r="V197" s="9"/>
    </row>
    <row r="198" spans="1:22" x14ac:dyDescent="0.35">
      <c r="A198" s="4"/>
      <c r="B198" s="9"/>
      <c r="C198" s="10"/>
      <c r="D198" s="10"/>
      <c r="E198" s="9"/>
      <c r="F198" s="9"/>
      <c r="G198" s="10"/>
      <c r="H198" s="10"/>
      <c r="I198" s="10"/>
      <c r="J198" s="10"/>
      <c r="K198" s="10"/>
      <c r="L198" s="10"/>
      <c r="M198" s="10"/>
      <c r="N198" s="9"/>
      <c r="O198" s="4"/>
      <c r="P198" s="9"/>
      <c r="Q198" s="4"/>
      <c r="R198" s="4"/>
      <c r="S198" s="9"/>
      <c r="T198" s="9"/>
      <c r="U198" s="9"/>
      <c r="V198" s="9"/>
    </row>
    <row r="199" spans="1:22" x14ac:dyDescent="0.35">
      <c r="A199" s="4"/>
      <c r="B199" s="9"/>
      <c r="C199" s="10"/>
      <c r="D199" s="10"/>
      <c r="E199" s="9"/>
      <c r="F199" s="9"/>
      <c r="G199" s="10"/>
      <c r="H199" s="10"/>
      <c r="I199" s="10"/>
      <c r="J199" s="10"/>
      <c r="K199" s="10"/>
      <c r="L199" s="10"/>
      <c r="M199" s="10"/>
      <c r="N199" s="9"/>
      <c r="O199" s="4"/>
      <c r="P199" s="9"/>
      <c r="Q199" s="4"/>
      <c r="R199" s="4"/>
      <c r="S199" s="9"/>
      <c r="T199" s="9"/>
      <c r="U199" s="9"/>
      <c r="V199" s="9"/>
    </row>
    <row r="200" spans="1:22" x14ac:dyDescent="0.35">
      <c r="A200" s="4"/>
      <c r="B200" s="9"/>
      <c r="C200" s="10"/>
      <c r="D200" s="10"/>
      <c r="E200" s="9"/>
      <c r="F200" s="9"/>
      <c r="G200" s="10"/>
      <c r="H200" s="10"/>
      <c r="I200" s="10"/>
      <c r="J200" s="10"/>
      <c r="K200" s="10"/>
      <c r="L200" s="10"/>
      <c r="M200" s="10"/>
      <c r="N200" s="9"/>
      <c r="O200" s="4"/>
      <c r="P200" s="9"/>
      <c r="Q200" s="4"/>
      <c r="R200" s="4"/>
      <c r="S200" s="9"/>
      <c r="T200" s="9"/>
      <c r="U200" s="9"/>
      <c r="V200" s="9"/>
    </row>
    <row r="201" spans="1:22" x14ac:dyDescent="0.35">
      <c r="A201" s="4"/>
      <c r="B201" s="9"/>
      <c r="C201" s="10"/>
      <c r="D201" s="10"/>
      <c r="E201" s="9"/>
      <c r="F201" s="9"/>
      <c r="G201" s="10"/>
      <c r="H201" s="10"/>
      <c r="I201" s="10"/>
      <c r="J201" s="10"/>
      <c r="K201" s="10"/>
      <c r="L201" s="10"/>
      <c r="M201" s="10"/>
      <c r="N201" s="9"/>
      <c r="O201" s="4"/>
      <c r="P201" s="9"/>
      <c r="Q201" s="4"/>
      <c r="R201" s="4"/>
      <c r="S201" s="9"/>
      <c r="T201" s="9"/>
      <c r="U201" s="9"/>
      <c r="V201" s="9"/>
    </row>
  </sheetData>
  <conditionalFormatting sqref="A1 A202:A1048576">
    <cfRule type="expression" dxfId="63" priority="979">
      <formula>AND(A1 = "", OR($B1&lt;&gt;"",$S1&lt;&gt;"",$C1&lt;&gt;"",$E1&lt;&gt;"",$T1&lt;&gt;"",$U1&lt;&gt;"",$V1&lt;&gt;"",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A2:A201">
    <cfRule type="expression" dxfId="62" priority="999">
      <formula>AND(A2 = "", OR($B2&lt;&gt;"",$S2&lt;&gt;"",$C2&lt;&gt;"",$D2&lt;&gt;"",$E2&lt;&gt;"",$T2&lt;&gt;"",$U2&lt;&gt;"",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A2:V201">
    <cfRule type="expression" dxfId="61" priority="1">
      <formula>AND($A1 = "", $B1 = "", $C1 = "", $D1 = "", $E1 = "", $F1 = "", $G1 = "", $H1 = "", $I1 = "", $J1 = "", $K1 = "", $L1 = "", $M1 = "", $N1 = "", $O1 = "", $P1 = "", $Q1 = "", $R1 = "", $S1 = "")</formula>
    </cfRule>
  </conditionalFormatting>
  <conditionalFormatting sqref="B1 B202:B1048576">
    <cfRule type="expression" dxfId="60" priority="983">
      <formula>AND($B1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B2:B201">
    <cfRule type="expression" dxfId="59" priority="1001">
      <formula>AND($B2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C1 C202:C1048576">
    <cfRule type="expression" dxfId="58" priority="981">
      <formula>AND($C1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C2:C201">
    <cfRule type="expression" dxfId="57" priority="1000">
      <formula>AND($C2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D2">
    <cfRule type="expression" dxfId="56" priority="1011">
      <formula>OR($C$2="Water Intake", $C$2 ="Water Discharge")</formula>
    </cfRule>
    <cfRule type="expression" dxfId="55" priority="1012">
      <formula>AND($D2 = "", OR($C2 &lt;&gt; "Water Intake", $C2 &lt;&gt;"Water Discharge"),OR($A2&lt;&gt;"",$B2&lt;&gt;"",$S2&lt;&gt;"",$C2&lt;&gt;"",$D2&lt;&gt;"",$E2&lt;&gt;"",$T2&lt;&gt;"",$U2&lt;&gt;"",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D3:D201">
    <cfRule type="expression" dxfId="54" priority="1009">
      <formula>OR($C3 = "Water Intake", $C3 ="Water Discharge")</formula>
    </cfRule>
    <cfRule type="expression" dxfId="53" priority="1010">
      <formula>AND($D3 = "",NOT(_xlfn.XOR($C3 &lt;&gt; "Water Intake", $C3 &lt;&gt;"Water Discharge")),OR($A3&lt;&gt;"",$B3&lt;&gt;"",$S3&lt;&gt;"",$C3&lt;&gt;"",$D3&lt;&gt;"",$E3&lt;&gt;"",$T3&lt;&gt;"",$U3&lt;&gt;"", $V3&lt;&gt;"",$H3&lt;&gt;"",$F3&lt;&gt;"",$I3&lt;&gt;"",$J3&lt;&gt;"",$N3&lt;&gt;"",$P3&lt;&gt;"",$G3&lt;&gt;"",$Q3&lt;&gt;"",$O3&lt;&gt;"",$R3&lt;&gt;""))</formula>
    </cfRule>
  </conditionalFormatting>
  <conditionalFormatting sqref="H1 H202:H1048576">
    <cfRule type="expression" dxfId="52" priority="985">
      <formula>AND($C1 = "Other Fuels", $H1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H2:H201">
    <cfRule type="expression" dxfId="51" priority="972">
      <formula>$C2 &lt;&gt; "Other Fuels"</formula>
    </cfRule>
    <cfRule type="expression" dxfId="50" priority="1002">
      <formula>AND($C2 = "Other Fuels", $H2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I1 I202:I1048576">
    <cfRule type="expression" dxfId="49" priority="987">
      <formula>AND($C1 = "Other Energy",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48" priority="988">
      <formula>AND($C1 = "Water Intake",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47" priority="989">
      <formula>AND($C1 = "Water Discharge",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  <cfRule type="expression" dxfId="46" priority="990">
      <formula>AND($C1 = "Other Fuels", $I1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I2:I201">
    <cfRule type="expression" dxfId="45" priority="2">
      <formula>AND($C2 &lt;&gt; "Other Fuels", $C2 &lt;&gt; "Other Energy", $C2 &lt;&gt; "Water Discharge", $C2 &lt;&gt; "Water Intake", $D2 &lt;&gt; "Scope 1: Fugitive", $D2 &lt;&gt; "Scope 1: Process")</formula>
    </cfRule>
    <cfRule type="expression" dxfId="44" priority="25">
      <formula>AND($C2 = "Other Energy",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3" priority="1003">
      <formula>AND($C2 = "Water Intake",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2" priority="1004">
      <formula>AND($C2 = "Water Discharge",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1" priority="1005">
      <formula>AND($C2 = "Other Fuels",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  <cfRule type="expression" dxfId="40" priority="1006">
      <formula>AND(OR($D2 = "Scope 1: Fugitive",$D2 = "Scope 1: Process"), $I2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J1:M1 J202:M1048576">
    <cfRule type="expression" dxfId="39" priority="995">
      <formula>AND($J1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J2:M201">
    <cfRule type="expression" dxfId="38" priority="1007">
      <formula>AND(J2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K2:K201 N2:N201">
    <cfRule type="expression" dxfId="37" priority="5" stopIfTrue="1">
      <formula>NOT(IF(OR($C2="Natural Gas",$C2 = "Other Fuels", $C2 = "Other Energy"), IF(COUNTIF(UnitsEnergy,$J2)&gt;0, FALSE, TRUE), FALSE))</formula>
    </cfRule>
  </conditionalFormatting>
  <conditionalFormatting sqref="L2:M201">
    <cfRule type="expression" dxfId="36" priority="22">
      <formula>IF(ISNUMBER(SEARCH("On-Road",$H2)),IF(LEFT($H2,1)="N",TRUE,FALSE),TRUE)</formula>
    </cfRule>
  </conditionalFormatting>
  <conditionalFormatting sqref="O2:O201">
    <cfRule type="expression" dxfId="35" priority="876">
      <formula>IF($C2= "Electricity", IF(AND($Q2 &lt;&gt; "Self-Generated", $Q2 &lt;&gt; "Physical Power Purchase Agreement (PPPA)"), TRUE, FALSE), IF(AND(C2="Other Fuels", D2 = "Scope 1: Mobile"), FALSE, TRUE))</formula>
    </cfRule>
  </conditionalFormatting>
  <conditionalFormatting sqref="P2:P201">
    <cfRule type="expression" dxfId="34" priority="877">
      <formula>NOT($C2 = "Electricity")</formula>
    </cfRule>
  </conditionalFormatting>
  <conditionalFormatting sqref="Q1 Q202:Q1048576">
    <cfRule type="expression" dxfId="33" priority="997">
      <formula>AND($C1 = "Electricity", $Q1 = "", OR($A1&lt;&gt;"",$B1&lt;&gt;"",$S1&lt;&gt;"",$C1&lt;&gt;"",$E1&lt;&gt;"",$T1&lt;&gt;"",$U1&lt;&gt;"",$V1&lt;&gt;"", $F1&lt;&gt;"",$I1&lt;&gt;"",$H1&lt;&gt;"",$J1&lt;&gt;"",$N1&lt;&gt;"",$P1&lt;&gt;"",$G1&lt;&gt;"",#REF!&lt;&gt;"",$Q1&lt;&gt;"",$O1&lt;&gt;"",$R1&lt;&gt;""))</formula>
    </cfRule>
  </conditionalFormatting>
  <conditionalFormatting sqref="Q2:Q201">
    <cfRule type="expression" dxfId="32" priority="14">
      <formula>$C2&lt;&gt;"Electricity"</formula>
    </cfRule>
    <cfRule type="expression" dxfId="31" priority="1008">
      <formula>AND($C2 = "Electricity", $Q2 = "", OR($A2&lt;&gt;"",$B2&lt;&gt;"",$S2&lt;&gt;"",$C2&lt;&gt;"",$D2&lt;&gt;"",$E2&lt;&gt;"",$T2&lt;&gt;"",$U2&lt;&gt;"", $V2&lt;&gt;"",$H2&lt;&gt;"",$F2&lt;&gt;"",$I2&lt;&gt;"",$J2&lt;&gt;"",$N2&lt;&gt;"",$P2&lt;&gt;"",$G2&lt;&gt;"",$Q2&lt;&gt;"",$O2&lt;&gt;"",$R2&lt;&gt;""))</formula>
    </cfRule>
  </conditionalFormatting>
  <conditionalFormatting sqref="R2:R201">
    <cfRule type="expression" dxfId="30" priority="875">
      <formula>OR($C2&lt;&gt;"Electricity",$Q2 = "Grid",$Q2 = "Green Power Product",$Q2 = "Renewable Energy Credits (RECs)",$Q2 ="")</formula>
    </cfRule>
  </conditionalFormatting>
  <dataValidations count="6">
    <dataValidation type="list" allowBlank="1" showInputMessage="1" showErrorMessage="1" sqref="A2:A201" xr:uid="{00000000-0002-0000-0200-000000000000}">
      <formula1>Names_Facilities</formula1>
    </dataValidation>
    <dataValidation type="list" allowBlank="1" showInputMessage="1" showErrorMessage="1" sqref="C2:C201" xr:uid="{00000000-0002-0000-0200-000001000000}">
      <formula1>Sources</formula1>
    </dataValidation>
    <dataValidation type="list" allowBlank="1" showInputMessage="1" showErrorMessage="1" sqref="G2:G201" xr:uid="{00000000-0002-0000-0200-000009000000}">
      <formula1>ChoiceCalendarization</formula1>
    </dataValidation>
    <dataValidation type="list" allowBlank="1" showInputMessage="1" showErrorMessage="1" sqref="Q2:Q201" xr:uid="{00000000-0002-0000-0200-00000E000000}">
      <formula1>IF($C2 = "Electricity",AgreementType_Electricity,BlankList)</formula1>
    </dataValidation>
    <dataValidation type="list" allowBlank="1" showInputMessage="1" showErrorMessage="1" sqref="R2:R201" xr:uid="{00000000-0002-0000-0200-000010000000}">
      <formula1>IF($C2 = "Electricity", YesNo, BlankList)</formula1>
    </dataValidation>
    <dataValidation type="list" allowBlank="1" showInputMessage="1" showErrorMessage="1" sqref="D2:D201" xr:uid="{1660DDAB-EEF5-477D-A8A4-58252571C396}">
      <formula1>INDIRECT("Scope"&amp;SUBSTITUTE(C2," ",""))</formula1>
    </dataValidation>
  </dataValidations>
  <pageMargins left="0.7" right="0.7" top="0.75" bottom="0.75" header="0.3" footer="0.3"/>
  <pageSetup orientation="portrait" useFirstPageNumber="1" horizontalDpi="4294967295" verticalDpi="4294967295" r:id="rId1"/>
  <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4E074E13-5884-4996-9571-EDD0ECA78DE7}">
          <x14:formula1>
            <xm:f>INDIRECT('HIDE_Meters-Utilites'!$U2)</xm:f>
          </x14:formula1>
          <xm:sqref>O2:O201</xm:sqref>
        </x14:dataValidation>
        <x14:dataValidation type="list" allowBlank="1" showInputMessage="1" showErrorMessage="1" xr:uid="{0EE67018-821B-49F4-8D2C-B06E5EB984E3}">
          <x14:formula1>
            <xm:f>INDIRECT('HIDE_Meters-Utilites'!$L2)</xm:f>
          </x14:formula1>
          <xm:sqref>H2:H201</xm:sqref>
        </x14:dataValidation>
        <x14:dataValidation type="list" allowBlank="1" showInputMessage="1" showErrorMessage="1" xr:uid="{58041E16-9617-4078-8544-ED41ADAA1725}">
          <x14:formula1>
            <xm:f>INDIRECT('HIDE_Meters-Utilites'!$M2)</xm:f>
          </x14:formula1>
          <xm:sqref>I2:I201</xm:sqref>
        </x14:dataValidation>
        <x14:dataValidation type="list" allowBlank="1" showInputMessage="1" showErrorMessage="1" xr:uid="{7F9A2875-43D4-455A-875D-C4D0D888AED1}">
          <x14:formula1>
            <xm:f>INDIRECT('HIDE_Meters-Utilites'!$N2)</xm:f>
          </x14:formula1>
          <xm:sqref>J2:J201</xm:sqref>
        </x14:dataValidation>
        <x14:dataValidation type="list" allowBlank="1" showInputMessage="1" showErrorMessage="1" xr:uid="{2F70440C-9238-4C9E-A0CD-22253FC3282C}">
          <x14:formula1>
            <xm:f>INDIRECT('HIDE_Meters-Utilites'!$O2)</xm:f>
          </x14:formula1>
          <xm:sqref>K2:K201</xm:sqref>
        </x14:dataValidation>
        <x14:dataValidation type="list" allowBlank="1" showInputMessage="1" showErrorMessage="1" xr:uid="{25AF89C7-9AE8-4165-9900-FEE7B615D930}">
          <x14:formula1>
            <xm:f>INDIRECT('HIDE_Meters-Utilites'!$P2)</xm:f>
          </x14:formula1>
          <xm:sqref>L2:L201</xm:sqref>
        </x14:dataValidation>
        <x14:dataValidation type="list" allowBlank="1" showInputMessage="1" showErrorMessage="1" xr:uid="{8A32FB33-7199-4A5C-9006-670CD37BACBB}">
          <x14:formula1>
            <xm:f>INDIRECT('HIDE_Meters-Utilites'!$Q2)</xm:f>
          </x14:formula1>
          <xm:sqref>M2:M201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ED0B2-FA1A-4664-B920-A93D1AC0CBA8}">
  <sheetPr>
    <tabColor rgb="FFFF0000"/>
  </sheetPr>
  <dimension ref="A1:V1101"/>
  <sheetViews>
    <sheetView zoomScaleNormal="100" workbookViewId="0">
      <selection activeCell="O20" sqref="O20"/>
    </sheetView>
  </sheetViews>
  <sheetFormatPr defaultRowHeight="14.5" x14ac:dyDescent="0.35"/>
  <cols>
    <col min="1" max="1" width="24.7265625" customWidth="1"/>
    <col min="2" max="4" width="14.1796875" customWidth="1"/>
    <col min="5" max="5" width="31.81640625" customWidth="1"/>
    <col min="6" max="11" width="14.1796875" hidden="1" customWidth="1"/>
    <col min="12" max="12" width="14.1796875" customWidth="1"/>
    <col min="13" max="13" width="22.81640625" customWidth="1"/>
    <col min="14" max="19" width="14.1796875" customWidth="1"/>
    <col min="20" max="20" width="41.1796875" customWidth="1"/>
    <col min="21" max="22" width="14.1796875" customWidth="1"/>
    <col min="26" max="26" width="12.81640625" customWidth="1"/>
  </cols>
  <sheetData>
    <row r="1" spans="1:22" ht="45" customHeight="1" x14ac:dyDescent="0.35">
      <c r="A1" s="8" t="s">
        <v>7</v>
      </c>
      <c r="B1" s="8" t="s">
        <v>21</v>
      </c>
      <c r="C1" s="8"/>
      <c r="D1" s="8" t="s">
        <v>23</v>
      </c>
      <c r="E1" s="8" t="s">
        <v>33</v>
      </c>
      <c r="F1" s="8" t="s">
        <v>24</v>
      </c>
      <c r="G1" s="8" t="s">
        <v>25</v>
      </c>
      <c r="H1" s="8" t="s">
        <v>26</v>
      </c>
      <c r="I1" s="8" t="s">
        <v>27</v>
      </c>
      <c r="J1" s="8" t="s">
        <v>28</v>
      </c>
      <c r="K1" s="8" t="s">
        <v>32</v>
      </c>
      <c r="L1" s="8" t="s">
        <v>657</v>
      </c>
      <c r="M1" s="8" t="s">
        <v>29</v>
      </c>
      <c r="N1" s="8" t="s">
        <v>30</v>
      </c>
      <c r="O1" s="8" t="s">
        <v>658</v>
      </c>
      <c r="P1" s="8" t="s">
        <v>659</v>
      </c>
      <c r="Q1" s="8" t="s">
        <v>660</v>
      </c>
      <c r="R1" s="8"/>
      <c r="S1" s="8"/>
      <c r="T1" s="8"/>
      <c r="U1" s="8" t="s">
        <v>35</v>
      </c>
      <c r="V1" s="8" t="s">
        <v>36</v>
      </c>
    </row>
    <row r="2" spans="1:22" x14ac:dyDescent="0.35">
      <c r="A2">
        <f>'Meters-Utilities'!A2</f>
        <v>0</v>
      </c>
      <c r="B2">
        <f>'Meters-Utilities'!B2</f>
        <v>0</v>
      </c>
      <c r="D2">
        <f>'Meters-Utilities'!C2</f>
        <v>0</v>
      </c>
      <c r="E2">
        <f>'Meters-Utilities'!D2</f>
        <v>0</v>
      </c>
      <c r="L2" t="str">
        <f>IF(D2="Other Fuels",IF(E2="Scope 1: Stationary","PhaseSLG","PhaseVehicle"),"PhaseNO")</f>
        <v>PhaseNO</v>
      </c>
      <c r="M2" t="str">
        <f>"Fuel"&amp;
IF(D2="Other Fuels",TRIM(SUBSTITUTE(LEFT('Meters-Utilities'!H2,8),"-","")),IF(OR(D2="Electricity",D2="Natural Gas"),"",IF(OR(E2="Scope 1: Process", E2 = "Scope 1: Fugitive"), "Fugitive",SUBSTITUTE('Meters-Utilities'!C2," ",""))))</f>
        <v>Fuel</v>
      </c>
      <c r="N2" t="str">
        <f>IF(D2="Electricity","UnitsEnergy",
IF(D2="Natural Gas","UnitsGasEnergy",
IF(ISNUMBER(SEARCH("Water",D2)),"UnitsLiquid",
IF(D2="Other Energy","UnitsOtherEnergyEnergy",
IF(D2="Other","UnitsSolid",
IF(D2="Other Fuels",IF(ISNUMBER(SEARCH("Mobile", 'Meters-Utilities'!D2)),"UnitsLiquid","Units"&amp;'Meters-Utilities'!H2&amp;"Energy"),"UnitsBlank"))))))</f>
        <v>UnitsBlank</v>
      </c>
      <c r="O2" t="str">
        <f>IF(AND(OR(D2="Other Fuels", D2="Other Energy", D2 = "Natural Gas"),COUNTIF(UnitsEnergy,'Meters-Utilities'!J2)=0), "UnitsEnergy","UnitsBlank")</f>
        <v>UnitsBlank</v>
      </c>
      <c r="P2" t="str">
        <f>IF(M2="FuelOnRoad","UnitsDistance","UnitsBlank")</f>
        <v>UnitsBlank</v>
      </c>
      <c r="Q2" t="str">
        <f>IF(M2="FuelOnRoad","ChoiceEstimationMethod","UnitsBlank")</f>
        <v>UnitsBlank</v>
      </c>
      <c r="U2" t="str">
        <f>IF( 'Meters-Utilities'!C2= "Electricity", IF(AND('Meters-Utilities'!Q2 &lt;&gt; "Self-Generated", 'Meters-Utilities'!Q2 &lt;&gt; "Physical Power Purchase Agreement (PPPA)"), "UnitsBlank", "YesNo"), IF(AND( 'Meters-Utilities'!C2="Other Fuels", 'Meters-Utilities'!D2 = "Scope 1: Mobile"), "YesNo", "UnitsBlank"))</f>
        <v>UnitsBlank</v>
      </c>
    </row>
    <row r="3" spans="1:22" x14ac:dyDescent="0.35">
      <c r="A3">
        <f>'Meters-Utilities'!A3</f>
        <v>0</v>
      </c>
      <c r="B3">
        <f>'Meters-Utilities'!B3</f>
        <v>0</v>
      </c>
      <c r="D3">
        <f>'Meters-Utilities'!C3</f>
        <v>0</v>
      </c>
      <c r="E3">
        <f>'Meters-Utilities'!D3</f>
        <v>0</v>
      </c>
      <c r="L3" t="str">
        <f t="shared" ref="L3:L66" si="0">IF(D3="Other Fuels",IF(E3="Scope 1: Stationary","PhaseSLG","PhaseVehicle"),"PhaseNO")</f>
        <v>PhaseNO</v>
      </c>
      <c r="M3" t="str">
        <f>"Fuel"&amp;
IF(D3="Other Fuels",TRIM(SUBSTITUTE(LEFT('Meters-Utilities'!H3,8),"-","")),IF(OR(D3="Electricity",D3="Natural Gas"),"",IF(OR(E3="Scope 1: Process", E3 = "Scope 1: Fugitive"), "Fugitive",SUBSTITUTE('Meters-Utilities'!C3," ",""))))</f>
        <v>Fuel</v>
      </c>
      <c r="N3" t="str">
        <f>IF(D3="Electricity","UnitsEnergy",
IF(D3="Natural Gas","UnitsGasEnergy",
IF(ISNUMBER(SEARCH("Water",D3)),"UnitsLiquid",
IF(D3="Other Energy","UnitsOtherEnergyEnergy",
IF(D3="Other","UnitsSolid",
IF(D3="Other Fuels",IF(ISNUMBER(SEARCH("Mobile", 'Meters-Utilities'!D3)),"UnitsLiquid","Units"&amp;'Meters-Utilities'!H3&amp;"Energy"),"UnitsBlank"))))))</f>
        <v>UnitsBlank</v>
      </c>
      <c r="O3" t="str">
        <f>IF(AND(OR(D3="Other Fuels", D3="Other Energy", D3 = "Natural Gas"),COUNTIF(UnitsEnergy,'Meters-Utilities'!J3)=0), "UnitsEnergy","UnitsBlank")</f>
        <v>UnitsBlank</v>
      </c>
      <c r="P3" t="str">
        <f>IF(M3="FuelOnRoad","UnitsDistance","UnitsBlank")</f>
        <v>UnitsBlank</v>
      </c>
      <c r="Q3" t="str">
        <f t="shared" ref="Q3:Q35" si="1">IF(M3="FuelOnRoad","ChoiceEstimationMethod","UnitsBlank")</f>
        <v>UnitsBlank</v>
      </c>
      <c r="U3" t="str">
        <f>IF( 'Meters-Utilities'!C3= "Electricity", IF(AND('Meters-Utilities'!Q3 &lt;&gt; "Self-Generated", 'Meters-Utilities'!Q3 &lt;&gt; "Physical Power Purchase Agreement (PPPA)"), "UnitsBlank", "YesNo"), IF(AND( 'Meters-Utilities'!C3="Other Fuels", 'Meters-Utilities'!D3 = "Scope 1: Mobile"), "YesNo", "UnitsBlank"))</f>
        <v>UnitsBlank</v>
      </c>
    </row>
    <row r="4" spans="1:22" x14ac:dyDescent="0.35">
      <c r="A4">
        <f>'Meters-Utilities'!A4</f>
        <v>0</v>
      </c>
      <c r="B4">
        <f>'Meters-Utilities'!B4</f>
        <v>0</v>
      </c>
      <c r="D4">
        <f>'Meters-Utilities'!C4</f>
        <v>0</v>
      </c>
      <c r="E4">
        <f>'Meters-Utilities'!D4</f>
        <v>0</v>
      </c>
      <c r="L4" t="str">
        <f t="shared" si="0"/>
        <v>PhaseNO</v>
      </c>
      <c r="M4" t="str">
        <f>"Fuel"&amp;
IF(D4="Other Fuels",TRIM(SUBSTITUTE(LEFT('Meters-Utilities'!H4,8),"-","")),IF(OR(D4="Electricity",D4="Natural Gas"),"",IF(OR(E4="Scope 1: Process", E4 = "Scope 1: Fugitive"), "Fugitive",SUBSTITUTE('Meters-Utilities'!C4," ",""))))</f>
        <v>Fuel</v>
      </c>
      <c r="N4" t="str">
        <f>IF(D4="Electricity","UnitsEnergy",
IF(D4="Natural Gas","UnitsGasEnergy",
IF(ISNUMBER(SEARCH("Water",D4)),"UnitsLiquid",
IF(D4="Other Energy","UnitsOtherEnergyEnergy",
IF(D4="Other","UnitsSolid",
IF(D4="Other Fuels",IF(ISNUMBER(SEARCH("Mobile", 'Meters-Utilities'!D4)),"UnitsLiquid","Units"&amp;'Meters-Utilities'!H4&amp;"Energy"),"UnitsBlank"))))))</f>
        <v>UnitsBlank</v>
      </c>
      <c r="O4" t="str">
        <f>IF(AND(OR(D4="Other Fuels", D4="Other Energy", D4 = "Natural Gas"),COUNTIF(UnitsEnergy,'Meters-Utilities'!J4)=0), "UnitsEnergy","UnitsBlank")</f>
        <v>UnitsBlank</v>
      </c>
      <c r="P4" t="str">
        <f t="shared" ref="P4:P35" si="2">IF(M4="FuelOnRoad","UnitsDistance","UnitsBlank")</f>
        <v>UnitsBlank</v>
      </c>
      <c r="Q4" t="str">
        <f t="shared" si="1"/>
        <v>UnitsBlank</v>
      </c>
      <c r="U4" t="str">
        <f>IF( 'Meters-Utilities'!C4= "Electricity", IF(AND('Meters-Utilities'!Q4 &lt;&gt; "Self-Generated", 'Meters-Utilities'!Q4 &lt;&gt; "Physical Power Purchase Agreement (PPPA)"), "UnitsBlank", "YesNo"), IF(AND( 'Meters-Utilities'!C4="Other Fuels", 'Meters-Utilities'!D4 = "Scope 1: Mobile"), "YesNo", "UnitsBlank"))</f>
        <v>UnitsBlank</v>
      </c>
    </row>
    <row r="5" spans="1:22" x14ac:dyDescent="0.35">
      <c r="A5">
        <f>'Meters-Utilities'!A5</f>
        <v>0</v>
      </c>
      <c r="B5">
        <f>'Meters-Utilities'!B5</f>
        <v>0</v>
      </c>
      <c r="D5">
        <f>'Meters-Utilities'!C5</f>
        <v>0</v>
      </c>
      <c r="E5">
        <f>'Meters-Utilities'!D5</f>
        <v>0</v>
      </c>
      <c r="L5" t="str">
        <f t="shared" si="0"/>
        <v>PhaseNO</v>
      </c>
      <c r="M5" t="str">
        <f>"Fuel"&amp;
IF(D5="Other Fuels",TRIM(SUBSTITUTE(LEFT('Meters-Utilities'!H5,8),"-","")),IF(OR(D5="Electricity",D5="Natural Gas"),"",IF(OR(E5="Scope 1: Process", E5 = "Scope 1: Fugitive"), "Fugitive",SUBSTITUTE('Meters-Utilities'!C5," ",""))))</f>
        <v>Fuel</v>
      </c>
      <c r="N5" t="str">
        <f>IF(D5="Electricity","UnitsEnergy",
IF(D5="Natural Gas","UnitsGasEnergy",
IF(ISNUMBER(SEARCH("Water",D5)),"UnitsLiquid",
IF(D5="Other Energy","UnitsOtherEnergyEnergy",
IF(D5="Other","UnitsSolid",
IF(D5="Other Fuels",IF(ISNUMBER(SEARCH("Mobile", 'Meters-Utilities'!D5)),"UnitsLiquid","Units"&amp;'Meters-Utilities'!H5&amp;"Energy"),"UnitsBlank"))))))</f>
        <v>UnitsBlank</v>
      </c>
      <c r="O5" t="str">
        <f>IF(AND(OR(D5="Other Fuels", D5="Other Energy", D5 = "Natural Gas"),COUNTIF(UnitsEnergy,'Meters-Utilities'!J5)=0), "UnitsEnergy","UnitsBlank")</f>
        <v>UnitsBlank</v>
      </c>
      <c r="P5" t="str">
        <f t="shared" si="2"/>
        <v>UnitsBlank</v>
      </c>
      <c r="Q5" t="str">
        <f t="shared" si="1"/>
        <v>UnitsBlank</v>
      </c>
      <c r="U5" t="str">
        <f>IF( 'Meters-Utilities'!C5= "Electricity", IF(AND('Meters-Utilities'!Q5 &lt;&gt; "Self-Generated", 'Meters-Utilities'!Q5 &lt;&gt; "Physical Power Purchase Agreement (PPPA)"), "UnitsBlank", "YesNo"), IF(AND( 'Meters-Utilities'!C5="Other Fuels", 'Meters-Utilities'!D5 = "Scope 1: Mobile"), "YesNo", "UnitsBlank"))</f>
        <v>UnitsBlank</v>
      </c>
    </row>
    <row r="6" spans="1:22" x14ac:dyDescent="0.35">
      <c r="A6">
        <f>'Meters-Utilities'!A6</f>
        <v>0</v>
      </c>
      <c r="B6">
        <f>'Meters-Utilities'!B6</f>
        <v>0</v>
      </c>
      <c r="D6">
        <f>'Meters-Utilities'!C6</f>
        <v>0</v>
      </c>
      <c r="E6">
        <f>'Meters-Utilities'!D6</f>
        <v>0</v>
      </c>
      <c r="L6" t="str">
        <f t="shared" si="0"/>
        <v>PhaseNO</v>
      </c>
      <c r="M6" t="str">
        <f>"Fuel"&amp;
IF(D6="Other Fuels",TRIM(SUBSTITUTE(LEFT('Meters-Utilities'!H6,8),"-","")),IF(OR(D6="Electricity",D6="Natural Gas"),"",IF(OR(E6="Scope 1: Process", E6 = "Scope 1: Fugitive"), "Fugitive",SUBSTITUTE('Meters-Utilities'!C6," ",""))))</f>
        <v>Fuel</v>
      </c>
      <c r="N6" t="str">
        <f>IF(D6="Electricity","UnitsEnergy",
IF(D6="Natural Gas","UnitsGasEnergy",
IF(ISNUMBER(SEARCH("Water",D6)),"UnitsLiquid",
IF(D6="Other Energy","UnitsOtherEnergyEnergy",
IF(D6="Other","UnitsSolid",
IF(D6="Other Fuels",IF(ISNUMBER(SEARCH("Mobile", 'Meters-Utilities'!D6)),"UnitsLiquid","Units"&amp;'Meters-Utilities'!H6&amp;"Energy"),"UnitsBlank"))))))</f>
        <v>UnitsBlank</v>
      </c>
      <c r="O6" t="str">
        <f>IF(AND(OR(D6="Other Fuels", D6="Other Energy", D6 = "Natural Gas"),COUNTIF(UnitsEnergy,'Meters-Utilities'!J6)=0), "UnitsEnergy","UnitsBlank")</f>
        <v>UnitsBlank</v>
      </c>
      <c r="P6" t="str">
        <f t="shared" si="2"/>
        <v>UnitsBlank</v>
      </c>
      <c r="Q6" t="str">
        <f t="shared" si="1"/>
        <v>UnitsBlank</v>
      </c>
      <c r="U6" t="str">
        <f>IF( 'Meters-Utilities'!C6= "Electricity", IF(AND('Meters-Utilities'!Q6 &lt;&gt; "Self-Generated", 'Meters-Utilities'!Q6 &lt;&gt; "Physical Power Purchase Agreement (PPPA)"), "UnitsBlank", "YesNo"), IF(AND( 'Meters-Utilities'!C6="Other Fuels", 'Meters-Utilities'!D6 = "Scope 1: Mobile"), "YesNo", "UnitsBlank"))</f>
        <v>UnitsBlank</v>
      </c>
    </row>
    <row r="7" spans="1:22" x14ac:dyDescent="0.35">
      <c r="A7">
        <f>'Meters-Utilities'!A7</f>
        <v>0</v>
      </c>
      <c r="B7">
        <f>'Meters-Utilities'!B7</f>
        <v>0</v>
      </c>
      <c r="D7">
        <f>'Meters-Utilities'!C7</f>
        <v>0</v>
      </c>
      <c r="E7">
        <f>'Meters-Utilities'!D7</f>
        <v>0</v>
      </c>
      <c r="L7" t="str">
        <f t="shared" si="0"/>
        <v>PhaseNO</v>
      </c>
      <c r="M7" t="str">
        <f>"Fuel"&amp;
IF(D7="Other Fuels",TRIM(SUBSTITUTE(LEFT('Meters-Utilities'!H7,8),"-","")),IF(OR(D7="Electricity",D7="Natural Gas"),"",IF(OR(E7="Scope 1: Process", E7 = "Scope 1: Fugitive"), "Fugitive",SUBSTITUTE('Meters-Utilities'!C7," ",""))))</f>
        <v>Fuel</v>
      </c>
      <c r="N7" t="str">
        <f>IF(D7="Electricity","UnitsEnergy",
IF(D7="Natural Gas","UnitsGasEnergy",
IF(ISNUMBER(SEARCH("Water",D7)),"UnitsLiquid",
IF(D7="Other Energy","UnitsOtherEnergyEnergy",
IF(D7="Other","UnitsSolid",
IF(D7="Other Fuels",IF(ISNUMBER(SEARCH("Mobile", 'Meters-Utilities'!D7)),"UnitsLiquid","Units"&amp;'Meters-Utilities'!H7&amp;"Energy"),"UnitsBlank"))))))</f>
        <v>UnitsBlank</v>
      </c>
      <c r="O7" t="str">
        <f>IF(AND(OR(D7="Other Fuels", D7="Other Energy", D7 = "Natural Gas"),COUNTIF(UnitsEnergy,'Meters-Utilities'!J7)=0), "UnitsEnergy","UnitsBlank")</f>
        <v>UnitsBlank</v>
      </c>
      <c r="P7" t="str">
        <f t="shared" si="2"/>
        <v>UnitsBlank</v>
      </c>
      <c r="Q7" t="str">
        <f t="shared" si="1"/>
        <v>UnitsBlank</v>
      </c>
      <c r="U7" t="str">
        <f>IF( 'Meters-Utilities'!C7= "Electricity", IF(AND('Meters-Utilities'!Q7 &lt;&gt; "Self-Generated", 'Meters-Utilities'!Q7 &lt;&gt; "Physical Power Purchase Agreement (PPPA)"), "UnitsBlank", "YesNo"), IF(AND( 'Meters-Utilities'!C7="Other Fuels", 'Meters-Utilities'!D7 = "Scope 1: Mobile"), "YesNo", "UnitsBlank"))</f>
        <v>UnitsBlank</v>
      </c>
    </row>
    <row r="8" spans="1:22" x14ac:dyDescent="0.35">
      <c r="A8">
        <f>'Meters-Utilities'!A8</f>
        <v>0</v>
      </c>
      <c r="B8">
        <f>'Meters-Utilities'!B8</f>
        <v>0</v>
      </c>
      <c r="D8">
        <f>'Meters-Utilities'!C8</f>
        <v>0</v>
      </c>
      <c r="E8">
        <f>'Meters-Utilities'!D8</f>
        <v>0</v>
      </c>
      <c r="L8" t="str">
        <f t="shared" si="0"/>
        <v>PhaseNO</v>
      </c>
      <c r="M8" t="str">
        <f>"Fuel"&amp;
IF(D8="Other Fuels",TRIM(SUBSTITUTE(LEFT('Meters-Utilities'!H8,8),"-","")),IF(OR(D8="Electricity",D8="Natural Gas"),"",IF(OR(E8="Scope 1: Process", E8 = "Scope 1: Fugitive"), "Fugitive",SUBSTITUTE('Meters-Utilities'!C8," ",""))))</f>
        <v>Fuel</v>
      </c>
      <c r="N8" t="str">
        <f>IF(D8="Electricity","UnitsEnergy",
IF(D8="Natural Gas","UnitsGasEnergy",
IF(ISNUMBER(SEARCH("Water",D8)),"UnitsLiquid",
IF(D8="Other Energy","UnitsOtherEnergyEnergy",
IF(D8="Other","UnitsSolid",
IF(D8="Other Fuels",IF(ISNUMBER(SEARCH("Mobile", 'Meters-Utilities'!D8)),"UnitsLiquid","Units"&amp;'Meters-Utilities'!H8&amp;"Energy"),"UnitsBlank"))))))</f>
        <v>UnitsBlank</v>
      </c>
      <c r="O8" t="str">
        <f>IF(AND(OR(D8="Other Fuels", D8="Other Energy", D8 = "Natural Gas"),COUNTIF(UnitsEnergy,'Meters-Utilities'!J8)=0), "UnitsEnergy","UnitsBlank")</f>
        <v>UnitsBlank</v>
      </c>
      <c r="P8" t="str">
        <f t="shared" si="2"/>
        <v>UnitsBlank</v>
      </c>
      <c r="Q8" t="str">
        <f t="shared" si="1"/>
        <v>UnitsBlank</v>
      </c>
      <c r="U8" t="str">
        <f>IF( 'Meters-Utilities'!C8= "Electricity", IF(AND('Meters-Utilities'!Q8 &lt;&gt; "Self-Generated", 'Meters-Utilities'!Q8 &lt;&gt; "Physical Power Purchase Agreement (PPPA)"), "UnitsBlank", "YesNo"), IF(AND( 'Meters-Utilities'!C8="Other Fuels", 'Meters-Utilities'!D8 = "Scope 1: Mobile"), "YesNo", "UnitsBlank"))</f>
        <v>UnitsBlank</v>
      </c>
    </row>
    <row r="9" spans="1:22" x14ac:dyDescent="0.35">
      <c r="A9">
        <f>'Meters-Utilities'!A9</f>
        <v>0</v>
      </c>
      <c r="B9">
        <f>'Meters-Utilities'!B9</f>
        <v>0</v>
      </c>
      <c r="D9">
        <f>'Meters-Utilities'!C9</f>
        <v>0</v>
      </c>
      <c r="E9">
        <f>'Meters-Utilities'!D9</f>
        <v>0</v>
      </c>
      <c r="L9" t="str">
        <f t="shared" si="0"/>
        <v>PhaseNO</v>
      </c>
      <c r="M9" t="str">
        <f>"Fuel"&amp;
IF(D9="Other Fuels",TRIM(SUBSTITUTE(LEFT('Meters-Utilities'!H9,8),"-","")),IF(OR(D9="Electricity",D9="Natural Gas"),"",IF(OR(E9="Scope 1: Process", E9 = "Scope 1: Fugitive"), "Fugitive",SUBSTITUTE('Meters-Utilities'!C9," ",""))))</f>
        <v>Fuel</v>
      </c>
      <c r="N9" t="str">
        <f>IF(D9="Electricity","UnitsEnergy",
IF(D9="Natural Gas","UnitsGasEnergy",
IF(ISNUMBER(SEARCH("Water",D9)),"UnitsLiquid",
IF(D9="Other Energy","UnitsOtherEnergyEnergy",
IF(D9="Other","UnitsSolid",
IF(D9="Other Fuels",IF(ISNUMBER(SEARCH("Mobile", 'Meters-Utilities'!D9)),"UnitsLiquid","Units"&amp;'Meters-Utilities'!H9&amp;"Energy"),"UnitsBlank"))))))</f>
        <v>UnitsBlank</v>
      </c>
      <c r="O9" t="str">
        <f>IF(AND(OR(D9="Other Fuels", D9="Other Energy", D9 = "Natural Gas"),COUNTIF(UnitsEnergy,'Meters-Utilities'!J9)=0), "UnitsEnergy","UnitsBlank")</f>
        <v>UnitsBlank</v>
      </c>
      <c r="P9" t="str">
        <f t="shared" si="2"/>
        <v>UnitsBlank</v>
      </c>
      <c r="Q9" t="str">
        <f t="shared" si="1"/>
        <v>UnitsBlank</v>
      </c>
      <c r="U9" t="str">
        <f>IF( 'Meters-Utilities'!C9= "Electricity", IF(AND('Meters-Utilities'!Q9 &lt;&gt; "Self-Generated", 'Meters-Utilities'!Q9 &lt;&gt; "Physical Power Purchase Agreement (PPPA)"), "UnitsBlank", "YesNo"), IF(AND( 'Meters-Utilities'!C9="Other Fuels", 'Meters-Utilities'!D9 = "Scope 1: Mobile"), "YesNo", "UnitsBlank"))</f>
        <v>UnitsBlank</v>
      </c>
    </row>
    <row r="10" spans="1:22" x14ac:dyDescent="0.35">
      <c r="A10">
        <f>'Meters-Utilities'!A10</f>
        <v>0</v>
      </c>
      <c r="B10">
        <f>'Meters-Utilities'!B10</f>
        <v>0</v>
      </c>
      <c r="D10">
        <f>'Meters-Utilities'!C10</f>
        <v>0</v>
      </c>
      <c r="E10">
        <f>'Meters-Utilities'!D10</f>
        <v>0</v>
      </c>
      <c r="L10" t="str">
        <f t="shared" si="0"/>
        <v>PhaseNO</v>
      </c>
      <c r="M10" t="str">
        <f>"Fuel"&amp;
IF(D10="Other Fuels",TRIM(SUBSTITUTE(LEFT('Meters-Utilities'!H10,8),"-","")),IF(OR(D10="Electricity",D10="Natural Gas"),"",IF(OR(E10="Scope 1: Process", E10 = "Scope 1: Fugitive"), "Fugitive",SUBSTITUTE('Meters-Utilities'!C10," ",""))))</f>
        <v>Fuel</v>
      </c>
      <c r="N10" t="str">
        <f>IF(D10="Electricity","UnitsEnergy",
IF(D10="Natural Gas","UnitsGasEnergy",
IF(ISNUMBER(SEARCH("Water",D10)),"UnitsLiquid",
IF(D10="Other Energy","UnitsOtherEnergyEnergy",
IF(D10="Other","UnitsSolid",
IF(D10="Other Fuels",IF(ISNUMBER(SEARCH("Mobile", 'Meters-Utilities'!D10)),"UnitsLiquid","Units"&amp;'Meters-Utilities'!H10&amp;"Energy"),"UnitsBlank"))))))</f>
        <v>UnitsBlank</v>
      </c>
      <c r="O10" t="str">
        <f>IF(AND(OR(D10="Other Fuels", D10="Other Energy", D10 = "Natural Gas"),COUNTIF(UnitsEnergy,'Meters-Utilities'!J10)=0), "UnitsEnergy","UnitsBlank")</f>
        <v>UnitsBlank</v>
      </c>
      <c r="P10" t="str">
        <f t="shared" si="2"/>
        <v>UnitsBlank</v>
      </c>
      <c r="Q10" t="str">
        <f t="shared" si="1"/>
        <v>UnitsBlank</v>
      </c>
      <c r="U10" t="str">
        <f>IF( 'Meters-Utilities'!C10= "Electricity", IF(AND('Meters-Utilities'!Q10 &lt;&gt; "Self-Generated", 'Meters-Utilities'!Q10 &lt;&gt; "Physical Power Purchase Agreement (PPPA)"), "UnitsBlank", "YesNo"), IF(AND( 'Meters-Utilities'!C10="Other Fuels", 'Meters-Utilities'!D10 = "Scope 1: Mobile"), "YesNo", "UnitsBlank"))</f>
        <v>UnitsBlank</v>
      </c>
    </row>
    <row r="11" spans="1:22" x14ac:dyDescent="0.35">
      <c r="A11">
        <f>'Meters-Utilities'!A11</f>
        <v>0</v>
      </c>
      <c r="B11">
        <f>'Meters-Utilities'!B11</f>
        <v>0</v>
      </c>
      <c r="D11">
        <f>'Meters-Utilities'!C11</f>
        <v>0</v>
      </c>
      <c r="E11">
        <f>'Meters-Utilities'!D11</f>
        <v>0</v>
      </c>
      <c r="L11" t="str">
        <f t="shared" si="0"/>
        <v>PhaseNO</v>
      </c>
      <c r="M11" t="str">
        <f>"Fuel"&amp;
IF(D11="Other Fuels",TRIM(SUBSTITUTE(LEFT('Meters-Utilities'!H11,8),"-","")),IF(OR(D11="Electricity",D11="Natural Gas"),"",IF(OR(E11="Scope 1: Process", E11 = "Scope 1: Fugitive"), "Fugitive",SUBSTITUTE('Meters-Utilities'!C11," ",""))))</f>
        <v>Fuel</v>
      </c>
      <c r="N11" t="str">
        <f>IF(D11="Electricity","UnitsEnergy",
IF(D11="Natural Gas","UnitsGasEnergy",
IF(ISNUMBER(SEARCH("Water",D11)),"UnitsLiquid",
IF(D11="Other Energy","UnitsOtherEnergyEnergy",
IF(D11="Other","UnitsSolid",
IF(D11="Other Fuels",IF(ISNUMBER(SEARCH("Mobile", 'Meters-Utilities'!D11)),"UnitsLiquid","Units"&amp;'Meters-Utilities'!H11&amp;"Energy"),"UnitsBlank"))))))</f>
        <v>UnitsBlank</v>
      </c>
      <c r="O11" t="str">
        <f>IF(AND(OR(D11="Other Fuels", D11="Other Energy", D11 = "Natural Gas"),COUNTIF(UnitsEnergy,'Meters-Utilities'!J11)=0), "UnitsEnergy","UnitsBlank")</f>
        <v>UnitsBlank</v>
      </c>
      <c r="P11" t="str">
        <f t="shared" si="2"/>
        <v>UnitsBlank</v>
      </c>
      <c r="Q11" t="str">
        <f t="shared" si="1"/>
        <v>UnitsBlank</v>
      </c>
      <c r="U11" t="str">
        <f>IF( 'Meters-Utilities'!C11= "Electricity", IF(AND('Meters-Utilities'!Q11 &lt;&gt; "Self-Generated", 'Meters-Utilities'!Q11 &lt;&gt; "Physical Power Purchase Agreement (PPPA)"), "UnitsBlank", "YesNo"), IF(AND( 'Meters-Utilities'!C11="Other Fuels", 'Meters-Utilities'!D11 = "Scope 1: Mobile"), "YesNo", "UnitsBlank"))</f>
        <v>UnitsBlank</v>
      </c>
    </row>
    <row r="12" spans="1:22" x14ac:dyDescent="0.35">
      <c r="A12">
        <f>'Meters-Utilities'!A12</f>
        <v>0</v>
      </c>
      <c r="B12">
        <f>'Meters-Utilities'!B12</f>
        <v>0</v>
      </c>
      <c r="D12">
        <f>'Meters-Utilities'!C12</f>
        <v>0</v>
      </c>
      <c r="E12">
        <f>'Meters-Utilities'!D12</f>
        <v>0</v>
      </c>
      <c r="L12" t="str">
        <f t="shared" si="0"/>
        <v>PhaseNO</v>
      </c>
      <c r="M12" t="str">
        <f>"Fuel"&amp;
IF(D12="Other Fuels",TRIM(SUBSTITUTE(LEFT('Meters-Utilities'!H12,8),"-","")),IF(OR(D12="Electricity",D12="Natural Gas"),"",IF(OR(E12="Scope 1: Process", E12 = "Scope 1: Fugitive"), "Fugitive",SUBSTITUTE('Meters-Utilities'!C12," ",""))))</f>
        <v>Fuel</v>
      </c>
      <c r="N12" t="str">
        <f>IF(D12="Electricity","UnitsEnergy",
IF(D12="Natural Gas","UnitsGasEnergy",
IF(ISNUMBER(SEARCH("Water",D12)),"UnitsLiquid",
IF(D12="Other Energy","UnitsOtherEnergyEnergy",
IF(D12="Other","UnitsSolid",
IF(D12="Other Fuels",IF(ISNUMBER(SEARCH("Mobile", 'Meters-Utilities'!D12)),"UnitsLiquid","Units"&amp;'Meters-Utilities'!H12&amp;"Energy"),"UnitsBlank"))))))</f>
        <v>UnitsBlank</v>
      </c>
      <c r="O12" t="str">
        <f>IF(AND(OR(D12="Other Fuels", D12="Other Energy", D12 = "Natural Gas"),COUNTIF(UnitsEnergy,'Meters-Utilities'!J12)=0), "UnitsEnergy","UnitsBlank")</f>
        <v>UnitsBlank</v>
      </c>
      <c r="P12" t="str">
        <f t="shared" si="2"/>
        <v>UnitsBlank</v>
      </c>
      <c r="Q12" t="str">
        <f t="shared" si="1"/>
        <v>UnitsBlank</v>
      </c>
      <c r="U12" t="str">
        <f>IF( 'Meters-Utilities'!C12= "Electricity", IF(AND('Meters-Utilities'!Q12 &lt;&gt; "Self-Generated", 'Meters-Utilities'!Q12 &lt;&gt; "Physical Power Purchase Agreement (PPPA)"), "UnitsBlank", "YesNo"), IF(AND( 'Meters-Utilities'!C12="Other Fuels", 'Meters-Utilities'!D12 = "Scope 1: Mobile"), "YesNo", "UnitsBlank"))</f>
        <v>UnitsBlank</v>
      </c>
    </row>
    <row r="13" spans="1:22" x14ac:dyDescent="0.35">
      <c r="A13">
        <f>'Meters-Utilities'!A13</f>
        <v>0</v>
      </c>
      <c r="B13">
        <f>'Meters-Utilities'!B13</f>
        <v>0</v>
      </c>
      <c r="D13">
        <f>'Meters-Utilities'!C13</f>
        <v>0</v>
      </c>
      <c r="E13">
        <f>'Meters-Utilities'!D13</f>
        <v>0</v>
      </c>
      <c r="L13" t="str">
        <f t="shared" si="0"/>
        <v>PhaseNO</v>
      </c>
      <c r="M13" t="str">
        <f>"Fuel"&amp;
IF(D13="Other Fuels",TRIM(SUBSTITUTE(LEFT('Meters-Utilities'!H13,8),"-","")),IF(OR(D13="Electricity",D13="Natural Gas"),"",IF(OR(E13="Scope 1: Process", E13 = "Scope 1: Fugitive"), "Fugitive",SUBSTITUTE('Meters-Utilities'!C13," ",""))))</f>
        <v>Fuel</v>
      </c>
      <c r="N13" t="str">
        <f>IF(D13="Electricity","UnitsEnergy",
IF(D13="Natural Gas","UnitsGasEnergy",
IF(ISNUMBER(SEARCH("Water",D13)),"UnitsLiquid",
IF(D13="Other Energy","UnitsOtherEnergyEnergy",
IF(D13="Other","UnitsSolid",
IF(D13="Other Fuels",IF(ISNUMBER(SEARCH("Mobile", 'Meters-Utilities'!D13)),"UnitsLiquid","Units"&amp;'Meters-Utilities'!H13&amp;"Energy"),"UnitsBlank"))))))</f>
        <v>UnitsBlank</v>
      </c>
      <c r="O13" t="str">
        <f>IF(AND(OR(D13="Other Fuels", D13="Other Energy", D13 = "Natural Gas"),COUNTIF(UnitsEnergy,'Meters-Utilities'!J13)=0), "UnitsEnergy","UnitsBlank")</f>
        <v>UnitsBlank</v>
      </c>
      <c r="P13" t="str">
        <f t="shared" si="2"/>
        <v>UnitsBlank</v>
      </c>
      <c r="Q13" t="str">
        <f t="shared" si="1"/>
        <v>UnitsBlank</v>
      </c>
      <c r="U13" t="str">
        <f>IF( 'Meters-Utilities'!C13= "Electricity", IF(AND('Meters-Utilities'!Q13 &lt;&gt; "Self-Generated", 'Meters-Utilities'!Q13 &lt;&gt; "Physical Power Purchase Agreement (PPPA)"), "UnitsBlank", "YesNo"), IF(AND( 'Meters-Utilities'!C13="Other Fuels", 'Meters-Utilities'!D13 = "Scope 1: Mobile"), "YesNo", "UnitsBlank"))</f>
        <v>UnitsBlank</v>
      </c>
    </row>
    <row r="14" spans="1:22" x14ac:dyDescent="0.35">
      <c r="A14">
        <f>'Meters-Utilities'!A14</f>
        <v>0</v>
      </c>
      <c r="B14">
        <f>'Meters-Utilities'!B14</f>
        <v>0</v>
      </c>
      <c r="D14">
        <f>'Meters-Utilities'!C14</f>
        <v>0</v>
      </c>
      <c r="E14">
        <f>'Meters-Utilities'!D14</f>
        <v>0</v>
      </c>
      <c r="L14" t="str">
        <f t="shared" si="0"/>
        <v>PhaseNO</v>
      </c>
      <c r="M14" t="str">
        <f>"Fuel"&amp;
IF(D14="Other Fuels",TRIM(SUBSTITUTE(LEFT('Meters-Utilities'!H14,8),"-","")),IF(OR(D14="Electricity",D14="Natural Gas"),"",IF(OR(E14="Scope 1: Process", E14 = "Scope 1: Fugitive"), "Fugitive",SUBSTITUTE('Meters-Utilities'!C14," ",""))))</f>
        <v>Fuel</v>
      </c>
      <c r="N14" t="str">
        <f>IF(D14="Electricity","UnitsEnergy",
IF(D14="Natural Gas","UnitsGasEnergy",
IF(ISNUMBER(SEARCH("Water",D14)),"UnitsLiquid",
IF(D14="Other Energy","UnitsOtherEnergyEnergy",
IF(D14="Other","UnitsSolid",
IF(D14="Other Fuels",IF(ISNUMBER(SEARCH("Mobile", 'Meters-Utilities'!D14)),"UnitsLiquid","Units"&amp;'Meters-Utilities'!H14&amp;"Energy"),"UnitsBlank"))))))</f>
        <v>UnitsBlank</v>
      </c>
      <c r="O14" t="str">
        <f>IF(AND(OR(D14="Other Fuels", D14="Other Energy", D14 = "Natural Gas"),COUNTIF(UnitsEnergy,'Meters-Utilities'!J14)=0), "UnitsEnergy","UnitsBlank")</f>
        <v>UnitsBlank</v>
      </c>
      <c r="P14" t="str">
        <f t="shared" si="2"/>
        <v>UnitsBlank</v>
      </c>
      <c r="Q14" t="str">
        <f t="shared" si="1"/>
        <v>UnitsBlank</v>
      </c>
      <c r="U14" t="str">
        <f>IF( 'Meters-Utilities'!C14= "Electricity", IF(AND('Meters-Utilities'!Q14 &lt;&gt; "Self-Generated", 'Meters-Utilities'!Q14 &lt;&gt; "Physical Power Purchase Agreement (PPPA)"), "UnitsBlank", "YesNo"), IF(AND( 'Meters-Utilities'!C14="Other Fuels", 'Meters-Utilities'!D14 = "Scope 1: Mobile"), "YesNo", "UnitsBlank"))</f>
        <v>UnitsBlank</v>
      </c>
    </row>
    <row r="15" spans="1:22" x14ac:dyDescent="0.35">
      <c r="A15">
        <f>'Meters-Utilities'!A15</f>
        <v>0</v>
      </c>
      <c r="B15">
        <f>'Meters-Utilities'!B15</f>
        <v>0</v>
      </c>
      <c r="D15">
        <f>'Meters-Utilities'!C15</f>
        <v>0</v>
      </c>
      <c r="E15">
        <f>'Meters-Utilities'!D15</f>
        <v>0</v>
      </c>
      <c r="L15" t="str">
        <f t="shared" si="0"/>
        <v>PhaseNO</v>
      </c>
      <c r="M15" t="str">
        <f>"Fuel"&amp;
IF(D15="Other Fuels",TRIM(SUBSTITUTE(LEFT('Meters-Utilities'!H15,8),"-","")),IF(OR(D15="Electricity",D15="Natural Gas"),"",IF(OR(E15="Scope 1: Process", E15 = "Scope 1: Fugitive"), "Fugitive",SUBSTITUTE('Meters-Utilities'!C15," ",""))))</f>
        <v>Fuel</v>
      </c>
      <c r="N15" t="str">
        <f>IF(D15="Electricity","UnitsEnergy",
IF(D15="Natural Gas","UnitsGasEnergy",
IF(ISNUMBER(SEARCH("Water",D15)),"UnitsLiquid",
IF(D15="Other Energy","UnitsOtherEnergyEnergy",
IF(D15="Other","UnitsSolid",
IF(D15="Other Fuels",IF(ISNUMBER(SEARCH("Mobile", 'Meters-Utilities'!D15)),"UnitsLiquid","Units"&amp;'Meters-Utilities'!H15&amp;"Energy"),"UnitsBlank"))))))</f>
        <v>UnitsBlank</v>
      </c>
      <c r="O15" t="str">
        <f>IF(AND(OR(D15="Other Fuels", D15="Other Energy", D15 = "Natural Gas"),COUNTIF(UnitsEnergy,'Meters-Utilities'!J15)=0), "UnitsEnergy","UnitsBlank")</f>
        <v>UnitsBlank</v>
      </c>
      <c r="P15" t="str">
        <f t="shared" si="2"/>
        <v>UnitsBlank</v>
      </c>
      <c r="Q15" t="str">
        <f t="shared" si="1"/>
        <v>UnitsBlank</v>
      </c>
      <c r="U15" t="str">
        <f>IF( 'Meters-Utilities'!C15= "Electricity", IF(AND('Meters-Utilities'!Q15 &lt;&gt; "Self-Generated", 'Meters-Utilities'!Q15 &lt;&gt; "Physical Power Purchase Agreement (PPPA)"), "UnitsBlank", "YesNo"), IF(AND( 'Meters-Utilities'!C15="Other Fuels", 'Meters-Utilities'!D15 = "Scope 1: Mobile"), "YesNo", "UnitsBlank"))</f>
        <v>UnitsBlank</v>
      </c>
    </row>
    <row r="16" spans="1:22" x14ac:dyDescent="0.35">
      <c r="A16">
        <f>'Meters-Utilities'!A16</f>
        <v>0</v>
      </c>
      <c r="B16">
        <f>'Meters-Utilities'!B16</f>
        <v>0</v>
      </c>
      <c r="D16">
        <f>'Meters-Utilities'!C16</f>
        <v>0</v>
      </c>
      <c r="E16">
        <f>'Meters-Utilities'!D16</f>
        <v>0</v>
      </c>
      <c r="L16" t="str">
        <f t="shared" si="0"/>
        <v>PhaseNO</v>
      </c>
      <c r="M16" t="str">
        <f>"Fuel"&amp;
IF(D16="Other Fuels",TRIM(SUBSTITUTE(LEFT('Meters-Utilities'!H16,8),"-","")),IF(OR(D16="Electricity",D16="Natural Gas"),"",IF(OR(E16="Scope 1: Process", E16 = "Scope 1: Fugitive"), "Fugitive",SUBSTITUTE('Meters-Utilities'!C16," ",""))))</f>
        <v>Fuel</v>
      </c>
      <c r="N16" t="str">
        <f>IF(D16="Electricity","UnitsEnergy",
IF(D16="Natural Gas","UnitsGasEnergy",
IF(ISNUMBER(SEARCH("Water",D16)),"UnitsLiquid",
IF(D16="Other Energy","UnitsOtherEnergyEnergy",
IF(D16="Other","UnitsSolid",
IF(D16="Other Fuels",IF(ISNUMBER(SEARCH("Mobile", 'Meters-Utilities'!D16)),"UnitsLiquid","Units"&amp;'Meters-Utilities'!H16&amp;"Energy"),"UnitsBlank"))))))</f>
        <v>UnitsBlank</v>
      </c>
      <c r="O16" t="str">
        <f>IF(AND(OR(D16="Other Fuels", D16="Other Energy", D16 = "Natural Gas"),COUNTIF(UnitsEnergy,'Meters-Utilities'!J16)=0), "UnitsEnergy","UnitsBlank")</f>
        <v>UnitsBlank</v>
      </c>
      <c r="P16" t="str">
        <f t="shared" si="2"/>
        <v>UnitsBlank</v>
      </c>
      <c r="Q16" t="str">
        <f t="shared" si="1"/>
        <v>UnitsBlank</v>
      </c>
      <c r="U16" t="str">
        <f>IF( 'Meters-Utilities'!C16= "Electricity", IF(AND('Meters-Utilities'!Q16 &lt;&gt; "Self-Generated", 'Meters-Utilities'!Q16 &lt;&gt; "Physical Power Purchase Agreement (PPPA)"), "UnitsBlank", "YesNo"), IF(AND( 'Meters-Utilities'!C16="Other Fuels", 'Meters-Utilities'!D16 = "Scope 1: Mobile"), "YesNo", "UnitsBlank"))</f>
        <v>UnitsBlank</v>
      </c>
    </row>
    <row r="17" spans="1:21" x14ac:dyDescent="0.35">
      <c r="A17">
        <f>'Meters-Utilities'!A17</f>
        <v>0</v>
      </c>
      <c r="B17">
        <f>'Meters-Utilities'!B17</f>
        <v>0</v>
      </c>
      <c r="D17">
        <f>'Meters-Utilities'!C17</f>
        <v>0</v>
      </c>
      <c r="E17">
        <f>'Meters-Utilities'!D17</f>
        <v>0</v>
      </c>
      <c r="L17" t="str">
        <f t="shared" si="0"/>
        <v>PhaseNO</v>
      </c>
      <c r="M17" t="str">
        <f>"Fuel"&amp;
IF(D17="Other Fuels",TRIM(SUBSTITUTE(LEFT('Meters-Utilities'!H17,8),"-","")),IF(OR(D17="Electricity",D17="Natural Gas"),"",IF(OR(E17="Scope 1: Process", E17 = "Scope 1: Fugitive"), "Fugitive",SUBSTITUTE('Meters-Utilities'!C17," ",""))))</f>
        <v>Fuel</v>
      </c>
      <c r="N17" t="str">
        <f>IF(D17="Electricity","UnitsEnergy",
IF(D17="Natural Gas","UnitsGasEnergy",
IF(ISNUMBER(SEARCH("Water",D17)),"UnitsLiquid",
IF(D17="Other Energy","UnitsOtherEnergyEnergy",
IF(D17="Other","UnitsSolid",
IF(D17="Other Fuels",IF(ISNUMBER(SEARCH("Mobile", 'Meters-Utilities'!D17)),"UnitsLiquid","Units"&amp;'Meters-Utilities'!H17&amp;"Energy"),"UnitsBlank"))))))</f>
        <v>UnitsBlank</v>
      </c>
      <c r="O17" t="str">
        <f>IF(AND(OR(D17="Other Fuels", D17="Other Energy", D17 = "Natural Gas"),COUNTIF(UnitsEnergy,'Meters-Utilities'!J17)=0), "UnitsEnergy","UnitsBlank")</f>
        <v>UnitsBlank</v>
      </c>
      <c r="P17" t="str">
        <f t="shared" si="2"/>
        <v>UnitsBlank</v>
      </c>
      <c r="Q17" t="str">
        <f t="shared" si="1"/>
        <v>UnitsBlank</v>
      </c>
      <c r="U17" t="str">
        <f>IF( 'Meters-Utilities'!C17= "Electricity", IF(AND('Meters-Utilities'!Q17 &lt;&gt; "Self-Generated", 'Meters-Utilities'!Q17 &lt;&gt; "Physical Power Purchase Agreement (PPPA)"), "UnitsBlank", "YesNo"), IF(AND( 'Meters-Utilities'!C17="Other Fuels", 'Meters-Utilities'!D17 = "Scope 1: Mobile"), "YesNo", "UnitsBlank"))</f>
        <v>UnitsBlank</v>
      </c>
    </row>
    <row r="18" spans="1:21" x14ac:dyDescent="0.35">
      <c r="A18">
        <f>'Meters-Utilities'!A18</f>
        <v>0</v>
      </c>
      <c r="B18">
        <f>'Meters-Utilities'!B18</f>
        <v>0</v>
      </c>
      <c r="D18">
        <f>'Meters-Utilities'!C18</f>
        <v>0</v>
      </c>
      <c r="E18">
        <f>'Meters-Utilities'!D18</f>
        <v>0</v>
      </c>
      <c r="L18" t="str">
        <f t="shared" si="0"/>
        <v>PhaseNO</v>
      </c>
      <c r="M18" t="str">
        <f>"Fuel"&amp;
IF(D18="Other Fuels",TRIM(SUBSTITUTE(LEFT('Meters-Utilities'!H18,8),"-","")),IF(OR(D18="Electricity",D18="Natural Gas"),"",IF(OR(E18="Scope 1: Process", E18 = "Scope 1: Fugitive"), "Fugitive",SUBSTITUTE('Meters-Utilities'!C18," ",""))))</f>
        <v>Fuel</v>
      </c>
      <c r="N18" t="str">
        <f>IF(D18="Electricity","UnitsEnergy",
IF(D18="Natural Gas","UnitsGasEnergy",
IF(ISNUMBER(SEARCH("Water",D18)),"UnitsLiquid",
IF(D18="Other Energy","UnitsOtherEnergyEnergy",
IF(D18="Other","UnitsSolid",
IF(D18="Other Fuels",IF(ISNUMBER(SEARCH("Mobile", 'Meters-Utilities'!D18)),"UnitsLiquid","Units"&amp;'Meters-Utilities'!H18&amp;"Energy"),"UnitsBlank"))))))</f>
        <v>UnitsBlank</v>
      </c>
      <c r="O18" t="str">
        <f>IF(AND(OR(D18="Other Fuels", D18="Other Energy", D18 = "Natural Gas"),COUNTIF(UnitsEnergy,'Meters-Utilities'!J18)=0), "UnitsEnergy","UnitsBlank")</f>
        <v>UnitsBlank</v>
      </c>
      <c r="P18" t="str">
        <f t="shared" si="2"/>
        <v>UnitsBlank</v>
      </c>
      <c r="Q18" t="str">
        <f t="shared" si="1"/>
        <v>UnitsBlank</v>
      </c>
      <c r="U18" t="str">
        <f>IF( 'Meters-Utilities'!C18= "Electricity", IF(AND('Meters-Utilities'!Q18 &lt;&gt; "Self-Generated", 'Meters-Utilities'!Q18 &lt;&gt; "Physical Power Purchase Agreement (PPPA)"), "UnitsBlank", "YesNo"), IF(AND( 'Meters-Utilities'!C18="Other Fuels", 'Meters-Utilities'!D18 = "Scope 1: Mobile"), "YesNo", "UnitsBlank"))</f>
        <v>UnitsBlank</v>
      </c>
    </row>
    <row r="19" spans="1:21" x14ac:dyDescent="0.35">
      <c r="A19">
        <f>'Meters-Utilities'!A19</f>
        <v>0</v>
      </c>
      <c r="B19">
        <f>'Meters-Utilities'!B19</f>
        <v>0</v>
      </c>
      <c r="D19">
        <f>'Meters-Utilities'!C19</f>
        <v>0</v>
      </c>
      <c r="E19">
        <f>'Meters-Utilities'!D19</f>
        <v>0</v>
      </c>
      <c r="L19" t="str">
        <f t="shared" si="0"/>
        <v>PhaseNO</v>
      </c>
      <c r="M19" t="str">
        <f>"Fuel"&amp;
IF(D19="Other Fuels",TRIM(SUBSTITUTE(LEFT('Meters-Utilities'!H19,8),"-","")),IF(OR(D19="Electricity",D19="Natural Gas"),"",IF(OR(E19="Scope 1: Process", E19 = "Scope 1: Fugitive"), "Fugitive",SUBSTITUTE('Meters-Utilities'!C19," ",""))))</f>
        <v>Fuel</v>
      </c>
      <c r="N19" t="str">
        <f>IF(D19="Electricity","UnitsEnergy",
IF(D19="Natural Gas","UnitsGasEnergy",
IF(ISNUMBER(SEARCH("Water",D19)),"UnitsLiquid",
IF(D19="Other Energy","UnitsOtherEnergyEnergy",
IF(D19="Other","UnitsSolid",
IF(D19="Other Fuels",IF(ISNUMBER(SEARCH("Mobile", 'Meters-Utilities'!D19)),"UnitsLiquid","Units"&amp;'Meters-Utilities'!H19&amp;"Energy"),"UnitsBlank"))))))</f>
        <v>UnitsBlank</v>
      </c>
      <c r="O19" t="str">
        <f>IF(AND(OR(D19="Other Fuels", D19="Other Energy", D19 = "Natural Gas"),COUNTIF(UnitsEnergy,'Meters-Utilities'!J19)=0), "UnitsEnergy","UnitsBlank")</f>
        <v>UnitsBlank</v>
      </c>
      <c r="P19" t="str">
        <f t="shared" si="2"/>
        <v>UnitsBlank</v>
      </c>
      <c r="Q19" t="str">
        <f t="shared" si="1"/>
        <v>UnitsBlank</v>
      </c>
      <c r="U19" t="str">
        <f>IF( 'Meters-Utilities'!C19= "Electricity", IF(AND('Meters-Utilities'!Q19 &lt;&gt; "Self-Generated", 'Meters-Utilities'!Q19 &lt;&gt; "Physical Power Purchase Agreement (PPPA)"), "UnitsBlank", "YesNo"), IF(AND( 'Meters-Utilities'!C19="Other Fuels", 'Meters-Utilities'!D19 = "Scope 1: Mobile"), "YesNo", "UnitsBlank"))</f>
        <v>UnitsBlank</v>
      </c>
    </row>
    <row r="20" spans="1:21" x14ac:dyDescent="0.35">
      <c r="A20">
        <f>'Meters-Utilities'!A20</f>
        <v>0</v>
      </c>
      <c r="B20">
        <f>'Meters-Utilities'!B20</f>
        <v>0</v>
      </c>
      <c r="D20">
        <f>'Meters-Utilities'!C20</f>
        <v>0</v>
      </c>
      <c r="E20">
        <f>'Meters-Utilities'!D20</f>
        <v>0</v>
      </c>
      <c r="L20" t="str">
        <f t="shared" si="0"/>
        <v>PhaseNO</v>
      </c>
      <c r="M20" t="str">
        <f>"Fuel"&amp;
IF(D20="Other Fuels",TRIM(SUBSTITUTE(LEFT('Meters-Utilities'!H20,8),"-","")),IF(OR(D20="Electricity",D20="Natural Gas"),"",IF(OR(E20="Scope 1: Process", E20 = "Scope 1: Fugitive"), "Fugitive",SUBSTITUTE('Meters-Utilities'!C20," ",""))))</f>
        <v>Fuel</v>
      </c>
      <c r="N20" t="str">
        <f>IF(D20="Electricity","UnitsEnergy",
IF(D20="Natural Gas","UnitsGasEnergy",
IF(ISNUMBER(SEARCH("Water",D20)),"UnitsLiquid",
IF(D20="Other Energy","UnitsOtherEnergyEnergy",
IF(D20="Other","UnitsSolid",
IF(D20="Other Fuels",IF(ISNUMBER(SEARCH("Mobile", 'Meters-Utilities'!D20)),"UnitsLiquid","Units"&amp;'Meters-Utilities'!H20&amp;"Energy"),"UnitsBlank"))))))</f>
        <v>UnitsBlank</v>
      </c>
      <c r="O20" t="str">
        <f>IF(AND(OR(D20="Other Fuels", D20="Other Energy", D20 = "Natural Gas"),COUNTIF(UnitsEnergy,'Meters-Utilities'!J20)=0), "UnitsEnergy","UnitsBlank")</f>
        <v>UnitsBlank</v>
      </c>
      <c r="P20" t="str">
        <f t="shared" si="2"/>
        <v>UnitsBlank</v>
      </c>
      <c r="Q20" t="str">
        <f t="shared" si="1"/>
        <v>UnitsBlank</v>
      </c>
      <c r="U20" t="str">
        <f>IF( 'Meters-Utilities'!C20= "Electricity", IF(AND('Meters-Utilities'!Q20 &lt;&gt; "Self-Generated", 'Meters-Utilities'!Q20 &lt;&gt; "Physical Power Purchase Agreement (PPPA)"), "UnitsBlank", "YesNo"), IF(AND( 'Meters-Utilities'!C20="Other Fuels", 'Meters-Utilities'!D20 = "Scope 1: Mobile"), "YesNo", "UnitsBlank"))</f>
        <v>UnitsBlank</v>
      </c>
    </row>
    <row r="21" spans="1:21" x14ac:dyDescent="0.35">
      <c r="A21">
        <f>'Meters-Utilities'!A21</f>
        <v>0</v>
      </c>
      <c r="B21">
        <f>'Meters-Utilities'!B21</f>
        <v>0</v>
      </c>
      <c r="D21">
        <f>'Meters-Utilities'!C21</f>
        <v>0</v>
      </c>
      <c r="E21">
        <f>'Meters-Utilities'!D21</f>
        <v>0</v>
      </c>
      <c r="L21" t="str">
        <f t="shared" si="0"/>
        <v>PhaseNO</v>
      </c>
      <c r="M21" t="str">
        <f>"Fuel"&amp;
IF(D21="Other Fuels",TRIM(SUBSTITUTE(LEFT('Meters-Utilities'!H21,8),"-","")),IF(OR(D21="Electricity",D21="Natural Gas"),"",IF(OR(E21="Scope 1: Process", E21 = "Scope 1: Fugitive"), "Fugitive",SUBSTITUTE('Meters-Utilities'!C21," ",""))))</f>
        <v>Fuel</v>
      </c>
      <c r="N21" t="str">
        <f>IF(D21="Electricity","UnitsEnergy",
IF(D21="Natural Gas","UnitsGasEnergy",
IF(ISNUMBER(SEARCH("Water",D21)),"UnitsLiquid",
IF(D21="Other Energy","UnitsOtherEnergyEnergy",
IF(D21="Other","UnitsSolid",
IF(D21="Other Fuels",IF(ISNUMBER(SEARCH("Mobile", 'Meters-Utilities'!D21)),"UnitsLiquid","Units"&amp;'Meters-Utilities'!H21&amp;"Energy"),"UnitsBlank"))))))</f>
        <v>UnitsBlank</v>
      </c>
      <c r="O21" t="str">
        <f>IF(AND(OR(D21="Other Fuels", D21="Other Energy", D21 = "Natural Gas"),COUNTIF(UnitsEnergy,'Meters-Utilities'!J21)=0), "UnitsEnergy","UnitsBlank")</f>
        <v>UnitsBlank</v>
      </c>
      <c r="P21" t="str">
        <f t="shared" si="2"/>
        <v>UnitsBlank</v>
      </c>
      <c r="Q21" t="str">
        <f t="shared" si="1"/>
        <v>UnitsBlank</v>
      </c>
      <c r="U21" t="str">
        <f>IF( 'Meters-Utilities'!C21= "Electricity", IF(AND('Meters-Utilities'!Q21 &lt;&gt; "Self-Generated", 'Meters-Utilities'!Q21 &lt;&gt; "Physical Power Purchase Agreement (PPPA)"), "UnitsBlank", "YesNo"), IF(AND( 'Meters-Utilities'!C21="Other Fuels", 'Meters-Utilities'!D21 = "Scope 1: Mobile"), "YesNo", "UnitsBlank"))</f>
        <v>UnitsBlank</v>
      </c>
    </row>
    <row r="22" spans="1:21" x14ac:dyDescent="0.35">
      <c r="A22">
        <f>'Meters-Utilities'!A22</f>
        <v>0</v>
      </c>
      <c r="B22">
        <f>'Meters-Utilities'!B22</f>
        <v>0</v>
      </c>
      <c r="D22">
        <f>'Meters-Utilities'!C22</f>
        <v>0</v>
      </c>
      <c r="E22">
        <f>'Meters-Utilities'!D22</f>
        <v>0</v>
      </c>
      <c r="L22" t="str">
        <f t="shared" si="0"/>
        <v>PhaseNO</v>
      </c>
      <c r="M22" t="str">
        <f>"Fuel"&amp;
IF(D22="Other Fuels",TRIM(SUBSTITUTE(LEFT('Meters-Utilities'!H22,8),"-","")),IF(OR(D22="Electricity",D22="Natural Gas"),"",IF(OR(E22="Scope 1: Process", E22 = "Scope 1: Fugitive"), "Fugitive",SUBSTITUTE('Meters-Utilities'!C22," ",""))))</f>
        <v>Fuel</v>
      </c>
      <c r="N22" t="str">
        <f>IF(D22="Electricity","UnitsEnergy",
IF(D22="Natural Gas","UnitsGasEnergy",
IF(ISNUMBER(SEARCH("Water",D22)),"UnitsLiquid",
IF(D22="Other Energy","UnitsOtherEnergyEnergy",
IF(D22="Other","UnitsSolid",
IF(D22="Other Fuels",IF(ISNUMBER(SEARCH("Mobile", 'Meters-Utilities'!D22)),"UnitsLiquid","Units"&amp;'Meters-Utilities'!H22&amp;"Energy"),"UnitsBlank"))))))</f>
        <v>UnitsBlank</v>
      </c>
      <c r="O22" t="str">
        <f>IF(AND(OR(D22="Other Fuels", D22="Other Energy", D22 = "Natural Gas"),COUNTIF(UnitsEnergy,'Meters-Utilities'!J22)=0), "UnitsEnergy","UnitsBlank")</f>
        <v>UnitsBlank</v>
      </c>
      <c r="P22" t="str">
        <f t="shared" si="2"/>
        <v>UnitsBlank</v>
      </c>
      <c r="Q22" t="str">
        <f t="shared" si="1"/>
        <v>UnitsBlank</v>
      </c>
      <c r="U22" t="str">
        <f>IF( 'Meters-Utilities'!C22= "Electricity", IF(AND('Meters-Utilities'!Q22 &lt;&gt; "Self-Generated", 'Meters-Utilities'!Q22 &lt;&gt; "Physical Power Purchase Agreement (PPPA)"), "UnitsBlank", "YesNo"), IF(AND( 'Meters-Utilities'!C22="Other Fuels", 'Meters-Utilities'!D22 = "Scope 1: Mobile"), "YesNo", "UnitsBlank"))</f>
        <v>UnitsBlank</v>
      </c>
    </row>
    <row r="23" spans="1:21" x14ac:dyDescent="0.35">
      <c r="A23">
        <f>'Meters-Utilities'!A23</f>
        <v>0</v>
      </c>
      <c r="B23">
        <f>'Meters-Utilities'!B23</f>
        <v>0</v>
      </c>
      <c r="D23">
        <f>'Meters-Utilities'!C23</f>
        <v>0</v>
      </c>
      <c r="E23">
        <f>'Meters-Utilities'!D23</f>
        <v>0</v>
      </c>
      <c r="L23" t="str">
        <f t="shared" si="0"/>
        <v>PhaseNO</v>
      </c>
      <c r="M23" t="str">
        <f>"Fuel"&amp;
IF(D23="Other Fuels",TRIM(SUBSTITUTE(LEFT('Meters-Utilities'!H23,8),"-","")),IF(OR(D23="Electricity",D23="Natural Gas"),"",IF(OR(E23="Scope 1: Process", E23 = "Scope 1: Fugitive"), "Fugitive",SUBSTITUTE('Meters-Utilities'!C23," ",""))))</f>
        <v>Fuel</v>
      </c>
      <c r="N23" t="str">
        <f>IF(D23="Electricity","UnitsEnergy",
IF(D23="Natural Gas","UnitsGasEnergy",
IF(ISNUMBER(SEARCH("Water",D23)),"UnitsLiquid",
IF(D23="Other Energy","UnitsOtherEnergyEnergy",
IF(D23="Other","UnitsSolid",
IF(D23="Other Fuels",IF(ISNUMBER(SEARCH("Mobile", 'Meters-Utilities'!D23)),"UnitsLiquid","Units"&amp;'Meters-Utilities'!H23&amp;"Energy"),"UnitsBlank"))))))</f>
        <v>UnitsBlank</v>
      </c>
      <c r="O23" t="str">
        <f>IF(AND(OR(D23="Other Fuels", D23="Other Energy", D23 = "Natural Gas"),COUNTIF(UnitsEnergy,'Meters-Utilities'!J23)=0), "UnitsEnergy","UnitsBlank")</f>
        <v>UnitsBlank</v>
      </c>
      <c r="P23" t="str">
        <f t="shared" si="2"/>
        <v>UnitsBlank</v>
      </c>
      <c r="Q23" t="str">
        <f t="shared" si="1"/>
        <v>UnitsBlank</v>
      </c>
      <c r="U23" t="str">
        <f>IF( 'Meters-Utilities'!C23= "Electricity", IF(AND('Meters-Utilities'!Q23 &lt;&gt; "Self-Generated", 'Meters-Utilities'!Q23 &lt;&gt; "Physical Power Purchase Agreement (PPPA)"), "UnitsBlank", "YesNo"), IF(AND( 'Meters-Utilities'!C23="Other Fuels", 'Meters-Utilities'!D23 = "Scope 1: Mobile"), "YesNo", "UnitsBlank"))</f>
        <v>UnitsBlank</v>
      </c>
    </row>
    <row r="24" spans="1:21" x14ac:dyDescent="0.35">
      <c r="A24">
        <f>'Meters-Utilities'!A24</f>
        <v>0</v>
      </c>
      <c r="B24">
        <f>'Meters-Utilities'!B24</f>
        <v>0</v>
      </c>
      <c r="D24">
        <f>'Meters-Utilities'!C24</f>
        <v>0</v>
      </c>
      <c r="E24">
        <f>'Meters-Utilities'!D24</f>
        <v>0</v>
      </c>
      <c r="L24" t="str">
        <f t="shared" si="0"/>
        <v>PhaseNO</v>
      </c>
      <c r="M24" t="str">
        <f>"Fuel"&amp;
IF(D24="Other Fuels",TRIM(SUBSTITUTE(LEFT('Meters-Utilities'!H24,8),"-","")),IF(OR(D24="Electricity",D24="Natural Gas"),"",IF(OR(E24="Scope 1: Process", E24 = "Scope 1: Fugitive"), "Fugitive",SUBSTITUTE('Meters-Utilities'!C24," ",""))))</f>
        <v>Fuel</v>
      </c>
      <c r="N24" t="str">
        <f>IF(D24="Electricity","UnitsEnergy",
IF(D24="Natural Gas","UnitsGasEnergy",
IF(ISNUMBER(SEARCH("Water",D24)),"UnitsLiquid",
IF(D24="Other Energy","UnitsOtherEnergyEnergy",
IF(D24="Other","UnitsSolid",
IF(D24="Other Fuels",IF(ISNUMBER(SEARCH("Mobile", 'Meters-Utilities'!D24)),"UnitsLiquid","Units"&amp;'Meters-Utilities'!H24&amp;"Energy"),"UnitsBlank"))))))</f>
        <v>UnitsBlank</v>
      </c>
      <c r="O24" t="str">
        <f>IF(AND(OR(D24="Other Fuels", D24="Other Energy", D24 = "Natural Gas"),COUNTIF(UnitsEnergy,'Meters-Utilities'!J24)=0), "UnitsEnergy","UnitsBlank")</f>
        <v>UnitsBlank</v>
      </c>
      <c r="P24" t="str">
        <f t="shared" si="2"/>
        <v>UnitsBlank</v>
      </c>
      <c r="Q24" t="str">
        <f t="shared" si="1"/>
        <v>UnitsBlank</v>
      </c>
      <c r="U24" t="str">
        <f>IF( 'Meters-Utilities'!C24= "Electricity", IF(AND('Meters-Utilities'!Q24 &lt;&gt; "Self-Generated", 'Meters-Utilities'!Q24 &lt;&gt; "Physical Power Purchase Agreement (PPPA)"), "UnitsBlank", "YesNo"), IF(AND( 'Meters-Utilities'!C24="Other Fuels", 'Meters-Utilities'!D24 = "Scope 1: Mobile"), "YesNo", "UnitsBlank"))</f>
        <v>UnitsBlank</v>
      </c>
    </row>
    <row r="25" spans="1:21" x14ac:dyDescent="0.35">
      <c r="A25">
        <f>'Meters-Utilities'!A25</f>
        <v>0</v>
      </c>
      <c r="B25">
        <f>'Meters-Utilities'!B25</f>
        <v>0</v>
      </c>
      <c r="D25">
        <f>'Meters-Utilities'!C25</f>
        <v>0</v>
      </c>
      <c r="E25">
        <f>'Meters-Utilities'!D25</f>
        <v>0</v>
      </c>
      <c r="L25" t="str">
        <f t="shared" si="0"/>
        <v>PhaseNO</v>
      </c>
      <c r="M25" t="str">
        <f>"Fuel"&amp;
IF(D25="Other Fuels",TRIM(SUBSTITUTE(LEFT('Meters-Utilities'!H25,8),"-","")),IF(OR(D25="Electricity",D25="Natural Gas"),"",IF(OR(E25="Scope 1: Process", E25 = "Scope 1: Fugitive"), "Fugitive",SUBSTITUTE('Meters-Utilities'!C25," ",""))))</f>
        <v>Fuel</v>
      </c>
      <c r="N25" t="str">
        <f>IF(D25="Electricity","UnitsEnergy",
IF(D25="Natural Gas","UnitsGasEnergy",
IF(ISNUMBER(SEARCH("Water",D25)),"UnitsLiquid",
IF(D25="Other Energy","UnitsOtherEnergyEnergy",
IF(D25="Other","UnitsSolid",
IF(D25="Other Fuels",IF(ISNUMBER(SEARCH("Mobile", 'Meters-Utilities'!D25)),"UnitsLiquid","Units"&amp;'Meters-Utilities'!H25&amp;"Energy"),"UnitsBlank"))))))</f>
        <v>UnitsBlank</v>
      </c>
      <c r="O25" t="str">
        <f>IF(AND(OR(D25="Other Fuels", D25="Other Energy", D25 = "Natural Gas"),COUNTIF(UnitsEnergy,'Meters-Utilities'!J25)=0), "UnitsEnergy","UnitsBlank")</f>
        <v>UnitsBlank</v>
      </c>
      <c r="P25" t="str">
        <f t="shared" si="2"/>
        <v>UnitsBlank</v>
      </c>
      <c r="Q25" t="str">
        <f t="shared" si="1"/>
        <v>UnitsBlank</v>
      </c>
      <c r="U25" t="str">
        <f>IF( 'Meters-Utilities'!C25= "Electricity", IF(AND('Meters-Utilities'!Q25 &lt;&gt; "Self-Generated", 'Meters-Utilities'!Q25 &lt;&gt; "Physical Power Purchase Agreement (PPPA)"), "UnitsBlank", "YesNo"), IF(AND( 'Meters-Utilities'!C25="Other Fuels", 'Meters-Utilities'!D25 = "Scope 1: Mobile"), "YesNo", "UnitsBlank"))</f>
        <v>UnitsBlank</v>
      </c>
    </row>
    <row r="26" spans="1:21" x14ac:dyDescent="0.35">
      <c r="A26">
        <f>'Meters-Utilities'!A26</f>
        <v>0</v>
      </c>
      <c r="B26">
        <f>'Meters-Utilities'!B26</f>
        <v>0</v>
      </c>
      <c r="D26">
        <f>'Meters-Utilities'!C26</f>
        <v>0</v>
      </c>
      <c r="E26">
        <f>'Meters-Utilities'!D26</f>
        <v>0</v>
      </c>
      <c r="L26" t="str">
        <f t="shared" si="0"/>
        <v>PhaseNO</v>
      </c>
      <c r="M26" t="str">
        <f>"Fuel"&amp;
IF(D26="Other Fuels",TRIM(SUBSTITUTE(LEFT('Meters-Utilities'!H26,8),"-","")),IF(OR(D26="Electricity",D26="Natural Gas"),"",IF(OR(E26="Scope 1: Process", E26 = "Scope 1: Fugitive"), "Fugitive",SUBSTITUTE('Meters-Utilities'!C26," ",""))))</f>
        <v>Fuel</v>
      </c>
      <c r="N26" t="str">
        <f>IF(D26="Electricity","UnitsEnergy",
IF(D26="Natural Gas","UnitsGasEnergy",
IF(ISNUMBER(SEARCH("Water",D26)),"UnitsLiquid",
IF(D26="Other Energy","UnitsOtherEnergyEnergy",
IF(D26="Other","UnitsSolid",
IF(D26="Other Fuels",IF(ISNUMBER(SEARCH("Mobile", 'Meters-Utilities'!D26)),"UnitsLiquid","Units"&amp;'Meters-Utilities'!H26&amp;"Energy"),"UnitsBlank"))))))</f>
        <v>UnitsBlank</v>
      </c>
      <c r="O26" t="str">
        <f>IF(AND(OR(D26="Other Fuels", D26="Other Energy", D26 = "Natural Gas"),COUNTIF(UnitsEnergy,'Meters-Utilities'!J26)=0), "UnitsEnergy","UnitsBlank")</f>
        <v>UnitsBlank</v>
      </c>
      <c r="P26" t="str">
        <f t="shared" si="2"/>
        <v>UnitsBlank</v>
      </c>
      <c r="Q26" t="str">
        <f t="shared" si="1"/>
        <v>UnitsBlank</v>
      </c>
      <c r="U26" t="str">
        <f>IF( 'Meters-Utilities'!C26= "Electricity", IF(AND('Meters-Utilities'!Q26 &lt;&gt; "Self-Generated", 'Meters-Utilities'!Q26 &lt;&gt; "Physical Power Purchase Agreement (PPPA)"), "UnitsBlank", "YesNo"), IF(AND( 'Meters-Utilities'!C26="Other Fuels", 'Meters-Utilities'!D26 = "Scope 1: Mobile"), "YesNo", "UnitsBlank"))</f>
        <v>UnitsBlank</v>
      </c>
    </row>
    <row r="27" spans="1:21" x14ac:dyDescent="0.35">
      <c r="A27">
        <f>'Meters-Utilities'!A27</f>
        <v>0</v>
      </c>
      <c r="B27">
        <f>'Meters-Utilities'!B27</f>
        <v>0</v>
      </c>
      <c r="D27">
        <f>'Meters-Utilities'!C27</f>
        <v>0</v>
      </c>
      <c r="E27">
        <f>'Meters-Utilities'!D27</f>
        <v>0</v>
      </c>
      <c r="L27" t="str">
        <f t="shared" si="0"/>
        <v>PhaseNO</v>
      </c>
      <c r="M27" t="str">
        <f>"Fuel"&amp;
IF(D27="Other Fuels",TRIM(SUBSTITUTE(LEFT('Meters-Utilities'!H27,8),"-","")),IF(OR(D27="Electricity",D27="Natural Gas"),"",IF(OR(E27="Scope 1: Process", E27 = "Scope 1: Fugitive"), "Fugitive",SUBSTITUTE('Meters-Utilities'!C27," ",""))))</f>
        <v>Fuel</v>
      </c>
      <c r="N27" t="str">
        <f>IF(D27="Electricity","UnitsEnergy",
IF(D27="Natural Gas","UnitsGasEnergy",
IF(ISNUMBER(SEARCH("Water",D27)),"UnitsLiquid",
IF(D27="Other Energy","UnitsOtherEnergyEnergy",
IF(D27="Other","UnitsSolid",
IF(D27="Other Fuels",IF(ISNUMBER(SEARCH("Mobile", 'Meters-Utilities'!D27)),"UnitsLiquid","Units"&amp;'Meters-Utilities'!H27&amp;"Energy"),"UnitsBlank"))))))</f>
        <v>UnitsBlank</v>
      </c>
      <c r="O27" t="str">
        <f>IF(AND(OR(D27="Other Fuels", D27="Other Energy", D27 = "Natural Gas"),COUNTIF(UnitsEnergy,'Meters-Utilities'!J27)=0), "UnitsEnergy","UnitsBlank")</f>
        <v>UnitsBlank</v>
      </c>
      <c r="P27" t="str">
        <f t="shared" si="2"/>
        <v>UnitsBlank</v>
      </c>
      <c r="Q27" t="str">
        <f t="shared" si="1"/>
        <v>UnitsBlank</v>
      </c>
      <c r="U27" t="str">
        <f>IF( 'Meters-Utilities'!C27= "Electricity", IF(AND('Meters-Utilities'!Q27 &lt;&gt; "Self-Generated", 'Meters-Utilities'!Q27 &lt;&gt; "Physical Power Purchase Agreement (PPPA)"), "UnitsBlank", "YesNo"), IF(AND( 'Meters-Utilities'!C27="Other Fuels", 'Meters-Utilities'!D27 = "Scope 1: Mobile"), "YesNo", "UnitsBlank"))</f>
        <v>UnitsBlank</v>
      </c>
    </row>
    <row r="28" spans="1:21" x14ac:dyDescent="0.35">
      <c r="A28">
        <f>'Meters-Utilities'!A28</f>
        <v>0</v>
      </c>
      <c r="B28">
        <f>'Meters-Utilities'!B28</f>
        <v>0</v>
      </c>
      <c r="D28">
        <f>'Meters-Utilities'!C28</f>
        <v>0</v>
      </c>
      <c r="E28">
        <f>'Meters-Utilities'!D28</f>
        <v>0</v>
      </c>
      <c r="L28" t="str">
        <f t="shared" si="0"/>
        <v>PhaseNO</v>
      </c>
      <c r="M28" t="str">
        <f>"Fuel"&amp;
IF(D28="Other Fuels",TRIM(SUBSTITUTE(LEFT('Meters-Utilities'!H28,8),"-","")),IF(OR(D28="Electricity",D28="Natural Gas"),"",IF(OR(E28="Scope 1: Process", E28 = "Scope 1: Fugitive"), "Fugitive",SUBSTITUTE('Meters-Utilities'!C28," ",""))))</f>
        <v>Fuel</v>
      </c>
      <c r="N28" t="str">
        <f>IF(D28="Electricity","UnitsEnergy",
IF(D28="Natural Gas","UnitsGasEnergy",
IF(ISNUMBER(SEARCH("Water",D28)),"UnitsLiquid",
IF(D28="Other Energy","UnitsOtherEnergyEnergy",
IF(D28="Other","UnitsSolid",
IF(D28="Other Fuels",IF(ISNUMBER(SEARCH("Mobile", 'Meters-Utilities'!D28)),"UnitsLiquid","Units"&amp;'Meters-Utilities'!H28&amp;"Energy"),"UnitsBlank"))))))</f>
        <v>UnitsBlank</v>
      </c>
      <c r="O28" t="str">
        <f>IF(AND(OR(D28="Other Fuels", D28="Other Energy", D28 = "Natural Gas"),COUNTIF(UnitsEnergy,'Meters-Utilities'!J28)=0), "UnitsEnergy","UnitsBlank")</f>
        <v>UnitsBlank</v>
      </c>
      <c r="P28" t="str">
        <f t="shared" si="2"/>
        <v>UnitsBlank</v>
      </c>
      <c r="Q28" t="str">
        <f t="shared" si="1"/>
        <v>UnitsBlank</v>
      </c>
      <c r="U28" t="str">
        <f>IF( 'Meters-Utilities'!C28= "Electricity", IF(AND('Meters-Utilities'!Q28 &lt;&gt; "Self-Generated", 'Meters-Utilities'!Q28 &lt;&gt; "Physical Power Purchase Agreement (PPPA)"), "UnitsBlank", "YesNo"), IF(AND( 'Meters-Utilities'!C28="Other Fuels", 'Meters-Utilities'!D28 = "Scope 1: Mobile"), "YesNo", "UnitsBlank"))</f>
        <v>UnitsBlank</v>
      </c>
    </row>
    <row r="29" spans="1:21" x14ac:dyDescent="0.35">
      <c r="A29">
        <f>'Meters-Utilities'!A29</f>
        <v>0</v>
      </c>
      <c r="B29">
        <f>'Meters-Utilities'!B29</f>
        <v>0</v>
      </c>
      <c r="D29">
        <f>'Meters-Utilities'!C29</f>
        <v>0</v>
      </c>
      <c r="E29">
        <f>'Meters-Utilities'!D29</f>
        <v>0</v>
      </c>
      <c r="L29" t="str">
        <f t="shared" si="0"/>
        <v>PhaseNO</v>
      </c>
      <c r="M29" t="str">
        <f>"Fuel"&amp;
IF(D29="Other Fuels",TRIM(SUBSTITUTE(LEFT('Meters-Utilities'!H29,8),"-","")),IF(OR(D29="Electricity",D29="Natural Gas"),"",IF(OR(E29="Scope 1: Process", E29 = "Scope 1: Fugitive"), "Fugitive",SUBSTITUTE('Meters-Utilities'!C29," ",""))))</f>
        <v>Fuel</v>
      </c>
      <c r="N29" t="str">
        <f>IF(D29="Electricity","UnitsEnergy",
IF(D29="Natural Gas","UnitsGasEnergy",
IF(ISNUMBER(SEARCH("Water",D29)),"UnitsLiquid",
IF(D29="Other Energy","UnitsOtherEnergyEnergy",
IF(D29="Other","UnitsSolid",
IF(D29="Other Fuels",IF(ISNUMBER(SEARCH("Mobile", 'Meters-Utilities'!D29)),"UnitsLiquid","Units"&amp;'Meters-Utilities'!H29&amp;"Energy"),"UnitsBlank"))))))</f>
        <v>UnitsBlank</v>
      </c>
      <c r="O29" t="str">
        <f>IF(AND(OR(D29="Other Fuels", D29="Other Energy", D29 = "Natural Gas"),COUNTIF(UnitsEnergy,'Meters-Utilities'!J29)=0), "UnitsEnergy","UnitsBlank")</f>
        <v>UnitsBlank</v>
      </c>
      <c r="P29" t="str">
        <f t="shared" si="2"/>
        <v>UnitsBlank</v>
      </c>
      <c r="Q29" t="str">
        <f t="shared" si="1"/>
        <v>UnitsBlank</v>
      </c>
      <c r="U29" t="str">
        <f>IF( 'Meters-Utilities'!C29= "Electricity", IF(AND('Meters-Utilities'!Q29 &lt;&gt; "Self-Generated", 'Meters-Utilities'!Q29 &lt;&gt; "Physical Power Purchase Agreement (PPPA)"), "UnitsBlank", "YesNo"), IF(AND( 'Meters-Utilities'!C29="Other Fuels", 'Meters-Utilities'!D29 = "Scope 1: Mobile"), "YesNo", "UnitsBlank"))</f>
        <v>UnitsBlank</v>
      </c>
    </row>
    <row r="30" spans="1:21" x14ac:dyDescent="0.35">
      <c r="A30">
        <f>'Meters-Utilities'!A30</f>
        <v>0</v>
      </c>
      <c r="B30">
        <f>'Meters-Utilities'!B30</f>
        <v>0</v>
      </c>
      <c r="D30">
        <f>'Meters-Utilities'!C30</f>
        <v>0</v>
      </c>
      <c r="E30">
        <f>'Meters-Utilities'!D30</f>
        <v>0</v>
      </c>
      <c r="L30" t="str">
        <f t="shared" si="0"/>
        <v>PhaseNO</v>
      </c>
      <c r="M30" t="str">
        <f>"Fuel"&amp;
IF(D30="Other Fuels",TRIM(SUBSTITUTE(LEFT('Meters-Utilities'!H30,8),"-","")),IF(OR(D30="Electricity",D30="Natural Gas"),"",IF(OR(E30="Scope 1: Process", E30 = "Scope 1: Fugitive"), "Fugitive",SUBSTITUTE('Meters-Utilities'!C30," ",""))))</f>
        <v>Fuel</v>
      </c>
      <c r="N30" t="str">
        <f>IF(D30="Electricity","UnitsEnergy",
IF(D30="Natural Gas","UnitsGasEnergy",
IF(ISNUMBER(SEARCH("Water",D30)),"UnitsLiquid",
IF(D30="Other Energy","UnitsOtherEnergyEnergy",
IF(D30="Other","UnitsSolid",
IF(D30="Other Fuels",IF(ISNUMBER(SEARCH("Mobile", 'Meters-Utilities'!D30)),"UnitsLiquid","Units"&amp;'Meters-Utilities'!H30&amp;"Energy"),"UnitsBlank"))))))</f>
        <v>UnitsBlank</v>
      </c>
      <c r="O30" t="str">
        <f>IF(AND(OR(D30="Other Fuels", D30="Other Energy", D30 = "Natural Gas"),COUNTIF(UnitsEnergy,'Meters-Utilities'!J30)=0), "UnitsEnergy","UnitsBlank")</f>
        <v>UnitsBlank</v>
      </c>
      <c r="P30" t="str">
        <f t="shared" si="2"/>
        <v>UnitsBlank</v>
      </c>
      <c r="Q30" t="str">
        <f t="shared" si="1"/>
        <v>UnitsBlank</v>
      </c>
      <c r="U30" t="str">
        <f>IF( 'Meters-Utilities'!C30= "Electricity", IF(AND('Meters-Utilities'!Q30 &lt;&gt; "Self-Generated", 'Meters-Utilities'!Q30 &lt;&gt; "Physical Power Purchase Agreement (PPPA)"), "UnitsBlank", "YesNo"), IF(AND( 'Meters-Utilities'!C30="Other Fuels", 'Meters-Utilities'!D30 = "Scope 1: Mobile"), "YesNo", "UnitsBlank"))</f>
        <v>UnitsBlank</v>
      </c>
    </row>
    <row r="31" spans="1:21" x14ac:dyDescent="0.35">
      <c r="A31">
        <f>'Meters-Utilities'!A31</f>
        <v>0</v>
      </c>
      <c r="B31">
        <f>'Meters-Utilities'!B31</f>
        <v>0</v>
      </c>
      <c r="D31">
        <f>'Meters-Utilities'!C31</f>
        <v>0</v>
      </c>
      <c r="E31">
        <f>'Meters-Utilities'!D31</f>
        <v>0</v>
      </c>
      <c r="L31" t="str">
        <f t="shared" si="0"/>
        <v>PhaseNO</v>
      </c>
      <c r="M31" t="str">
        <f>"Fuel"&amp;
IF(D31="Other Fuels",TRIM(SUBSTITUTE(LEFT('Meters-Utilities'!H31,8),"-","")),IF(OR(D31="Electricity",D31="Natural Gas"),"",IF(OR(E31="Scope 1: Process", E31 = "Scope 1: Fugitive"), "Fugitive",SUBSTITUTE('Meters-Utilities'!C31," ",""))))</f>
        <v>Fuel</v>
      </c>
      <c r="N31" t="str">
        <f>IF(D31="Electricity","UnitsEnergy",
IF(D31="Natural Gas","UnitsGasEnergy",
IF(ISNUMBER(SEARCH("Water",D31)),"UnitsLiquid",
IF(D31="Other Energy","UnitsOtherEnergyEnergy",
IF(D31="Other","UnitsSolid",
IF(D31="Other Fuels",IF(ISNUMBER(SEARCH("Mobile", 'Meters-Utilities'!D31)),"UnitsLiquid","Units"&amp;'Meters-Utilities'!H31&amp;"Energy"),"UnitsBlank"))))))</f>
        <v>UnitsBlank</v>
      </c>
      <c r="O31" t="str">
        <f>IF(AND(OR(D31="Other Fuels", D31="Other Energy", D31 = "Natural Gas"),COUNTIF(UnitsEnergy,'Meters-Utilities'!J31)=0), "UnitsEnergy","UnitsBlank")</f>
        <v>UnitsBlank</v>
      </c>
      <c r="P31" t="str">
        <f t="shared" si="2"/>
        <v>UnitsBlank</v>
      </c>
      <c r="Q31" t="str">
        <f t="shared" si="1"/>
        <v>UnitsBlank</v>
      </c>
      <c r="U31" t="str">
        <f>IF( 'Meters-Utilities'!C31= "Electricity", IF(AND('Meters-Utilities'!Q31 &lt;&gt; "Self-Generated", 'Meters-Utilities'!Q31 &lt;&gt; "Physical Power Purchase Agreement (PPPA)"), "UnitsBlank", "YesNo"), IF(AND( 'Meters-Utilities'!C31="Other Fuels", 'Meters-Utilities'!D31 = "Scope 1: Mobile"), "YesNo", "UnitsBlank"))</f>
        <v>UnitsBlank</v>
      </c>
    </row>
    <row r="32" spans="1:21" x14ac:dyDescent="0.35">
      <c r="A32">
        <f>'Meters-Utilities'!A32</f>
        <v>0</v>
      </c>
      <c r="B32">
        <f>'Meters-Utilities'!B32</f>
        <v>0</v>
      </c>
      <c r="D32">
        <f>'Meters-Utilities'!C32</f>
        <v>0</v>
      </c>
      <c r="E32">
        <f>'Meters-Utilities'!D32</f>
        <v>0</v>
      </c>
      <c r="L32" t="str">
        <f t="shared" si="0"/>
        <v>PhaseNO</v>
      </c>
      <c r="M32" t="str">
        <f>"Fuel"&amp;
IF(D32="Other Fuels",TRIM(SUBSTITUTE(LEFT('Meters-Utilities'!H32,8),"-","")),IF(OR(D32="Electricity",D32="Natural Gas"),"",IF(OR(E32="Scope 1: Process", E32 = "Scope 1: Fugitive"), "Fugitive",SUBSTITUTE('Meters-Utilities'!C32," ",""))))</f>
        <v>Fuel</v>
      </c>
      <c r="N32" t="str">
        <f>IF(D32="Electricity","UnitsEnergy",
IF(D32="Natural Gas","UnitsGasEnergy",
IF(ISNUMBER(SEARCH("Water",D32)),"UnitsLiquid",
IF(D32="Other Energy","UnitsOtherEnergyEnergy",
IF(D32="Other","UnitsSolid",
IF(D32="Other Fuels",IF(ISNUMBER(SEARCH("Mobile", 'Meters-Utilities'!D32)),"UnitsLiquid","Units"&amp;'Meters-Utilities'!H32&amp;"Energy"),"UnitsBlank"))))))</f>
        <v>UnitsBlank</v>
      </c>
      <c r="O32" t="str">
        <f>IF(AND(OR(D32="Other Fuels", D32="Other Energy", D32 = "Natural Gas"),COUNTIF(UnitsEnergy,'Meters-Utilities'!J32)=0), "UnitsEnergy","UnitsBlank")</f>
        <v>UnitsBlank</v>
      </c>
      <c r="P32" t="str">
        <f t="shared" si="2"/>
        <v>UnitsBlank</v>
      </c>
      <c r="Q32" t="str">
        <f t="shared" si="1"/>
        <v>UnitsBlank</v>
      </c>
      <c r="U32" t="str">
        <f>IF( 'Meters-Utilities'!C32= "Electricity", IF(AND('Meters-Utilities'!Q32 &lt;&gt; "Self-Generated", 'Meters-Utilities'!Q32 &lt;&gt; "Physical Power Purchase Agreement (PPPA)"), "UnitsBlank", "YesNo"), IF(AND( 'Meters-Utilities'!C32="Other Fuels", 'Meters-Utilities'!D32 = "Scope 1: Mobile"), "YesNo", "UnitsBlank"))</f>
        <v>UnitsBlank</v>
      </c>
    </row>
    <row r="33" spans="1:21" x14ac:dyDescent="0.35">
      <c r="A33">
        <f>'Meters-Utilities'!A33</f>
        <v>0</v>
      </c>
      <c r="B33">
        <f>'Meters-Utilities'!B33</f>
        <v>0</v>
      </c>
      <c r="D33">
        <f>'Meters-Utilities'!C33</f>
        <v>0</v>
      </c>
      <c r="E33">
        <f>'Meters-Utilities'!D33</f>
        <v>0</v>
      </c>
      <c r="L33" t="str">
        <f t="shared" si="0"/>
        <v>PhaseNO</v>
      </c>
      <c r="M33" t="str">
        <f>"Fuel"&amp;
IF(D33="Other Fuels",TRIM(SUBSTITUTE(LEFT('Meters-Utilities'!H33,8),"-","")),IF(OR(D33="Electricity",D33="Natural Gas"),"",IF(OR(E33="Scope 1: Process", E33 = "Scope 1: Fugitive"), "Fugitive",SUBSTITUTE('Meters-Utilities'!C33," ",""))))</f>
        <v>Fuel</v>
      </c>
      <c r="N33" t="str">
        <f>IF(D33="Electricity","UnitsEnergy",
IF(D33="Natural Gas","UnitsGasEnergy",
IF(ISNUMBER(SEARCH("Water",D33)),"UnitsLiquid",
IF(D33="Other Energy","UnitsOtherEnergyEnergy",
IF(D33="Other","UnitsSolid",
IF(D33="Other Fuels",IF(ISNUMBER(SEARCH("Mobile", 'Meters-Utilities'!D33)),"UnitsLiquid","Units"&amp;'Meters-Utilities'!H33&amp;"Energy"),"UnitsBlank"))))))</f>
        <v>UnitsBlank</v>
      </c>
      <c r="O33" t="str">
        <f>IF(AND(OR(D33="Other Fuels", D33="Other Energy", D33 = "Natural Gas"),COUNTIF(UnitsEnergy,'Meters-Utilities'!J33)=0), "UnitsEnergy","UnitsBlank")</f>
        <v>UnitsBlank</v>
      </c>
      <c r="P33" t="str">
        <f t="shared" si="2"/>
        <v>UnitsBlank</v>
      </c>
      <c r="Q33" t="str">
        <f t="shared" si="1"/>
        <v>UnitsBlank</v>
      </c>
      <c r="U33" t="str">
        <f>IF( 'Meters-Utilities'!C33= "Electricity", IF(AND('Meters-Utilities'!Q33 &lt;&gt; "Self-Generated", 'Meters-Utilities'!Q33 &lt;&gt; "Physical Power Purchase Agreement (PPPA)"), "UnitsBlank", "YesNo"), IF(AND( 'Meters-Utilities'!C33="Other Fuels", 'Meters-Utilities'!D33 = "Scope 1: Mobile"), "YesNo", "UnitsBlank"))</f>
        <v>UnitsBlank</v>
      </c>
    </row>
    <row r="34" spans="1:21" x14ac:dyDescent="0.35">
      <c r="A34">
        <f>'Meters-Utilities'!A34</f>
        <v>0</v>
      </c>
      <c r="B34">
        <f>'Meters-Utilities'!B34</f>
        <v>0</v>
      </c>
      <c r="D34">
        <f>'Meters-Utilities'!C34</f>
        <v>0</v>
      </c>
      <c r="E34">
        <f>'Meters-Utilities'!D34</f>
        <v>0</v>
      </c>
      <c r="L34" t="str">
        <f t="shared" si="0"/>
        <v>PhaseNO</v>
      </c>
      <c r="M34" t="str">
        <f>"Fuel"&amp;
IF(D34="Other Fuels",TRIM(SUBSTITUTE(LEFT('Meters-Utilities'!H34,8),"-","")),IF(OR(D34="Electricity",D34="Natural Gas"),"",IF(OR(E34="Scope 1: Process", E34 = "Scope 1: Fugitive"), "Fugitive",SUBSTITUTE('Meters-Utilities'!C34," ",""))))</f>
        <v>Fuel</v>
      </c>
      <c r="N34" t="str">
        <f>IF(D34="Electricity","UnitsEnergy",
IF(D34="Natural Gas","UnitsGasEnergy",
IF(ISNUMBER(SEARCH("Water",D34)),"UnitsLiquid",
IF(D34="Other Energy","UnitsOtherEnergyEnergy",
IF(D34="Other","UnitsSolid",
IF(D34="Other Fuels",IF(ISNUMBER(SEARCH("Mobile", 'Meters-Utilities'!D34)),"UnitsLiquid","Units"&amp;'Meters-Utilities'!H34&amp;"Energy"),"UnitsBlank"))))))</f>
        <v>UnitsBlank</v>
      </c>
      <c r="O34" t="str">
        <f>IF(AND(OR(D34="Other Fuels", D34="Other Energy", D34 = "Natural Gas"),COUNTIF(UnitsEnergy,'Meters-Utilities'!J34)=0), "UnitsEnergy","UnitsBlank")</f>
        <v>UnitsBlank</v>
      </c>
      <c r="P34" t="str">
        <f t="shared" si="2"/>
        <v>UnitsBlank</v>
      </c>
      <c r="Q34" t="str">
        <f t="shared" si="1"/>
        <v>UnitsBlank</v>
      </c>
      <c r="U34" t="str">
        <f>IF( 'Meters-Utilities'!C34= "Electricity", IF(AND('Meters-Utilities'!Q34 &lt;&gt; "Self-Generated", 'Meters-Utilities'!Q34 &lt;&gt; "Physical Power Purchase Agreement (PPPA)"), "UnitsBlank", "YesNo"), IF(AND( 'Meters-Utilities'!C34="Other Fuels", 'Meters-Utilities'!D34 = "Scope 1: Mobile"), "YesNo", "UnitsBlank"))</f>
        <v>UnitsBlank</v>
      </c>
    </row>
    <row r="35" spans="1:21" x14ac:dyDescent="0.35">
      <c r="A35">
        <f>'Meters-Utilities'!A35</f>
        <v>0</v>
      </c>
      <c r="B35">
        <f>'Meters-Utilities'!B35</f>
        <v>0</v>
      </c>
      <c r="D35">
        <f>'Meters-Utilities'!C35</f>
        <v>0</v>
      </c>
      <c r="E35">
        <f>'Meters-Utilities'!D35</f>
        <v>0</v>
      </c>
      <c r="L35" t="str">
        <f t="shared" si="0"/>
        <v>PhaseNO</v>
      </c>
      <c r="M35" t="str">
        <f>"Fuel"&amp;
IF(D35="Other Fuels",TRIM(SUBSTITUTE(LEFT('Meters-Utilities'!H35,8),"-","")),IF(OR(D35="Electricity",D35="Natural Gas"),"",IF(OR(E35="Scope 1: Process", E35 = "Scope 1: Fugitive"), "Fugitive",SUBSTITUTE('Meters-Utilities'!C35," ",""))))</f>
        <v>Fuel</v>
      </c>
      <c r="N35" t="str">
        <f>IF(D35="Electricity","UnitsEnergy",
IF(D35="Natural Gas","UnitsGasEnergy",
IF(ISNUMBER(SEARCH("Water",D35)),"UnitsLiquid",
IF(D35="Other Energy","UnitsOtherEnergyEnergy",
IF(D35="Other","UnitsSolid",
IF(D35="Other Fuels",IF(ISNUMBER(SEARCH("Mobile", 'Meters-Utilities'!D35)),"UnitsLiquid","Units"&amp;'Meters-Utilities'!H35&amp;"Energy"),"UnitsBlank"))))))</f>
        <v>UnitsBlank</v>
      </c>
      <c r="O35" t="str">
        <f>IF(AND(OR(D35="Other Fuels", D35="Other Energy", D35 = "Natural Gas"),COUNTIF(UnitsEnergy,'Meters-Utilities'!J35)=0), "UnitsEnergy","UnitsBlank")</f>
        <v>UnitsBlank</v>
      </c>
      <c r="P35" t="str">
        <f t="shared" si="2"/>
        <v>UnitsBlank</v>
      </c>
      <c r="Q35" t="str">
        <f t="shared" si="1"/>
        <v>UnitsBlank</v>
      </c>
      <c r="U35" t="str">
        <f>IF( 'Meters-Utilities'!C35= "Electricity", IF(AND('Meters-Utilities'!Q35 &lt;&gt; "Self-Generated", 'Meters-Utilities'!Q35 &lt;&gt; "Physical Power Purchase Agreement (PPPA)"), "UnitsBlank", "YesNo"), IF(AND( 'Meters-Utilities'!C35="Other Fuels", 'Meters-Utilities'!D35 = "Scope 1: Mobile"), "YesNo", "UnitsBlank"))</f>
        <v>UnitsBlank</v>
      </c>
    </row>
    <row r="36" spans="1:21" x14ac:dyDescent="0.35">
      <c r="A36">
        <f>'Meters-Utilities'!A36</f>
        <v>0</v>
      </c>
      <c r="B36">
        <f>'Meters-Utilities'!B36</f>
        <v>0</v>
      </c>
      <c r="D36">
        <f>'Meters-Utilities'!C36</f>
        <v>0</v>
      </c>
      <c r="E36">
        <f>'Meters-Utilities'!D36</f>
        <v>0</v>
      </c>
      <c r="L36" t="str">
        <f t="shared" si="0"/>
        <v>PhaseNO</v>
      </c>
      <c r="M36" t="str">
        <f>"Fuel"&amp;
IF(D36="Other Fuels",TRIM(SUBSTITUTE(LEFT('Meters-Utilities'!H36,8),"-","")),IF(OR(D36="Electricity",D36="Natural Gas"),"",IF(OR(E36="Scope 1: Process", E36 = "Scope 1: Fugitive"), "Fugitive",SUBSTITUTE('Meters-Utilities'!C36," ",""))))</f>
        <v>Fuel</v>
      </c>
      <c r="N36" t="str">
        <f>IF(D36="Electricity","UnitsEnergy",
IF(D36="Natural Gas","UnitsGasEnergy",
IF(ISNUMBER(SEARCH("Water",D36)),"UnitsLiquid",
IF(D36="Other Energy","UnitsOtherEnergyEnergy",
IF(D36="Other","UnitsSolid",
IF(D36="Other Fuels",IF(ISNUMBER(SEARCH("Mobile", 'Meters-Utilities'!D36)),"UnitsLiquid","Units"&amp;'Meters-Utilities'!H36&amp;"Energy"),"UnitsBlank"))))))</f>
        <v>UnitsBlank</v>
      </c>
      <c r="O36" t="str">
        <f>IF(AND(OR(D36="Other Fuels", D36="Other Energy", D36 = "Natural Gas"),COUNTIF(UnitsEnergy,'Meters-Utilities'!J36)=0), "UnitsEnergy","UnitsBlank")</f>
        <v>UnitsBlank</v>
      </c>
      <c r="P36" t="str">
        <f t="shared" ref="P36:P99" si="3">IF(M36="FuelOnRoad","UnitsDistance","UnitsBlank")</f>
        <v>UnitsBlank</v>
      </c>
      <c r="Q36" t="str">
        <f t="shared" ref="Q36:Q99" si="4">IF(M36="FuelOnRoad","ChoiceEstimationMethod","UnitsBlank")</f>
        <v>UnitsBlank</v>
      </c>
      <c r="U36" t="str">
        <f>IF( 'Meters-Utilities'!C36= "Electricity", IF(AND('Meters-Utilities'!Q36 &lt;&gt; "Self-Generated", 'Meters-Utilities'!Q36 &lt;&gt; "Physical Power Purchase Agreement (PPPA)"), "UnitsBlank", "YesNo"), IF(AND( 'Meters-Utilities'!C36="Other Fuels", 'Meters-Utilities'!D36 = "Scope 1: Mobile"), "YesNo", "UnitsBlank"))</f>
        <v>UnitsBlank</v>
      </c>
    </row>
    <row r="37" spans="1:21" x14ac:dyDescent="0.35">
      <c r="A37">
        <f>'Meters-Utilities'!A37</f>
        <v>0</v>
      </c>
      <c r="B37">
        <f>'Meters-Utilities'!B37</f>
        <v>0</v>
      </c>
      <c r="D37">
        <f>'Meters-Utilities'!C37</f>
        <v>0</v>
      </c>
      <c r="E37">
        <f>'Meters-Utilities'!D37</f>
        <v>0</v>
      </c>
      <c r="L37" t="str">
        <f t="shared" si="0"/>
        <v>PhaseNO</v>
      </c>
      <c r="M37" t="str">
        <f>"Fuel"&amp;
IF(D37="Other Fuels",TRIM(SUBSTITUTE(LEFT('Meters-Utilities'!H37,8),"-","")),IF(OR(D37="Electricity",D37="Natural Gas"),"",IF(OR(E37="Scope 1: Process", E37 = "Scope 1: Fugitive"), "Fugitive",SUBSTITUTE('Meters-Utilities'!C37," ",""))))</f>
        <v>Fuel</v>
      </c>
      <c r="N37" t="str">
        <f>IF(D37="Electricity","UnitsEnergy",
IF(D37="Natural Gas","UnitsGasEnergy",
IF(ISNUMBER(SEARCH("Water",D37)),"UnitsLiquid",
IF(D37="Other Energy","UnitsOtherEnergyEnergy",
IF(D37="Other","UnitsSolid",
IF(D37="Other Fuels",IF(ISNUMBER(SEARCH("Mobile", 'Meters-Utilities'!D37)),"UnitsLiquid","Units"&amp;'Meters-Utilities'!H37&amp;"Energy"),"UnitsBlank"))))))</f>
        <v>UnitsBlank</v>
      </c>
      <c r="O37" t="str">
        <f>IF(AND(OR(D37="Other Fuels", D37="Other Energy", D37 = "Natural Gas"),COUNTIF(UnitsEnergy,'Meters-Utilities'!J37)=0), "UnitsEnergy","UnitsBlank")</f>
        <v>UnitsBlank</v>
      </c>
      <c r="P37" t="str">
        <f t="shared" si="3"/>
        <v>UnitsBlank</v>
      </c>
      <c r="Q37" t="str">
        <f t="shared" si="4"/>
        <v>UnitsBlank</v>
      </c>
      <c r="U37" t="str">
        <f>IF( 'Meters-Utilities'!C37= "Electricity", IF(AND('Meters-Utilities'!Q37 &lt;&gt; "Self-Generated", 'Meters-Utilities'!Q37 &lt;&gt; "Physical Power Purchase Agreement (PPPA)"), "UnitsBlank", "YesNo"), IF(AND( 'Meters-Utilities'!C37="Other Fuels", 'Meters-Utilities'!D37 = "Scope 1: Mobile"), "YesNo", "UnitsBlank"))</f>
        <v>UnitsBlank</v>
      </c>
    </row>
    <row r="38" spans="1:21" x14ac:dyDescent="0.35">
      <c r="A38">
        <f>'Meters-Utilities'!A38</f>
        <v>0</v>
      </c>
      <c r="B38">
        <f>'Meters-Utilities'!B38</f>
        <v>0</v>
      </c>
      <c r="D38">
        <f>'Meters-Utilities'!C38</f>
        <v>0</v>
      </c>
      <c r="E38">
        <f>'Meters-Utilities'!D38</f>
        <v>0</v>
      </c>
      <c r="L38" t="str">
        <f t="shared" si="0"/>
        <v>PhaseNO</v>
      </c>
      <c r="M38" t="str">
        <f>"Fuel"&amp;
IF(D38="Other Fuels",TRIM(SUBSTITUTE(LEFT('Meters-Utilities'!H38,8),"-","")),IF(OR(D38="Electricity",D38="Natural Gas"),"",IF(OR(E38="Scope 1: Process", E38 = "Scope 1: Fugitive"), "Fugitive",SUBSTITUTE('Meters-Utilities'!C38," ",""))))</f>
        <v>Fuel</v>
      </c>
      <c r="N38" t="str">
        <f>IF(D38="Electricity","UnitsEnergy",
IF(D38="Natural Gas","UnitsGasEnergy",
IF(ISNUMBER(SEARCH("Water",D38)),"UnitsLiquid",
IF(D38="Other Energy","UnitsOtherEnergyEnergy",
IF(D38="Other","UnitsSolid",
IF(D38="Other Fuels",IF(ISNUMBER(SEARCH("Mobile", 'Meters-Utilities'!D38)),"UnitsLiquid","Units"&amp;'Meters-Utilities'!H38&amp;"Energy"),"UnitsBlank"))))))</f>
        <v>UnitsBlank</v>
      </c>
      <c r="O38" t="str">
        <f>IF(AND(OR(D38="Other Fuels", D38="Other Energy", D38 = "Natural Gas"),COUNTIF(UnitsEnergy,'Meters-Utilities'!J38)=0), "UnitsEnergy","UnitsBlank")</f>
        <v>UnitsBlank</v>
      </c>
      <c r="P38" t="str">
        <f t="shared" si="3"/>
        <v>UnitsBlank</v>
      </c>
      <c r="Q38" t="str">
        <f t="shared" si="4"/>
        <v>UnitsBlank</v>
      </c>
      <c r="U38" t="str">
        <f>IF( 'Meters-Utilities'!C38= "Electricity", IF(AND('Meters-Utilities'!Q38 &lt;&gt; "Self-Generated", 'Meters-Utilities'!Q38 &lt;&gt; "Physical Power Purchase Agreement (PPPA)"), "UnitsBlank", "YesNo"), IF(AND( 'Meters-Utilities'!C38="Other Fuels", 'Meters-Utilities'!D38 = "Scope 1: Mobile"), "YesNo", "UnitsBlank"))</f>
        <v>UnitsBlank</v>
      </c>
    </row>
    <row r="39" spans="1:21" x14ac:dyDescent="0.35">
      <c r="A39">
        <f>'Meters-Utilities'!A39</f>
        <v>0</v>
      </c>
      <c r="B39">
        <f>'Meters-Utilities'!B39</f>
        <v>0</v>
      </c>
      <c r="D39">
        <f>'Meters-Utilities'!C39</f>
        <v>0</v>
      </c>
      <c r="E39">
        <f>'Meters-Utilities'!D39</f>
        <v>0</v>
      </c>
      <c r="L39" t="str">
        <f t="shared" si="0"/>
        <v>PhaseNO</v>
      </c>
      <c r="M39" t="str">
        <f>"Fuel"&amp;
IF(D39="Other Fuels",TRIM(SUBSTITUTE(LEFT('Meters-Utilities'!H39,8),"-","")),IF(OR(D39="Electricity",D39="Natural Gas"),"",IF(OR(E39="Scope 1: Process", E39 = "Scope 1: Fugitive"), "Fugitive",SUBSTITUTE('Meters-Utilities'!C39," ",""))))</f>
        <v>Fuel</v>
      </c>
      <c r="N39" t="str">
        <f>IF(D39="Electricity","UnitsEnergy",
IF(D39="Natural Gas","UnitsGasEnergy",
IF(ISNUMBER(SEARCH("Water",D39)),"UnitsLiquid",
IF(D39="Other Energy","UnitsOtherEnergyEnergy",
IF(D39="Other","UnitsSolid",
IF(D39="Other Fuels",IF(ISNUMBER(SEARCH("Mobile", 'Meters-Utilities'!D39)),"UnitsLiquid","Units"&amp;'Meters-Utilities'!H39&amp;"Energy"),"UnitsBlank"))))))</f>
        <v>UnitsBlank</v>
      </c>
      <c r="O39" t="str">
        <f>IF(AND(OR(D39="Other Fuels", D39="Other Energy", D39 = "Natural Gas"),COUNTIF(UnitsEnergy,'Meters-Utilities'!J39)=0), "UnitsEnergy","UnitsBlank")</f>
        <v>UnitsBlank</v>
      </c>
      <c r="P39" t="str">
        <f t="shared" si="3"/>
        <v>UnitsBlank</v>
      </c>
      <c r="Q39" t="str">
        <f t="shared" si="4"/>
        <v>UnitsBlank</v>
      </c>
      <c r="U39" t="str">
        <f>IF( 'Meters-Utilities'!C39= "Electricity", IF(AND('Meters-Utilities'!Q39 &lt;&gt; "Self-Generated", 'Meters-Utilities'!Q39 &lt;&gt; "Physical Power Purchase Agreement (PPPA)"), "UnitsBlank", "YesNo"), IF(AND( 'Meters-Utilities'!C39="Other Fuels", 'Meters-Utilities'!D39 = "Scope 1: Mobile"), "YesNo", "UnitsBlank"))</f>
        <v>UnitsBlank</v>
      </c>
    </row>
    <row r="40" spans="1:21" x14ac:dyDescent="0.35">
      <c r="A40">
        <f>'Meters-Utilities'!A40</f>
        <v>0</v>
      </c>
      <c r="B40">
        <f>'Meters-Utilities'!B40</f>
        <v>0</v>
      </c>
      <c r="D40">
        <f>'Meters-Utilities'!C40</f>
        <v>0</v>
      </c>
      <c r="E40">
        <f>'Meters-Utilities'!D40</f>
        <v>0</v>
      </c>
      <c r="L40" t="str">
        <f t="shared" si="0"/>
        <v>PhaseNO</v>
      </c>
      <c r="M40" t="str">
        <f>"Fuel"&amp;
IF(D40="Other Fuels",TRIM(SUBSTITUTE(LEFT('Meters-Utilities'!H40,8),"-","")),IF(OR(D40="Electricity",D40="Natural Gas"),"",IF(OR(E40="Scope 1: Process", E40 = "Scope 1: Fugitive"), "Fugitive",SUBSTITUTE('Meters-Utilities'!C40," ",""))))</f>
        <v>Fuel</v>
      </c>
      <c r="N40" t="str">
        <f>IF(D40="Electricity","UnitsEnergy",
IF(D40="Natural Gas","UnitsGasEnergy",
IF(ISNUMBER(SEARCH("Water",D40)),"UnitsLiquid",
IF(D40="Other Energy","UnitsOtherEnergyEnergy",
IF(D40="Other","UnitsSolid",
IF(D40="Other Fuels",IF(ISNUMBER(SEARCH("Mobile", 'Meters-Utilities'!D40)),"UnitsLiquid","Units"&amp;'Meters-Utilities'!H40&amp;"Energy"),"UnitsBlank"))))))</f>
        <v>UnitsBlank</v>
      </c>
      <c r="O40" t="str">
        <f>IF(AND(OR(D40="Other Fuels", D40="Other Energy", D40 = "Natural Gas"),COUNTIF(UnitsEnergy,'Meters-Utilities'!J40)=0), "UnitsEnergy","UnitsBlank")</f>
        <v>UnitsBlank</v>
      </c>
      <c r="P40" t="str">
        <f t="shared" si="3"/>
        <v>UnitsBlank</v>
      </c>
      <c r="Q40" t="str">
        <f t="shared" si="4"/>
        <v>UnitsBlank</v>
      </c>
      <c r="U40" t="str">
        <f>IF( 'Meters-Utilities'!C40= "Electricity", IF(AND('Meters-Utilities'!Q40 &lt;&gt; "Self-Generated", 'Meters-Utilities'!Q40 &lt;&gt; "Physical Power Purchase Agreement (PPPA)"), "UnitsBlank", "YesNo"), IF(AND( 'Meters-Utilities'!C40="Other Fuels", 'Meters-Utilities'!D40 = "Scope 1: Mobile"), "YesNo", "UnitsBlank"))</f>
        <v>UnitsBlank</v>
      </c>
    </row>
    <row r="41" spans="1:21" x14ac:dyDescent="0.35">
      <c r="A41">
        <f>'Meters-Utilities'!A41</f>
        <v>0</v>
      </c>
      <c r="B41">
        <f>'Meters-Utilities'!B41</f>
        <v>0</v>
      </c>
      <c r="D41">
        <f>'Meters-Utilities'!C41</f>
        <v>0</v>
      </c>
      <c r="E41">
        <f>'Meters-Utilities'!D41</f>
        <v>0</v>
      </c>
      <c r="L41" t="str">
        <f t="shared" si="0"/>
        <v>PhaseNO</v>
      </c>
      <c r="M41" t="str">
        <f>"Fuel"&amp;
IF(D41="Other Fuels",TRIM(SUBSTITUTE(LEFT('Meters-Utilities'!H41,8),"-","")),IF(OR(D41="Electricity",D41="Natural Gas"),"",IF(OR(E41="Scope 1: Process", E41 = "Scope 1: Fugitive"), "Fugitive",SUBSTITUTE('Meters-Utilities'!C41," ",""))))</f>
        <v>Fuel</v>
      </c>
      <c r="N41" t="str">
        <f>IF(D41="Electricity","UnitsEnergy",
IF(D41="Natural Gas","UnitsGasEnergy",
IF(ISNUMBER(SEARCH("Water",D41)),"UnitsLiquid",
IF(D41="Other Energy","UnitsOtherEnergyEnergy",
IF(D41="Other","UnitsSolid",
IF(D41="Other Fuels",IF(ISNUMBER(SEARCH("Mobile", 'Meters-Utilities'!D41)),"UnitsLiquid","Units"&amp;'Meters-Utilities'!H41&amp;"Energy"),"UnitsBlank"))))))</f>
        <v>UnitsBlank</v>
      </c>
      <c r="O41" t="str">
        <f>IF(AND(OR(D41="Other Fuels", D41="Other Energy", D41 = "Natural Gas"),COUNTIF(UnitsEnergy,'Meters-Utilities'!J41)=0), "UnitsEnergy","UnitsBlank")</f>
        <v>UnitsBlank</v>
      </c>
      <c r="P41" t="str">
        <f t="shared" si="3"/>
        <v>UnitsBlank</v>
      </c>
      <c r="Q41" t="str">
        <f t="shared" si="4"/>
        <v>UnitsBlank</v>
      </c>
      <c r="U41" t="str">
        <f>IF( 'Meters-Utilities'!C41= "Electricity", IF(AND('Meters-Utilities'!Q41 &lt;&gt; "Self-Generated", 'Meters-Utilities'!Q41 &lt;&gt; "Physical Power Purchase Agreement (PPPA)"), "UnitsBlank", "YesNo"), IF(AND( 'Meters-Utilities'!C41="Other Fuels", 'Meters-Utilities'!D41 = "Scope 1: Mobile"), "YesNo", "UnitsBlank"))</f>
        <v>UnitsBlank</v>
      </c>
    </row>
    <row r="42" spans="1:21" x14ac:dyDescent="0.35">
      <c r="A42">
        <f>'Meters-Utilities'!A42</f>
        <v>0</v>
      </c>
      <c r="B42">
        <f>'Meters-Utilities'!B42</f>
        <v>0</v>
      </c>
      <c r="D42">
        <f>'Meters-Utilities'!C42</f>
        <v>0</v>
      </c>
      <c r="E42">
        <f>'Meters-Utilities'!D42</f>
        <v>0</v>
      </c>
      <c r="L42" t="str">
        <f t="shared" si="0"/>
        <v>PhaseNO</v>
      </c>
      <c r="M42" t="str">
        <f>"Fuel"&amp;
IF(D42="Other Fuels",TRIM(SUBSTITUTE(LEFT('Meters-Utilities'!H42,8),"-","")),IF(OR(D42="Electricity",D42="Natural Gas"),"",IF(OR(E42="Scope 1: Process", E42 = "Scope 1: Fugitive"), "Fugitive",SUBSTITUTE('Meters-Utilities'!C42," ",""))))</f>
        <v>Fuel</v>
      </c>
      <c r="N42" t="str">
        <f>IF(D42="Electricity","UnitsEnergy",
IF(D42="Natural Gas","UnitsGasEnergy",
IF(ISNUMBER(SEARCH("Water",D42)),"UnitsLiquid",
IF(D42="Other Energy","UnitsOtherEnergyEnergy",
IF(D42="Other","UnitsSolid",
IF(D42="Other Fuels",IF(ISNUMBER(SEARCH("Mobile", 'Meters-Utilities'!D42)),"UnitsLiquid","Units"&amp;'Meters-Utilities'!H42&amp;"Energy"),"UnitsBlank"))))))</f>
        <v>UnitsBlank</v>
      </c>
      <c r="O42" t="str">
        <f>IF(AND(OR(D42="Other Fuels", D42="Other Energy", D42 = "Natural Gas"),COUNTIF(UnitsEnergy,'Meters-Utilities'!J42)=0), "UnitsEnergy","UnitsBlank")</f>
        <v>UnitsBlank</v>
      </c>
      <c r="P42" t="str">
        <f t="shared" si="3"/>
        <v>UnitsBlank</v>
      </c>
      <c r="Q42" t="str">
        <f t="shared" si="4"/>
        <v>UnitsBlank</v>
      </c>
      <c r="U42" t="str">
        <f>IF( 'Meters-Utilities'!C42= "Electricity", IF(AND('Meters-Utilities'!Q42 &lt;&gt; "Self-Generated", 'Meters-Utilities'!Q42 &lt;&gt; "Physical Power Purchase Agreement (PPPA)"), "UnitsBlank", "YesNo"), IF(AND( 'Meters-Utilities'!C42="Other Fuels", 'Meters-Utilities'!D42 = "Scope 1: Mobile"), "YesNo", "UnitsBlank"))</f>
        <v>UnitsBlank</v>
      </c>
    </row>
    <row r="43" spans="1:21" x14ac:dyDescent="0.35">
      <c r="A43">
        <f>'Meters-Utilities'!A43</f>
        <v>0</v>
      </c>
      <c r="B43">
        <f>'Meters-Utilities'!B43</f>
        <v>0</v>
      </c>
      <c r="D43">
        <f>'Meters-Utilities'!C43</f>
        <v>0</v>
      </c>
      <c r="E43">
        <f>'Meters-Utilities'!D43</f>
        <v>0</v>
      </c>
      <c r="L43" t="str">
        <f t="shared" si="0"/>
        <v>PhaseNO</v>
      </c>
      <c r="M43" t="str">
        <f>"Fuel"&amp;
IF(D43="Other Fuels",TRIM(SUBSTITUTE(LEFT('Meters-Utilities'!H43,8),"-","")),IF(OR(D43="Electricity",D43="Natural Gas"),"",IF(OR(E43="Scope 1: Process", E43 = "Scope 1: Fugitive"), "Fugitive",SUBSTITUTE('Meters-Utilities'!C43," ",""))))</f>
        <v>Fuel</v>
      </c>
      <c r="N43" t="str">
        <f>IF(D43="Electricity","UnitsEnergy",
IF(D43="Natural Gas","UnitsGasEnergy",
IF(ISNUMBER(SEARCH("Water",D43)),"UnitsLiquid",
IF(D43="Other Energy","UnitsOtherEnergyEnergy",
IF(D43="Other","UnitsSolid",
IF(D43="Other Fuels",IF(ISNUMBER(SEARCH("Mobile", 'Meters-Utilities'!D43)),"UnitsLiquid","Units"&amp;'Meters-Utilities'!H43&amp;"Energy"),"UnitsBlank"))))))</f>
        <v>UnitsBlank</v>
      </c>
      <c r="O43" t="str">
        <f>IF(AND(OR(D43="Other Fuels", D43="Other Energy", D43 = "Natural Gas"),COUNTIF(UnitsEnergy,'Meters-Utilities'!J43)=0), "UnitsEnergy","UnitsBlank")</f>
        <v>UnitsBlank</v>
      </c>
      <c r="P43" t="str">
        <f t="shared" si="3"/>
        <v>UnitsBlank</v>
      </c>
      <c r="Q43" t="str">
        <f t="shared" si="4"/>
        <v>UnitsBlank</v>
      </c>
      <c r="U43" t="str">
        <f>IF( 'Meters-Utilities'!C43= "Electricity", IF(AND('Meters-Utilities'!Q43 &lt;&gt; "Self-Generated", 'Meters-Utilities'!Q43 &lt;&gt; "Physical Power Purchase Agreement (PPPA)"), "UnitsBlank", "YesNo"), IF(AND( 'Meters-Utilities'!C43="Other Fuels", 'Meters-Utilities'!D43 = "Scope 1: Mobile"), "YesNo", "UnitsBlank"))</f>
        <v>UnitsBlank</v>
      </c>
    </row>
    <row r="44" spans="1:21" x14ac:dyDescent="0.35">
      <c r="A44">
        <f>'Meters-Utilities'!A44</f>
        <v>0</v>
      </c>
      <c r="B44">
        <f>'Meters-Utilities'!B44</f>
        <v>0</v>
      </c>
      <c r="D44">
        <f>'Meters-Utilities'!C44</f>
        <v>0</v>
      </c>
      <c r="E44">
        <f>'Meters-Utilities'!D44</f>
        <v>0</v>
      </c>
      <c r="L44" t="str">
        <f t="shared" si="0"/>
        <v>PhaseNO</v>
      </c>
      <c r="M44" t="str">
        <f>"Fuel"&amp;
IF(D44="Other Fuels",TRIM(SUBSTITUTE(LEFT('Meters-Utilities'!H44,8),"-","")),IF(OR(D44="Electricity",D44="Natural Gas"),"",IF(OR(E44="Scope 1: Process", E44 = "Scope 1: Fugitive"), "Fugitive",SUBSTITUTE('Meters-Utilities'!C44," ",""))))</f>
        <v>Fuel</v>
      </c>
      <c r="N44" t="str">
        <f>IF(D44="Electricity","UnitsEnergy",
IF(D44="Natural Gas","UnitsGasEnergy",
IF(ISNUMBER(SEARCH("Water",D44)),"UnitsLiquid",
IF(D44="Other Energy","UnitsOtherEnergyEnergy",
IF(D44="Other","UnitsSolid",
IF(D44="Other Fuels",IF(ISNUMBER(SEARCH("Mobile", 'Meters-Utilities'!D44)),"UnitsLiquid","Units"&amp;'Meters-Utilities'!H44&amp;"Energy"),"UnitsBlank"))))))</f>
        <v>UnitsBlank</v>
      </c>
      <c r="O44" t="str">
        <f>IF(AND(OR(D44="Other Fuels", D44="Other Energy", D44 = "Natural Gas"),COUNTIF(UnitsEnergy,'Meters-Utilities'!J44)=0), "UnitsEnergy","UnitsBlank")</f>
        <v>UnitsBlank</v>
      </c>
      <c r="P44" t="str">
        <f t="shared" si="3"/>
        <v>UnitsBlank</v>
      </c>
      <c r="Q44" t="str">
        <f t="shared" si="4"/>
        <v>UnitsBlank</v>
      </c>
      <c r="U44" t="str">
        <f>IF( 'Meters-Utilities'!C44= "Electricity", IF(AND('Meters-Utilities'!Q44 &lt;&gt; "Self-Generated", 'Meters-Utilities'!Q44 &lt;&gt; "Physical Power Purchase Agreement (PPPA)"), "UnitsBlank", "YesNo"), IF(AND( 'Meters-Utilities'!C44="Other Fuels", 'Meters-Utilities'!D44 = "Scope 1: Mobile"), "YesNo", "UnitsBlank"))</f>
        <v>UnitsBlank</v>
      </c>
    </row>
    <row r="45" spans="1:21" x14ac:dyDescent="0.35">
      <c r="A45">
        <f>'Meters-Utilities'!A45</f>
        <v>0</v>
      </c>
      <c r="B45">
        <f>'Meters-Utilities'!B45</f>
        <v>0</v>
      </c>
      <c r="D45">
        <f>'Meters-Utilities'!C45</f>
        <v>0</v>
      </c>
      <c r="E45">
        <f>'Meters-Utilities'!D45</f>
        <v>0</v>
      </c>
      <c r="L45" t="str">
        <f t="shared" si="0"/>
        <v>PhaseNO</v>
      </c>
      <c r="M45" t="str">
        <f>"Fuel"&amp;
IF(D45="Other Fuels",TRIM(SUBSTITUTE(LEFT('Meters-Utilities'!H45,8),"-","")),IF(OR(D45="Electricity",D45="Natural Gas"),"",IF(OR(E45="Scope 1: Process", E45 = "Scope 1: Fugitive"), "Fugitive",SUBSTITUTE('Meters-Utilities'!C45," ",""))))</f>
        <v>Fuel</v>
      </c>
      <c r="N45" t="str">
        <f>IF(D45="Electricity","UnitsEnergy",
IF(D45="Natural Gas","UnitsGasEnergy",
IF(ISNUMBER(SEARCH("Water",D45)),"UnitsLiquid",
IF(D45="Other Energy","UnitsOtherEnergyEnergy",
IF(D45="Other","UnitsSolid",
IF(D45="Other Fuels",IF(ISNUMBER(SEARCH("Mobile", 'Meters-Utilities'!D45)),"UnitsLiquid","Units"&amp;'Meters-Utilities'!H45&amp;"Energy"),"UnitsBlank"))))))</f>
        <v>UnitsBlank</v>
      </c>
      <c r="O45" t="str">
        <f>IF(AND(OR(D45="Other Fuels", D45="Other Energy", D45 = "Natural Gas"),COUNTIF(UnitsEnergy,'Meters-Utilities'!J45)=0), "UnitsEnergy","UnitsBlank")</f>
        <v>UnitsBlank</v>
      </c>
      <c r="P45" t="str">
        <f t="shared" si="3"/>
        <v>UnitsBlank</v>
      </c>
      <c r="Q45" t="str">
        <f t="shared" si="4"/>
        <v>UnitsBlank</v>
      </c>
      <c r="U45" t="str">
        <f>IF( 'Meters-Utilities'!C45= "Electricity", IF(AND('Meters-Utilities'!Q45 &lt;&gt; "Self-Generated", 'Meters-Utilities'!Q45 &lt;&gt; "Physical Power Purchase Agreement (PPPA)"), "UnitsBlank", "YesNo"), IF(AND( 'Meters-Utilities'!C45="Other Fuels", 'Meters-Utilities'!D45 = "Scope 1: Mobile"), "YesNo", "UnitsBlank"))</f>
        <v>UnitsBlank</v>
      </c>
    </row>
    <row r="46" spans="1:21" x14ac:dyDescent="0.35">
      <c r="A46">
        <f>'Meters-Utilities'!A46</f>
        <v>0</v>
      </c>
      <c r="B46">
        <f>'Meters-Utilities'!B46</f>
        <v>0</v>
      </c>
      <c r="D46">
        <f>'Meters-Utilities'!C46</f>
        <v>0</v>
      </c>
      <c r="E46">
        <f>'Meters-Utilities'!D46</f>
        <v>0</v>
      </c>
      <c r="L46" t="str">
        <f t="shared" si="0"/>
        <v>PhaseNO</v>
      </c>
      <c r="M46" t="str">
        <f>"Fuel"&amp;
IF(D46="Other Fuels",TRIM(SUBSTITUTE(LEFT('Meters-Utilities'!H46,8),"-","")),IF(OR(D46="Electricity",D46="Natural Gas"),"",IF(OR(E46="Scope 1: Process", E46 = "Scope 1: Fugitive"), "Fugitive",SUBSTITUTE('Meters-Utilities'!C46," ",""))))</f>
        <v>Fuel</v>
      </c>
      <c r="N46" t="str">
        <f>IF(D46="Electricity","UnitsEnergy",
IF(D46="Natural Gas","UnitsGasEnergy",
IF(ISNUMBER(SEARCH("Water",D46)),"UnitsLiquid",
IF(D46="Other Energy","UnitsOtherEnergyEnergy",
IF(D46="Other","UnitsSolid",
IF(D46="Other Fuels",IF(ISNUMBER(SEARCH("Mobile", 'Meters-Utilities'!D46)),"UnitsLiquid","Units"&amp;'Meters-Utilities'!H46&amp;"Energy"),"UnitsBlank"))))))</f>
        <v>UnitsBlank</v>
      </c>
      <c r="O46" t="str">
        <f>IF(AND(OR(D46="Other Fuels", D46="Other Energy", D46 = "Natural Gas"),COUNTIF(UnitsEnergy,'Meters-Utilities'!J46)=0), "UnitsEnergy","UnitsBlank")</f>
        <v>UnitsBlank</v>
      </c>
      <c r="P46" t="str">
        <f t="shared" si="3"/>
        <v>UnitsBlank</v>
      </c>
      <c r="Q46" t="str">
        <f t="shared" si="4"/>
        <v>UnitsBlank</v>
      </c>
      <c r="U46" t="str">
        <f>IF( 'Meters-Utilities'!C46= "Electricity", IF(AND('Meters-Utilities'!Q46 &lt;&gt; "Self-Generated", 'Meters-Utilities'!Q46 &lt;&gt; "Physical Power Purchase Agreement (PPPA)"), "UnitsBlank", "YesNo"), IF(AND( 'Meters-Utilities'!C46="Other Fuels", 'Meters-Utilities'!D46 = "Scope 1: Mobile"), "YesNo", "UnitsBlank"))</f>
        <v>UnitsBlank</v>
      </c>
    </row>
    <row r="47" spans="1:21" x14ac:dyDescent="0.35">
      <c r="A47">
        <f>'Meters-Utilities'!A47</f>
        <v>0</v>
      </c>
      <c r="B47">
        <f>'Meters-Utilities'!B47</f>
        <v>0</v>
      </c>
      <c r="D47">
        <f>'Meters-Utilities'!C47</f>
        <v>0</v>
      </c>
      <c r="E47">
        <f>'Meters-Utilities'!D47</f>
        <v>0</v>
      </c>
      <c r="L47" t="str">
        <f t="shared" si="0"/>
        <v>PhaseNO</v>
      </c>
      <c r="M47" t="str">
        <f>"Fuel"&amp;
IF(D47="Other Fuels",TRIM(SUBSTITUTE(LEFT('Meters-Utilities'!H47,8),"-","")),IF(OR(D47="Electricity",D47="Natural Gas"),"",IF(OR(E47="Scope 1: Process", E47 = "Scope 1: Fugitive"), "Fugitive",SUBSTITUTE('Meters-Utilities'!C47," ",""))))</f>
        <v>Fuel</v>
      </c>
      <c r="N47" t="str">
        <f>IF(D47="Electricity","UnitsEnergy",
IF(D47="Natural Gas","UnitsGasEnergy",
IF(ISNUMBER(SEARCH("Water",D47)),"UnitsLiquid",
IF(D47="Other Energy","UnitsOtherEnergyEnergy",
IF(D47="Other","UnitsSolid",
IF(D47="Other Fuels",IF(ISNUMBER(SEARCH("Mobile", 'Meters-Utilities'!D47)),"UnitsLiquid","Units"&amp;'Meters-Utilities'!H47&amp;"Energy"),"UnitsBlank"))))))</f>
        <v>UnitsBlank</v>
      </c>
      <c r="O47" t="str">
        <f>IF(AND(OR(D47="Other Fuels", D47="Other Energy", D47 = "Natural Gas"),COUNTIF(UnitsEnergy,'Meters-Utilities'!J47)=0), "UnitsEnergy","UnitsBlank")</f>
        <v>UnitsBlank</v>
      </c>
      <c r="P47" t="str">
        <f t="shared" si="3"/>
        <v>UnitsBlank</v>
      </c>
      <c r="Q47" t="str">
        <f t="shared" si="4"/>
        <v>UnitsBlank</v>
      </c>
      <c r="U47" t="str">
        <f>IF( 'Meters-Utilities'!C47= "Electricity", IF(AND('Meters-Utilities'!Q47 &lt;&gt; "Self-Generated", 'Meters-Utilities'!Q47 &lt;&gt; "Physical Power Purchase Agreement (PPPA)"), "UnitsBlank", "YesNo"), IF(AND( 'Meters-Utilities'!C47="Other Fuels", 'Meters-Utilities'!D47 = "Scope 1: Mobile"), "YesNo", "UnitsBlank"))</f>
        <v>UnitsBlank</v>
      </c>
    </row>
    <row r="48" spans="1:21" x14ac:dyDescent="0.35">
      <c r="A48">
        <f>'Meters-Utilities'!A48</f>
        <v>0</v>
      </c>
      <c r="B48">
        <f>'Meters-Utilities'!B48</f>
        <v>0</v>
      </c>
      <c r="D48">
        <f>'Meters-Utilities'!C48</f>
        <v>0</v>
      </c>
      <c r="E48">
        <f>'Meters-Utilities'!D48</f>
        <v>0</v>
      </c>
      <c r="L48" t="str">
        <f t="shared" si="0"/>
        <v>PhaseNO</v>
      </c>
      <c r="M48" t="str">
        <f>"Fuel"&amp;
IF(D48="Other Fuels",TRIM(SUBSTITUTE(LEFT('Meters-Utilities'!H48,8),"-","")),IF(OR(D48="Electricity",D48="Natural Gas"),"",IF(OR(E48="Scope 1: Process", E48 = "Scope 1: Fugitive"), "Fugitive",SUBSTITUTE('Meters-Utilities'!C48," ",""))))</f>
        <v>Fuel</v>
      </c>
      <c r="N48" t="str">
        <f>IF(D48="Electricity","UnitsEnergy",
IF(D48="Natural Gas","UnitsGasEnergy",
IF(ISNUMBER(SEARCH("Water",D48)),"UnitsLiquid",
IF(D48="Other Energy","UnitsOtherEnergyEnergy",
IF(D48="Other","UnitsSolid",
IF(D48="Other Fuels",IF(ISNUMBER(SEARCH("Mobile", 'Meters-Utilities'!D48)),"UnitsLiquid","Units"&amp;'Meters-Utilities'!H48&amp;"Energy"),"UnitsBlank"))))))</f>
        <v>UnitsBlank</v>
      </c>
      <c r="O48" t="str">
        <f>IF(AND(OR(D48="Other Fuels", D48="Other Energy", D48 = "Natural Gas"),COUNTIF(UnitsEnergy,'Meters-Utilities'!J48)=0), "UnitsEnergy","UnitsBlank")</f>
        <v>UnitsBlank</v>
      </c>
      <c r="P48" t="str">
        <f t="shared" si="3"/>
        <v>UnitsBlank</v>
      </c>
      <c r="Q48" t="str">
        <f t="shared" si="4"/>
        <v>UnitsBlank</v>
      </c>
      <c r="U48" t="str">
        <f>IF( 'Meters-Utilities'!C48= "Electricity", IF(AND('Meters-Utilities'!Q48 &lt;&gt; "Self-Generated", 'Meters-Utilities'!Q48 &lt;&gt; "Physical Power Purchase Agreement (PPPA)"), "UnitsBlank", "YesNo"), IF(AND( 'Meters-Utilities'!C48="Other Fuels", 'Meters-Utilities'!D48 = "Scope 1: Mobile"), "YesNo", "UnitsBlank"))</f>
        <v>UnitsBlank</v>
      </c>
    </row>
    <row r="49" spans="1:21" x14ac:dyDescent="0.35">
      <c r="A49">
        <f>'Meters-Utilities'!A49</f>
        <v>0</v>
      </c>
      <c r="B49">
        <f>'Meters-Utilities'!B49</f>
        <v>0</v>
      </c>
      <c r="D49">
        <f>'Meters-Utilities'!C49</f>
        <v>0</v>
      </c>
      <c r="E49">
        <f>'Meters-Utilities'!D49</f>
        <v>0</v>
      </c>
      <c r="L49" t="str">
        <f t="shared" si="0"/>
        <v>PhaseNO</v>
      </c>
      <c r="M49" t="str">
        <f>"Fuel"&amp;
IF(D49="Other Fuels",TRIM(SUBSTITUTE(LEFT('Meters-Utilities'!H49,8),"-","")),IF(OR(D49="Electricity",D49="Natural Gas"),"",IF(OR(E49="Scope 1: Process", E49 = "Scope 1: Fugitive"), "Fugitive",SUBSTITUTE('Meters-Utilities'!C49," ",""))))</f>
        <v>Fuel</v>
      </c>
      <c r="N49" t="str">
        <f>IF(D49="Electricity","UnitsEnergy",
IF(D49="Natural Gas","UnitsGasEnergy",
IF(ISNUMBER(SEARCH("Water",D49)),"UnitsLiquid",
IF(D49="Other Energy","UnitsOtherEnergyEnergy",
IF(D49="Other","UnitsSolid",
IF(D49="Other Fuels",IF(ISNUMBER(SEARCH("Mobile", 'Meters-Utilities'!D49)),"UnitsLiquid","Units"&amp;'Meters-Utilities'!H49&amp;"Energy"),"UnitsBlank"))))))</f>
        <v>UnitsBlank</v>
      </c>
      <c r="O49" t="str">
        <f>IF(AND(OR(D49="Other Fuels", D49="Other Energy", D49 = "Natural Gas"),COUNTIF(UnitsEnergy,'Meters-Utilities'!J49)=0), "UnitsEnergy","UnitsBlank")</f>
        <v>UnitsBlank</v>
      </c>
      <c r="P49" t="str">
        <f t="shared" si="3"/>
        <v>UnitsBlank</v>
      </c>
      <c r="Q49" t="str">
        <f t="shared" si="4"/>
        <v>UnitsBlank</v>
      </c>
      <c r="U49" t="str">
        <f>IF( 'Meters-Utilities'!C49= "Electricity", IF(AND('Meters-Utilities'!Q49 &lt;&gt; "Self-Generated", 'Meters-Utilities'!Q49 &lt;&gt; "Physical Power Purchase Agreement (PPPA)"), "UnitsBlank", "YesNo"), IF(AND( 'Meters-Utilities'!C49="Other Fuels", 'Meters-Utilities'!D49 = "Scope 1: Mobile"), "YesNo", "UnitsBlank"))</f>
        <v>UnitsBlank</v>
      </c>
    </row>
    <row r="50" spans="1:21" x14ac:dyDescent="0.35">
      <c r="A50">
        <f>'Meters-Utilities'!A50</f>
        <v>0</v>
      </c>
      <c r="B50">
        <f>'Meters-Utilities'!B50</f>
        <v>0</v>
      </c>
      <c r="D50">
        <f>'Meters-Utilities'!C50</f>
        <v>0</v>
      </c>
      <c r="E50">
        <f>'Meters-Utilities'!D50</f>
        <v>0</v>
      </c>
      <c r="L50" t="str">
        <f t="shared" si="0"/>
        <v>PhaseNO</v>
      </c>
      <c r="M50" t="str">
        <f>"Fuel"&amp;
IF(D50="Other Fuels",TRIM(SUBSTITUTE(LEFT('Meters-Utilities'!H50,8),"-","")),IF(OR(D50="Electricity",D50="Natural Gas"),"",IF(OR(E50="Scope 1: Process", E50 = "Scope 1: Fugitive"), "Fugitive",SUBSTITUTE('Meters-Utilities'!C50," ",""))))</f>
        <v>Fuel</v>
      </c>
      <c r="N50" t="str">
        <f>IF(D50="Electricity","UnitsEnergy",
IF(D50="Natural Gas","UnitsGasEnergy",
IF(ISNUMBER(SEARCH("Water",D50)),"UnitsLiquid",
IF(D50="Other Energy","UnitsOtherEnergyEnergy",
IF(D50="Other","UnitsSolid",
IF(D50="Other Fuels",IF(ISNUMBER(SEARCH("Mobile", 'Meters-Utilities'!D50)),"UnitsLiquid","Units"&amp;'Meters-Utilities'!H50&amp;"Energy"),"UnitsBlank"))))))</f>
        <v>UnitsBlank</v>
      </c>
      <c r="O50" t="str">
        <f>IF(AND(OR(D50="Other Fuels", D50="Other Energy", D50 = "Natural Gas"),COUNTIF(UnitsEnergy,'Meters-Utilities'!J50)=0), "UnitsEnergy","UnitsBlank")</f>
        <v>UnitsBlank</v>
      </c>
      <c r="P50" t="str">
        <f t="shared" si="3"/>
        <v>UnitsBlank</v>
      </c>
      <c r="Q50" t="str">
        <f t="shared" si="4"/>
        <v>UnitsBlank</v>
      </c>
      <c r="U50" t="str">
        <f>IF( 'Meters-Utilities'!C50= "Electricity", IF(AND('Meters-Utilities'!Q50 &lt;&gt; "Self-Generated", 'Meters-Utilities'!Q50 &lt;&gt; "Physical Power Purchase Agreement (PPPA)"), "UnitsBlank", "YesNo"), IF(AND( 'Meters-Utilities'!C50="Other Fuels", 'Meters-Utilities'!D50 = "Scope 1: Mobile"), "YesNo", "UnitsBlank"))</f>
        <v>UnitsBlank</v>
      </c>
    </row>
    <row r="51" spans="1:21" x14ac:dyDescent="0.35">
      <c r="A51">
        <f>'Meters-Utilities'!A51</f>
        <v>0</v>
      </c>
      <c r="B51">
        <f>'Meters-Utilities'!B51</f>
        <v>0</v>
      </c>
      <c r="D51">
        <f>'Meters-Utilities'!C51</f>
        <v>0</v>
      </c>
      <c r="E51">
        <f>'Meters-Utilities'!D51</f>
        <v>0</v>
      </c>
      <c r="L51" t="str">
        <f t="shared" si="0"/>
        <v>PhaseNO</v>
      </c>
      <c r="M51" t="str">
        <f>"Fuel"&amp;
IF(D51="Other Fuels",TRIM(SUBSTITUTE(LEFT('Meters-Utilities'!H51,8),"-","")),IF(OR(D51="Electricity",D51="Natural Gas"),"",IF(OR(E51="Scope 1: Process", E51 = "Scope 1: Fugitive"), "Fugitive",SUBSTITUTE('Meters-Utilities'!C51," ",""))))</f>
        <v>Fuel</v>
      </c>
      <c r="N51" t="str">
        <f>IF(D51="Electricity","UnitsEnergy",
IF(D51="Natural Gas","UnitsGasEnergy",
IF(ISNUMBER(SEARCH("Water",D51)),"UnitsLiquid",
IF(D51="Other Energy","UnitsOtherEnergyEnergy",
IF(D51="Other","UnitsSolid",
IF(D51="Other Fuels",IF(ISNUMBER(SEARCH("Mobile", 'Meters-Utilities'!D51)),"UnitsLiquid","Units"&amp;'Meters-Utilities'!H51&amp;"Energy"),"UnitsBlank"))))))</f>
        <v>UnitsBlank</v>
      </c>
      <c r="O51" t="str">
        <f>IF(AND(OR(D51="Other Fuels", D51="Other Energy", D51 = "Natural Gas"),COUNTIF(UnitsEnergy,'Meters-Utilities'!J51)=0), "UnitsEnergy","UnitsBlank")</f>
        <v>UnitsBlank</v>
      </c>
      <c r="P51" t="str">
        <f t="shared" si="3"/>
        <v>UnitsBlank</v>
      </c>
      <c r="Q51" t="str">
        <f t="shared" si="4"/>
        <v>UnitsBlank</v>
      </c>
      <c r="U51" t="str">
        <f>IF( 'Meters-Utilities'!C51= "Electricity", IF(AND('Meters-Utilities'!Q51 &lt;&gt; "Self-Generated", 'Meters-Utilities'!Q51 &lt;&gt; "Physical Power Purchase Agreement (PPPA)"), "UnitsBlank", "YesNo"), IF(AND( 'Meters-Utilities'!C51="Other Fuels", 'Meters-Utilities'!D51 = "Scope 1: Mobile"), "YesNo", "UnitsBlank"))</f>
        <v>UnitsBlank</v>
      </c>
    </row>
    <row r="52" spans="1:21" x14ac:dyDescent="0.35">
      <c r="A52">
        <f>'Meters-Utilities'!A52</f>
        <v>0</v>
      </c>
      <c r="B52">
        <f>'Meters-Utilities'!B52</f>
        <v>0</v>
      </c>
      <c r="D52">
        <f>'Meters-Utilities'!C52</f>
        <v>0</v>
      </c>
      <c r="E52">
        <f>'Meters-Utilities'!D52</f>
        <v>0</v>
      </c>
      <c r="L52" t="str">
        <f t="shared" si="0"/>
        <v>PhaseNO</v>
      </c>
      <c r="M52" t="str">
        <f>"Fuel"&amp;
IF(D52="Other Fuels",TRIM(SUBSTITUTE(LEFT('Meters-Utilities'!H52,8),"-","")),IF(OR(D52="Electricity",D52="Natural Gas"),"",IF(OR(E52="Scope 1: Process", E52 = "Scope 1: Fugitive"), "Fugitive",SUBSTITUTE('Meters-Utilities'!C52," ",""))))</f>
        <v>Fuel</v>
      </c>
      <c r="N52" t="str">
        <f>IF(D52="Electricity","UnitsEnergy",
IF(D52="Natural Gas","UnitsGasEnergy",
IF(ISNUMBER(SEARCH("Water",D52)),"UnitsLiquid",
IF(D52="Other Energy","UnitsOtherEnergyEnergy",
IF(D52="Other","UnitsSolid",
IF(D52="Other Fuels",IF(ISNUMBER(SEARCH("Mobile", 'Meters-Utilities'!D52)),"UnitsLiquid","Units"&amp;'Meters-Utilities'!H52&amp;"Energy"),"UnitsBlank"))))))</f>
        <v>UnitsBlank</v>
      </c>
      <c r="O52" t="str">
        <f>IF(AND(OR(D52="Other Fuels", D52="Other Energy", D52 = "Natural Gas"),COUNTIF(UnitsEnergy,'Meters-Utilities'!J52)=0), "UnitsEnergy","UnitsBlank")</f>
        <v>UnitsBlank</v>
      </c>
      <c r="P52" t="str">
        <f t="shared" si="3"/>
        <v>UnitsBlank</v>
      </c>
      <c r="Q52" t="str">
        <f t="shared" si="4"/>
        <v>UnitsBlank</v>
      </c>
      <c r="U52" t="str">
        <f>IF( 'Meters-Utilities'!C52= "Electricity", IF(AND('Meters-Utilities'!Q52 &lt;&gt; "Self-Generated", 'Meters-Utilities'!Q52 &lt;&gt; "Physical Power Purchase Agreement (PPPA)"), "UnitsBlank", "YesNo"), IF(AND( 'Meters-Utilities'!C52="Other Fuels", 'Meters-Utilities'!D52 = "Scope 1: Mobile"), "YesNo", "UnitsBlank"))</f>
        <v>UnitsBlank</v>
      </c>
    </row>
    <row r="53" spans="1:21" x14ac:dyDescent="0.35">
      <c r="A53">
        <f>'Meters-Utilities'!A53</f>
        <v>0</v>
      </c>
      <c r="B53">
        <f>'Meters-Utilities'!B53</f>
        <v>0</v>
      </c>
      <c r="D53">
        <f>'Meters-Utilities'!C53</f>
        <v>0</v>
      </c>
      <c r="E53">
        <f>'Meters-Utilities'!D53</f>
        <v>0</v>
      </c>
      <c r="L53" t="str">
        <f t="shared" si="0"/>
        <v>PhaseNO</v>
      </c>
      <c r="M53" t="str">
        <f>"Fuel"&amp;
IF(D53="Other Fuels",TRIM(SUBSTITUTE(LEFT('Meters-Utilities'!H53,8),"-","")),IF(OR(D53="Electricity",D53="Natural Gas"),"",IF(OR(E53="Scope 1: Process", E53 = "Scope 1: Fugitive"), "Fugitive",SUBSTITUTE('Meters-Utilities'!C53," ",""))))</f>
        <v>Fuel</v>
      </c>
      <c r="N53" t="str">
        <f>IF(D53="Electricity","UnitsEnergy",
IF(D53="Natural Gas","UnitsGasEnergy",
IF(ISNUMBER(SEARCH("Water",D53)),"UnitsLiquid",
IF(D53="Other Energy","UnitsOtherEnergyEnergy",
IF(D53="Other","UnitsSolid",
IF(D53="Other Fuels",IF(ISNUMBER(SEARCH("Mobile", 'Meters-Utilities'!D53)),"UnitsLiquid","Units"&amp;'Meters-Utilities'!H53&amp;"Energy"),"UnitsBlank"))))))</f>
        <v>UnitsBlank</v>
      </c>
      <c r="O53" t="str">
        <f>IF(AND(OR(D53="Other Fuels", D53="Other Energy", D53 = "Natural Gas"),COUNTIF(UnitsEnergy,'Meters-Utilities'!J53)=0), "UnitsEnergy","UnitsBlank")</f>
        <v>UnitsBlank</v>
      </c>
      <c r="P53" t="str">
        <f t="shared" si="3"/>
        <v>UnitsBlank</v>
      </c>
      <c r="Q53" t="str">
        <f t="shared" si="4"/>
        <v>UnitsBlank</v>
      </c>
      <c r="U53" t="str">
        <f>IF( 'Meters-Utilities'!C53= "Electricity", IF(AND('Meters-Utilities'!Q53 &lt;&gt; "Self-Generated", 'Meters-Utilities'!Q53 &lt;&gt; "Physical Power Purchase Agreement (PPPA)"), "UnitsBlank", "YesNo"), IF(AND( 'Meters-Utilities'!C53="Other Fuels", 'Meters-Utilities'!D53 = "Scope 1: Mobile"), "YesNo", "UnitsBlank"))</f>
        <v>UnitsBlank</v>
      </c>
    </row>
    <row r="54" spans="1:21" x14ac:dyDescent="0.35">
      <c r="A54">
        <f>'Meters-Utilities'!A54</f>
        <v>0</v>
      </c>
      <c r="B54">
        <f>'Meters-Utilities'!B54</f>
        <v>0</v>
      </c>
      <c r="D54">
        <f>'Meters-Utilities'!C54</f>
        <v>0</v>
      </c>
      <c r="E54">
        <f>'Meters-Utilities'!D54</f>
        <v>0</v>
      </c>
      <c r="L54" t="str">
        <f t="shared" si="0"/>
        <v>PhaseNO</v>
      </c>
      <c r="M54" t="str">
        <f>"Fuel"&amp;
IF(D54="Other Fuels",TRIM(SUBSTITUTE(LEFT('Meters-Utilities'!H54,8),"-","")),IF(OR(D54="Electricity",D54="Natural Gas"),"",IF(OR(E54="Scope 1: Process", E54 = "Scope 1: Fugitive"), "Fugitive",SUBSTITUTE('Meters-Utilities'!C54," ",""))))</f>
        <v>Fuel</v>
      </c>
      <c r="N54" t="str">
        <f>IF(D54="Electricity","UnitsEnergy",
IF(D54="Natural Gas","UnitsGasEnergy",
IF(ISNUMBER(SEARCH("Water",D54)),"UnitsLiquid",
IF(D54="Other Energy","UnitsOtherEnergyEnergy",
IF(D54="Other","UnitsSolid",
IF(D54="Other Fuels",IF(ISNUMBER(SEARCH("Mobile", 'Meters-Utilities'!D54)),"UnitsLiquid","Units"&amp;'Meters-Utilities'!H54&amp;"Energy"),"UnitsBlank"))))))</f>
        <v>UnitsBlank</v>
      </c>
      <c r="O54" t="str">
        <f>IF(AND(OR(D54="Other Fuels", D54="Other Energy", D54 = "Natural Gas"),COUNTIF(UnitsEnergy,'Meters-Utilities'!J54)=0), "UnitsEnergy","UnitsBlank")</f>
        <v>UnitsBlank</v>
      </c>
      <c r="P54" t="str">
        <f t="shared" si="3"/>
        <v>UnitsBlank</v>
      </c>
      <c r="Q54" t="str">
        <f t="shared" si="4"/>
        <v>UnitsBlank</v>
      </c>
      <c r="U54" t="str">
        <f>IF( 'Meters-Utilities'!C54= "Electricity", IF(AND('Meters-Utilities'!Q54 &lt;&gt; "Self-Generated", 'Meters-Utilities'!Q54 &lt;&gt; "Physical Power Purchase Agreement (PPPA)"), "UnitsBlank", "YesNo"), IF(AND( 'Meters-Utilities'!C54="Other Fuels", 'Meters-Utilities'!D54 = "Scope 1: Mobile"), "YesNo", "UnitsBlank"))</f>
        <v>UnitsBlank</v>
      </c>
    </row>
    <row r="55" spans="1:21" x14ac:dyDescent="0.35">
      <c r="A55">
        <f>'Meters-Utilities'!A55</f>
        <v>0</v>
      </c>
      <c r="B55">
        <f>'Meters-Utilities'!B55</f>
        <v>0</v>
      </c>
      <c r="D55">
        <f>'Meters-Utilities'!C55</f>
        <v>0</v>
      </c>
      <c r="E55">
        <f>'Meters-Utilities'!D55</f>
        <v>0</v>
      </c>
      <c r="L55" t="str">
        <f t="shared" si="0"/>
        <v>PhaseNO</v>
      </c>
      <c r="M55" t="str">
        <f>"Fuel"&amp;
IF(D55="Other Fuels",TRIM(SUBSTITUTE(LEFT('Meters-Utilities'!H55,8),"-","")),IF(OR(D55="Electricity",D55="Natural Gas"),"",IF(OR(E55="Scope 1: Process", E55 = "Scope 1: Fugitive"), "Fugitive",SUBSTITUTE('Meters-Utilities'!C55," ",""))))</f>
        <v>Fuel</v>
      </c>
      <c r="N55" t="str">
        <f>IF(D55="Electricity","UnitsEnergy",
IF(D55="Natural Gas","UnitsGasEnergy",
IF(ISNUMBER(SEARCH("Water",D55)),"UnitsLiquid",
IF(D55="Other Energy","UnitsOtherEnergyEnergy",
IF(D55="Other","UnitsSolid",
IF(D55="Other Fuels",IF(ISNUMBER(SEARCH("Mobile", 'Meters-Utilities'!D55)),"UnitsLiquid","Units"&amp;'Meters-Utilities'!H55&amp;"Energy"),"UnitsBlank"))))))</f>
        <v>UnitsBlank</v>
      </c>
      <c r="O55" t="str">
        <f>IF(AND(OR(D55="Other Fuels", D55="Other Energy", D55 = "Natural Gas"),COUNTIF(UnitsEnergy,'Meters-Utilities'!J55)=0), "UnitsEnergy","UnitsBlank")</f>
        <v>UnitsBlank</v>
      </c>
      <c r="P55" t="str">
        <f t="shared" si="3"/>
        <v>UnitsBlank</v>
      </c>
      <c r="Q55" t="str">
        <f t="shared" si="4"/>
        <v>UnitsBlank</v>
      </c>
      <c r="U55" t="str">
        <f>IF( 'Meters-Utilities'!C55= "Electricity", IF(AND('Meters-Utilities'!Q55 &lt;&gt; "Self-Generated", 'Meters-Utilities'!Q55 &lt;&gt; "Physical Power Purchase Agreement (PPPA)"), "UnitsBlank", "YesNo"), IF(AND( 'Meters-Utilities'!C55="Other Fuels", 'Meters-Utilities'!D55 = "Scope 1: Mobile"), "YesNo", "UnitsBlank"))</f>
        <v>UnitsBlank</v>
      </c>
    </row>
    <row r="56" spans="1:21" x14ac:dyDescent="0.35">
      <c r="A56">
        <f>'Meters-Utilities'!A56</f>
        <v>0</v>
      </c>
      <c r="B56">
        <f>'Meters-Utilities'!B56</f>
        <v>0</v>
      </c>
      <c r="D56">
        <f>'Meters-Utilities'!C56</f>
        <v>0</v>
      </c>
      <c r="E56">
        <f>'Meters-Utilities'!D56</f>
        <v>0</v>
      </c>
      <c r="L56" t="str">
        <f t="shared" si="0"/>
        <v>PhaseNO</v>
      </c>
      <c r="M56" t="str">
        <f>"Fuel"&amp;
IF(D56="Other Fuels",TRIM(SUBSTITUTE(LEFT('Meters-Utilities'!H56,8),"-","")),IF(OR(D56="Electricity",D56="Natural Gas"),"",IF(OR(E56="Scope 1: Process", E56 = "Scope 1: Fugitive"), "Fugitive",SUBSTITUTE('Meters-Utilities'!C56," ",""))))</f>
        <v>Fuel</v>
      </c>
      <c r="N56" t="str">
        <f>IF(D56="Electricity","UnitsEnergy",
IF(D56="Natural Gas","UnitsGasEnergy",
IF(ISNUMBER(SEARCH("Water",D56)),"UnitsLiquid",
IF(D56="Other Energy","UnitsOtherEnergyEnergy",
IF(D56="Other","UnitsSolid",
IF(D56="Other Fuels",IF(ISNUMBER(SEARCH("Mobile", 'Meters-Utilities'!D56)),"UnitsLiquid","Units"&amp;'Meters-Utilities'!H56&amp;"Energy"),"UnitsBlank"))))))</f>
        <v>UnitsBlank</v>
      </c>
      <c r="O56" t="str">
        <f>IF(AND(OR(D56="Other Fuels", D56="Other Energy", D56 = "Natural Gas"),COUNTIF(UnitsEnergy,'Meters-Utilities'!J56)=0), "UnitsEnergy","UnitsBlank")</f>
        <v>UnitsBlank</v>
      </c>
      <c r="P56" t="str">
        <f t="shared" si="3"/>
        <v>UnitsBlank</v>
      </c>
      <c r="Q56" t="str">
        <f t="shared" si="4"/>
        <v>UnitsBlank</v>
      </c>
      <c r="U56" t="str">
        <f>IF( 'Meters-Utilities'!C56= "Electricity", IF(AND('Meters-Utilities'!Q56 &lt;&gt; "Self-Generated", 'Meters-Utilities'!Q56 &lt;&gt; "Physical Power Purchase Agreement (PPPA)"), "UnitsBlank", "YesNo"), IF(AND( 'Meters-Utilities'!C56="Other Fuels", 'Meters-Utilities'!D56 = "Scope 1: Mobile"), "YesNo", "UnitsBlank"))</f>
        <v>UnitsBlank</v>
      </c>
    </row>
    <row r="57" spans="1:21" x14ac:dyDescent="0.35">
      <c r="A57">
        <f>'Meters-Utilities'!A57</f>
        <v>0</v>
      </c>
      <c r="B57">
        <f>'Meters-Utilities'!B57</f>
        <v>0</v>
      </c>
      <c r="D57">
        <f>'Meters-Utilities'!C57</f>
        <v>0</v>
      </c>
      <c r="E57">
        <f>'Meters-Utilities'!D57</f>
        <v>0</v>
      </c>
      <c r="L57" t="str">
        <f t="shared" si="0"/>
        <v>PhaseNO</v>
      </c>
      <c r="M57" t="str">
        <f>"Fuel"&amp;
IF(D57="Other Fuels",TRIM(SUBSTITUTE(LEFT('Meters-Utilities'!H57,8),"-","")),IF(OR(D57="Electricity",D57="Natural Gas"),"",IF(OR(E57="Scope 1: Process", E57 = "Scope 1: Fugitive"), "Fugitive",SUBSTITUTE('Meters-Utilities'!C57," ",""))))</f>
        <v>Fuel</v>
      </c>
      <c r="N57" t="str">
        <f>IF(D57="Electricity","UnitsEnergy",
IF(D57="Natural Gas","UnitsGasEnergy",
IF(ISNUMBER(SEARCH("Water",D57)),"UnitsLiquid",
IF(D57="Other Energy","UnitsOtherEnergyEnergy",
IF(D57="Other","UnitsSolid",
IF(D57="Other Fuels",IF(ISNUMBER(SEARCH("Mobile", 'Meters-Utilities'!D57)),"UnitsLiquid","Units"&amp;'Meters-Utilities'!H57&amp;"Energy"),"UnitsBlank"))))))</f>
        <v>UnitsBlank</v>
      </c>
      <c r="O57" t="str">
        <f>IF(AND(OR(D57="Other Fuels", D57="Other Energy", D57 = "Natural Gas"),COUNTIF(UnitsEnergy,'Meters-Utilities'!J57)=0), "UnitsEnergy","UnitsBlank")</f>
        <v>UnitsBlank</v>
      </c>
      <c r="P57" t="str">
        <f t="shared" si="3"/>
        <v>UnitsBlank</v>
      </c>
      <c r="Q57" t="str">
        <f t="shared" si="4"/>
        <v>UnitsBlank</v>
      </c>
      <c r="U57" t="str">
        <f>IF( 'Meters-Utilities'!C57= "Electricity", IF(AND('Meters-Utilities'!Q57 &lt;&gt; "Self-Generated", 'Meters-Utilities'!Q57 &lt;&gt; "Physical Power Purchase Agreement (PPPA)"), "UnitsBlank", "YesNo"), IF(AND( 'Meters-Utilities'!C57="Other Fuels", 'Meters-Utilities'!D57 = "Scope 1: Mobile"), "YesNo", "UnitsBlank"))</f>
        <v>UnitsBlank</v>
      </c>
    </row>
    <row r="58" spans="1:21" x14ac:dyDescent="0.35">
      <c r="A58">
        <f>'Meters-Utilities'!A58</f>
        <v>0</v>
      </c>
      <c r="B58">
        <f>'Meters-Utilities'!B58</f>
        <v>0</v>
      </c>
      <c r="D58">
        <f>'Meters-Utilities'!C58</f>
        <v>0</v>
      </c>
      <c r="E58">
        <f>'Meters-Utilities'!D58</f>
        <v>0</v>
      </c>
      <c r="L58" t="str">
        <f t="shared" si="0"/>
        <v>PhaseNO</v>
      </c>
      <c r="M58" t="str">
        <f>"Fuel"&amp;
IF(D58="Other Fuels",TRIM(SUBSTITUTE(LEFT('Meters-Utilities'!H58,8),"-","")),IF(OR(D58="Electricity",D58="Natural Gas"),"",IF(OR(E58="Scope 1: Process", E58 = "Scope 1: Fugitive"), "Fugitive",SUBSTITUTE('Meters-Utilities'!C58," ",""))))</f>
        <v>Fuel</v>
      </c>
      <c r="N58" t="str">
        <f>IF(D58="Electricity","UnitsEnergy",
IF(D58="Natural Gas","UnitsGasEnergy",
IF(ISNUMBER(SEARCH("Water",D58)),"UnitsLiquid",
IF(D58="Other Energy","UnitsOtherEnergyEnergy",
IF(D58="Other","UnitsSolid",
IF(D58="Other Fuels",IF(ISNUMBER(SEARCH("Mobile", 'Meters-Utilities'!D58)),"UnitsLiquid","Units"&amp;'Meters-Utilities'!H58&amp;"Energy"),"UnitsBlank"))))))</f>
        <v>UnitsBlank</v>
      </c>
      <c r="O58" t="str">
        <f>IF(AND(OR(D58="Other Fuels", D58="Other Energy", D58 = "Natural Gas"),COUNTIF(UnitsEnergy,'Meters-Utilities'!J58)=0), "UnitsEnergy","UnitsBlank")</f>
        <v>UnitsBlank</v>
      </c>
      <c r="P58" t="str">
        <f t="shared" si="3"/>
        <v>UnitsBlank</v>
      </c>
      <c r="Q58" t="str">
        <f t="shared" si="4"/>
        <v>UnitsBlank</v>
      </c>
      <c r="U58" t="str">
        <f>IF( 'Meters-Utilities'!C58= "Electricity", IF(AND('Meters-Utilities'!Q58 &lt;&gt; "Self-Generated", 'Meters-Utilities'!Q58 &lt;&gt; "Physical Power Purchase Agreement (PPPA)"), "UnitsBlank", "YesNo"), IF(AND( 'Meters-Utilities'!C58="Other Fuels", 'Meters-Utilities'!D58 = "Scope 1: Mobile"), "YesNo", "UnitsBlank"))</f>
        <v>UnitsBlank</v>
      </c>
    </row>
    <row r="59" spans="1:21" x14ac:dyDescent="0.35">
      <c r="A59">
        <f>'Meters-Utilities'!A59</f>
        <v>0</v>
      </c>
      <c r="B59">
        <f>'Meters-Utilities'!B59</f>
        <v>0</v>
      </c>
      <c r="D59">
        <f>'Meters-Utilities'!C59</f>
        <v>0</v>
      </c>
      <c r="E59">
        <f>'Meters-Utilities'!D59</f>
        <v>0</v>
      </c>
      <c r="L59" t="str">
        <f t="shared" si="0"/>
        <v>PhaseNO</v>
      </c>
      <c r="M59" t="str">
        <f>"Fuel"&amp;
IF(D59="Other Fuels",TRIM(SUBSTITUTE(LEFT('Meters-Utilities'!H59,8),"-","")),IF(OR(D59="Electricity",D59="Natural Gas"),"",IF(OR(E59="Scope 1: Process", E59 = "Scope 1: Fugitive"), "Fugitive",SUBSTITUTE('Meters-Utilities'!C59," ",""))))</f>
        <v>Fuel</v>
      </c>
      <c r="N59" t="str">
        <f>IF(D59="Electricity","UnitsEnergy",
IF(D59="Natural Gas","UnitsGasEnergy",
IF(ISNUMBER(SEARCH("Water",D59)),"UnitsLiquid",
IF(D59="Other Energy","UnitsOtherEnergyEnergy",
IF(D59="Other","UnitsSolid",
IF(D59="Other Fuels",IF(ISNUMBER(SEARCH("Mobile", 'Meters-Utilities'!D59)),"UnitsLiquid","Units"&amp;'Meters-Utilities'!H59&amp;"Energy"),"UnitsBlank"))))))</f>
        <v>UnitsBlank</v>
      </c>
      <c r="O59" t="str">
        <f>IF(AND(OR(D59="Other Fuels", D59="Other Energy", D59 = "Natural Gas"),COUNTIF(UnitsEnergy,'Meters-Utilities'!J59)=0), "UnitsEnergy","UnitsBlank")</f>
        <v>UnitsBlank</v>
      </c>
      <c r="P59" t="str">
        <f t="shared" si="3"/>
        <v>UnitsBlank</v>
      </c>
      <c r="Q59" t="str">
        <f t="shared" si="4"/>
        <v>UnitsBlank</v>
      </c>
      <c r="U59" t="str">
        <f>IF( 'Meters-Utilities'!C59= "Electricity", IF(AND('Meters-Utilities'!Q59 &lt;&gt; "Self-Generated", 'Meters-Utilities'!Q59 &lt;&gt; "Physical Power Purchase Agreement (PPPA)"), "UnitsBlank", "YesNo"), IF(AND( 'Meters-Utilities'!C59="Other Fuels", 'Meters-Utilities'!D59 = "Scope 1: Mobile"), "YesNo", "UnitsBlank"))</f>
        <v>UnitsBlank</v>
      </c>
    </row>
    <row r="60" spans="1:21" x14ac:dyDescent="0.35">
      <c r="A60">
        <f>'Meters-Utilities'!A60</f>
        <v>0</v>
      </c>
      <c r="B60">
        <f>'Meters-Utilities'!B60</f>
        <v>0</v>
      </c>
      <c r="D60">
        <f>'Meters-Utilities'!C60</f>
        <v>0</v>
      </c>
      <c r="E60">
        <f>'Meters-Utilities'!D60</f>
        <v>0</v>
      </c>
      <c r="L60" t="str">
        <f t="shared" si="0"/>
        <v>PhaseNO</v>
      </c>
      <c r="M60" t="str">
        <f>"Fuel"&amp;
IF(D60="Other Fuels",TRIM(SUBSTITUTE(LEFT('Meters-Utilities'!H60,8),"-","")),IF(OR(D60="Electricity",D60="Natural Gas"),"",IF(OR(E60="Scope 1: Process", E60 = "Scope 1: Fugitive"), "Fugitive",SUBSTITUTE('Meters-Utilities'!C60," ",""))))</f>
        <v>Fuel</v>
      </c>
      <c r="N60" t="str">
        <f>IF(D60="Electricity","UnitsEnergy",
IF(D60="Natural Gas","UnitsGasEnergy",
IF(ISNUMBER(SEARCH("Water",D60)),"UnitsLiquid",
IF(D60="Other Energy","UnitsOtherEnergyEnergy",
IF(D60="Other","UnitsSolid",
IF(D60="Other Fuels",IF(ISNUMBER(SEARCH("Mobile", 'Meters-Utilities'!D60)),"UnitsLiquid","Units"&amp;'Meters-Utilities'!H60&amp;"Energy"),"UnitsBlank"))))))</f>
        <v>UnitsBlank</v>
      </c>
      <c r="O60" t="str">
        <f>IF(AND(OR(D60="Other Fuels", D60="Other Energy", D60 = "Natural Gas"),COUNTIF(UnitsEnergy,'Meters-Utilities'!J60)=0), "UnitsEnergy","UnitsBlank")</f>
        <v>UnitsBlank</v>
      </c>
      <c r="P60" t="str">
        <f t="shared" si="3"/>
        <v>UnitsBlank</v>
      </c>
      <c r="Q60" t="str">
        <f t="shared" si="4"/>
        <v>UnitsBlank</v>
      </c>
      <c r="U60" t="str">
        <f>IF( 'Meters-Utilities'!C60= "Electricity", IF(AND('Meters-Utilities'!Q60 &lt;&gt; "Self-Generated", 'Meters-Utilities'!Q60 &lt;&gt; "Physical Power Purchase Agreement (PPPA)"), "UnitsBlank", "YesNo"), IF(AND( 'Meters-Utilities'!C60="Other Fuels", 'Meters-Utilities'!D60 = "Scope 1: Mobile"), "YesNo", "UnitsBlank"))</f>
        <v>UnitsBlank</v>
      </c>
    </row>
    <row r="61" spans="1:21" x14ac:dyDescent="0.35">
      <c r="A61">
        <f>'Meters-Utilities'!A61</f>
        <v>0</v>
      </c>
      <c r="B61">
        <f>'Meters-Utilities'!B61</f>
        <v>0</v>
      </c>
      <c r="D61">
        <f>'Meters-Utilities'!C61</f>
        <v>0</v>
      </c>
      <c r="E61">
        <f>'Meters-Utilities'!D61</f>
        <v>0</v>
      </c>
      <c r="L61" t="str">
        <f t="shared" si="0"/>
        <v>PhaseNO</v>
      </c>
      <c r="M61" t="str">
        <f>"Fuel"&amp;
IF(D61="Other Fuels",TRIM(SUBSTITUTE(LEFT('Meters-Utilities'!H61,8),"-","")),IF(OR(D61="Electricity",D61="Natural Gas"),"",IF(OR(E61="Scope 1: Process", E61 = "Scope 1: Fugitive"), "Fugitive",SUBSTITUTE('Meters-Utilities'!C61," ",""))))</f>
        <v>Fuel</v>
      </c>
      <c r="N61" t="str">
        <f>IF(D61="Electricity","UnitsEnergy",
IF(D61="Natural Gas","UnitsGasEnergy",
IF(ISNUMBER(SEARCH("Water",D61)),"UnitsLiquid",
IF(D61="Other Energy","UnitsOtherEnergyEnergy",
IF(D61="Other","UnitsSolid",
IF(D61="Other Fuels",IF(ISNUMBER(SEARCH("Mobile", 'Meters-Utilities'!D61)),"UnitsLiquid","Units"&amp;'Meters-Utilities'!H61&amp;"Energy"),"UnitsBlank"))))))</f>
        <v>UnitsBlank</v>
      </c>
      <c r="O61" t="str">
        <f>IF(AND(OR(D61="Other Fuels", D61="Other Energy", D61 = "Natural Gas"),COUNTIF(UnitsEnergy,'Meters-Utilities'!J61)=0), "UnitsEnergy","UnitsBlank")</f>
        <v>UnitsBlank</v>
      </c>
      <c r="P61" t="str">
        <f t="shared" si="3"/>
        <v>UnitsBlank</v>
      </c>
      <c r="Q61" t="str">
        <f t="shared" si="4"/>
        <v>UnitsBlank</v>
      </c>
      <c r="U61" t="str">
        <f>IF( 'Meters-Utilities'!C61= "Electricity", IF(AND('Meters-Utilities'!Q61 &lt;&gt; "Self-Generated", 'Meters-Utilities'!Q61 &lt;&gt; "Physical Power Purchase Agreement (PPPA)"), "UnitsBlank", "YesNo"), IF(AND( 'Meters-Utilities'!C61="Other Fuels", 'Meters-Utilities'!D61 = "Scope 1: Mobile"), "YesNo", "UnitsBlank"))</f>
        <v>UnitsBlank</v>
      </c>
    </row>
    <row r="62" spans="1:21" x14ac:dyDescent="0.35">
      <c r="A62">
        <f>'Meters-Utilities'!A62</f>
        <v>0</v>
      </c>
      <c r="B62">
        <f>'Meters-Utilities'!B62</f>
        <v>0</v>
      </c>
      <c r="D62">
        <f>'Meters-Utilities'!C62</f>
        <v>0</v>
      </c>
      <c r="E62">
        <f>'Meters-Utilities'!D62</f>
        <v>0</v>
      </c>
      <c r="L62" t="str">
        <f t="shared" si="0"/>
        <v>PhaseNO</v>
      </c>
      <c r="M62" t="str">
        <f>"Fuel"&amp;
IF(D62="Other Fuels",TRIM(SUBSTITUTE(LEFT('Meters-Utilities'!H62,8),"-","")),IF(OR(D62="Electricity",D62="Natural Gas"),"",IF(OR(E62="Scope 1: Process", E62 = "Scope 1: Fugitive"), "Fugitive",SUBSTITUTE('Meters-Utilities'!C62," ",""))))</f>
        <v>Fuel</v>
      </c>
      <c r="N62" t="str">
        <f>IF(D62="Electricity","UnitsEnergy",
IF(D62="Natural Gas","UnitsGasEnergy",
IF(ISNUMBER(SEARCH("Water",D62)),"UnitsLiquid",
IF(D62="Other Energy","UnitsOtherEnergyEnergy",
IF(D62="Other","UnitsSolid",
IF(D62="Other Fuels",IF(ISNUMBER(SEARCH("Mobile", 'Meters-Utilities'!D62)),"UnitsLiquid","Units"&amp;'Meters-Utilities'!H62&amp;"Energy"),"UnitsBlank"))))))</f>
        <v>UnitsBlank</v>
      </c>
      <c r="O62" t="str">
        <f>IF(AND(OR(D62="Other Fuels", D62="Other Energy", D62 = "Natural Gas"),COUNTIF(UnitsEnergy,'Meters-Utilities'!J62)=0), "UnitsEnergy","UnitsBlank")</f>
        <v>UnitsBlank</v>
      </c>
      <c r="P62" t="str">
        <f t="shared" si="3"/>
        <v>UnitsBlank</v>
      </c>
      <c r="Q62" t="str">
        <f t="shared" si="4"/>
        <v>UnitsBlank</v>
      </c>
      <c r="U62" t="str">
        <f>IF( 'Meters-Utilities'!C62= "Electricity", IF(AND('Meters-Utilities'!Q62 &lt;&gt; "Self-Generated", 'Meters-Utilities'!Q62 &lt;&gt; "Physical Power Purchase Agreement (PPPA)"), "UnitsBlank", "YesNo"), IF(AND( 'Meters-Utilities'!C62="Other Fuels", 'Meters-Utilities'!D62 = "Scope 1: Mobile"), "YesNo", "UnitsBlank"))</f>
        <v>UnitsBlank</v>
      </c>
    </row>
    <row r="63" spans="1:21" x14ac:dyDescent="0.35">
      <c r="A63">
        <f>'Meters-Utilities'!A63</f>
        <v>0</v>
      </c>
      <c r="B63">
        <f>'Meters-Utilities'!B63</f>
        <v>0</v>
      </c>
      <c r="D63">
        <f>'Meters-Utilities'!C63</f>
        <v>0</v>
      </c>
      <c r="E63">
        <f>'Meters-Utilities'!D63</f>
        <v>0</v>
      </c>
      <c r="L63" t="str">
        <f t="shared" si="0"/>
        <v>PhaseNO</v>
      </c>
      <c r="M63" t="str">
        <f>"Fuel"&amp;
IF(D63="Other Fuels",TRIM(SUBSTITUTE(LEFT('Meters-Utilities'!H63,8),"-","")),IF(OR(D63="Electricity",D63="Natural Gas"),"",IF(OR(E63="Scope 1: Process", E63 = "Scope 1: Fugitive"), "Fugitive",SUBSTITUTE('Meters-Utilities'!C63," ",""))))</f>
        <v>Fuel</v>
      </c>
      <c r="N63" t="str">
        <f>IF(D63="Electricity","UnitsEnergy",
IF(D63="Natural Gas","UnitsGasEnergy",
IF(ISNUMBER(SEARCH("Water",D63)),"UnitsLiquid",
IF(D63="Other Energy","UnitsOtherEnergyEnergy",
IF(D63="Other","UnitsSolid",
IF(D63="Other Fuels",IF(ISNUMBER(SEARCH("Mobile", 'Meters-Utilities'!D63)),"UnitsLiquid","Units"&amp;'Meters-Utilities'!H63&amp;"Energy"),"UnitsBlank"))))))</f>
        <v>UnitsBlank</v>
      </c>
      <c r="O63" t="str">
        <f>IF(AND(OR(D63="Other Fuels", D63="Other Energy", D63 = "Natural Gas"),COUNTIF(UnitsEnergy,'Meters-Utilities'!J63)=0), "UnitsEnergy","UnitsBlank")</f>
        <v>UnitsBlank</v>
      </c>
      <c r="P63" t="str">
        <f t="shared" si="3"/>
        <v>UnitsBlank</v>
      </c>
      <c r="Q63" t="str">
        <f t="shared" si="4"/>
        <v>UnitsBlank</v>
      </c>
      <c r="U63" t="str">
        <f>IF( 'Meters-Utilities'!C63= "Electricity", IF(AND('Meters-Utilities'!Q63 &lt;&gt; "Self-Generated", 'Meters-Utilities'!Q63 &lt;&gt; "Physical Power Purchase Agreement (PPPA)"), "UnitsBlank", "YesNo"), IF(AND( 'Meters-Utilities'!C63="Other Fuels", 'Meters-Utilities'!D63 = "Scope 1: Mobile"), "YesNo", "UnitsBlank"))</f>
        <v>UnitsBlank</v>
      </c>
    </row>
    <row r="64" spans="1:21" x14ac:dyDescent="0.35">
      <c r="A64">
        <f>'Meters-Utilities'!A64</f>
        <v>0</v>
      </c>
      <c r="B64">
        <f>'Meters-Utilities'!B64</f>
        <v>0</v>
      </c>
      <c r="D64">
        <f>'Meters-Utilities'!C64</f>
        <v>0</v>
      </c>
      <c r="E64">
        <f>'Meters-Utilities'!D64</f>
        <v>0</v>
      </c>
      <c r="L64" t="str">
        <f t="shared" si="0"/>
        <v>PhaseNO</v>
      </c>
      <c r="M64" t="str">
        <f>"Fuel"&amp;
IF(D64="Other Fuels",TRIM(SUBSTITUTE(LEFT('Meters-Utilities'!H64,8),"-","")),IF(OR(D64="Electricity",D64="Natural Gas"),"",IF(OR(E64="Scope 1: Process", E64 = "Scope 1: Fugitive"), "Fugitive",SUBSTITUTE('Meters-Utilities'!C64," ",""))))</f>
        <v>Fuel</v>
      </c>
      <c r="N64" t="str">
        <f>IF(D64="Electricity","UnitsEnergy",
IF(D64="Natural Gas","UnitsGasEnergy",
IF(ISNUMBER(SEARCH("Water",D64)),"UnitsLiquid",
IF(D64="Other Energy","UnitsOtherEnergyEnergy",
IF(D64="Other","UnitsSolid",
IF(D64="Other Fuels",IF(ISNUMBER(SEARCH("Mobile", 'Meters-Utilities'!D64)),"UnitsLiquid","Units"&amp;'Meters-Utilities'!H64&amp;"Energy"),"UnitsBlank"))))))</f>
        <v>UnitsBlank</v>
      </c>
      <c r="O64" t="str">
        <f>IF(AND(OR(D64="Other Fuels", D64="Other Energy", D64 = "Natural Gas"),COUNTIF(UnitsEnergy,'Meters-Utilities'!J64)=0), "UnitsEnergy","UnitsBlank")</f>
        <v>UnitsBlank</v>
      </c>
      <c r="P64" t="str">
        <f t="shared" si="3"/>
        <v>UnitsBlank</v>
      </c>
      <c r="Q64" t="str">
        <f t="shared" si="4"/>
        <v>UnitsBlank</v>
      </c>
      <c r="U64" t="str">
        <f>IF( 'Meters-Utilities'!C64= "Electricity", IF(AND('Meters-Utilities'!Q64 &lt;&gt; "Self-Generated", 'Meters-Utilities'!Q64 &lt;&gt; "Physical Power Purchase Agreement (PPPA)"), "UnitsBlank", "YesNo"), IF(AND( 'Meters-Utilities'!C64="Other Fuels", 'Meters-Utilities'!D64 = "Scope 1: Mobile"), "YesNo", "UnitsBlank"))</f>
        <v>UnitsBlank</v>
      </c>
    </row>
    <row r="65" spans="1:21" x14ac:dyDescent="0.35">
      <c r="A65">
        <f>'Meters-Utilities'!A65</f>
        <v>0</v>
      </c>
      <c r="B65">
        <f>'Meters-Utilities'!B65</f>
        <v>0</v>
      </c>
      <c r="D65">
        <f>'Meters-Utilities'!C65</f>
        <v>0</v>
      </c>
      <c r="E65">
        <f>'Meters-Utilities'!D65</f>
        <v>0</v>
      </c>
      <c r="L65" t="str">
        <f t="shared" si="0"/>
        <v>PhaseNO</v>
      </c>
      <c r="M65" t="str">
        <f>"Fuel"&amp;
IF(D65="Other Fuels",TRIM(SUBSTITUTE(LEFT('Meters-Utilities'!H65,8),"-","")),IF(OR(D65="Electricity",D65="Natural Gas"),"",IF(OR(E65="Scope 1: Process", E65 = "Scope 1: Fugitive"), "Fugitive",SUBSTITUTE('Meters-Utilities'!C65," ",""))))</f>
        <v>Fuel</v>
      </c>
      <c r="N65" t="str">
        <f>IF(D65="Electricity","UnitsEnergy",
IF(D65="Natural Gas","UnitsGasEnergy",
IF(ISNUMBER(SEARCH("Water",D65)),"UnitsLiquid",
IF(D65="Other Energy","UnitsOtherEnergyEnergy",
IF(D65="Other","UnitsSolid",
IF(D65="Other Fuels",IF(ISNUMBER(SEARCH("Mobile", 'Meters-Utilities'!D65)),"UnitsLiquid","Units"&amp;'Meters-Utilities'!H65&amp;"Energy"),"UnitsBlank"))))))</f>
        <v>UnitsBlank</v>
      </c>
      <c r="O65" t="str">
        <f>IF(AND(OR(D65="Other Fuels", D65="Other Energy", D65 = "Natural Gas"),COUNTIF(UnitsEnergy,'Meters-Utilities'!J65)=0), "UnitsEnergy","UnitsBlank")</f>
        <v>UnitsBlank</v>
      </c>
      <c r="P65" t="str">
        <f t="shared" si="3"/>
        <v>UnitsBlank</v>
      </c>
      <c r="Q65" t="str">
        <f t="shared" si="4"/>
        <v>UnitsBlank</v>
      </c>
      <c r="U65" t="str">
        <f>IF( 'Meters-Utilities'!C65= "Electricity", IF(AND('Meters-Utilities'!Q65 &lt;&gt; "Self-Generated", 'Meters-Utilities'!Q65 &lt;&gt; "Physical Power Purchase Agreement (PPPA)"), "UnitsBlank", "YesNo"), IF(AND( 'Meters-Utilities'!C65="Other Fuels", 'Meters-Utilities'!D65 = "Scope 1: Mobile"), "YesNo", "UnitsBlank"))</f>
        <v>UnitsBlank</v>
      </c>
    </row>
    <row r="66" spans="1:21" x14ac:dyDescent="0.35">
      <c r="A66">
        <f>'Meters-Utilities'!A66</f>
        <v>0</v>
      </c>
      <c r="B66">
        <f>'Meters-Utilities'!B66</f>
        <v>0</v>
      </c>
      <c r="D66">
        <f>'Meters-Utilities'!C66</f>
        <v>0</v>
      </c>
      <c r="E66">
        <f>'Meters-Utilities'!D66</f>
        <v>0</v>
      </c>
      <c r="L66" t="str">
        <f t="shared" si="0"/>
        <v>PhaseNO</v>
      </c>
      <c r="M66" t="str">
        <f>"Fuel"&amp;
IF(D66="Other Fuels",TRIM(SUBSTITUTE(LEFT('Meters-Utilities'!H66,8),"-","")),IF(OR(D66="Electricity",D66="Natural Gas"),"",IF(OR(E66="Scope 1: Process", E66 = "Scope 1: Fugitive"), "Fugitive",SUBSTITUTE('Meters-Utilities'!C66," ",""))))</f>
        <v>Fuel</v>
      </c>
      <c r="N66" t="str">
        <f>IF(D66="Electricity","UnitsEnergy",
IF(D66="Natural Gas","UnitsGasEnergy",
IF(ISNUMBER(SEARCH("Water",D66)),"UnitsLiquid",
IF(D66="Other Energy","UnitsOtherEnergyEnergy",
IF(D66="Other","UnitsSolid",
IF(D66="Other Fuels",IF(ISNUMBER(SEARCH("Mobile", 'Meters-Utilities'!D66)),"UnitsLiquid","Units"&amp;'Meters-Utilities'!H66&amp;"Energy"),"UnitsBlank"))))))</f>
        <v>UnitsBlank</v>
      </c>
      <c r="O66" t="str">
        <f>IF(AND(OR(D66="Other Fuels", D66="Other Energy", D66 = "Natural Gas"),COUNTIF(UnitsEnergy,'Meters-Utilities'!J66)=0), "UnitsEnergy","UnitsBlank")</f>
        <v>UnitsBlank</v>
      </c>
      <c r="P66" t="str">
        <f t="shared" si="3"/>
        <v>UnitsBlank</v>
      </c>
      <c r="Q66" t="str">
        <f t="shared" si="4"/>
        <v>UnitsBlank</v>
      </c>
      <c r="U66" t="str">
        <f>IF( 'Meters-Utilities'!C66= "Electricity", IF(AND('Meters-Utilities'!Q66 &lt;&gt; "Self-Generated", 'Meters-Utilities'!Q66 &lt;&gt; "Physical Power Purchase Agreement (PPPA)"), "UnitsBlank", "YesNo"), IF(AND( 'Meters-Utilities'!C66="Other Fuels", 'Meters-Utilities'!D66 = "Scope 1: Mobile"), "YesNo", "UnitsBlank"))</f>
        <v>UnitsBlank</v>
      </c>
    </row>
    <row r="67" spans="1:21" x14ac:dyDescent="0.35">
      <c r="A67">
        <f>'Meters-Utilities'!A67</f>
        <v>0</v>
      </c>
      <c r="B67">
        <f>'Meters-Utilities'!B67</f>
        <v>0</v>
      </c>
      <c r="D67">
        <f>'Meters-Utilities'!C67</f>
        <v>0</v>
      </c>
      <c r="E67">
        <f>'Meters-Utilities'!D67</f>
        <v>0</v>
      </c>
      <c r="L67" t="str">
        <f t="shared" ref="L67:L130" si="5">IF(D67="Other Fuels",IF(E67="Scope 1: Stationary","PhaseSLG","PhaseVehicle"),"PhaseNO")</f>
        <v>PhaseNO</v>
      </c>
      <c r="M67" t="str">
        <f>"Fuel"&amp;
IF(D67="Other Fuels",TRIM(SUBSTITUTE(LEFT('Meters-Utilities'!H67,8),"-","")),IF(OR(D67="Electricity",D67="Natural Gas"),"",IF(OR(E67="Scope 1: Process", E67 = "Scope 1: Fugitive"), "Fugitive",SUBSTITUTE('Meters-Utilities'!C67," ",""))))</f>
        <v>Fuel</v>
      </c>
      <c r="N67" t="str">
        <f>IF(D67="Electricity","UnitsEnergy",
IF(D67="Natural Gas","UnitsGasEnergy",
IF(ISNUMBER(SEARCH("Water",D67)),"UnitsLiquid",
IF(D67="Other Energy","UnitsOtherEnergyEnergy",
IF(D67="Other","UnitsSolid",
IF(D67="Other Fuels",IF(ISNUMBER(SEARCH("Mobile", 'Meters-Utilities'!D67)),"UnitsLiquid","Units"&amp;'Meters-Utilities'!H67&amp;"Energy"),"UnitsBlank"))))))</f>
        <v>UnitsBlank</v>
      </c>
      <c r="O67" t="str">
        <f>IF(AND(OR(D67="Other Fuels", D67="Other Energy", D67 = "Natural Gas"),COUNTIF(UnitsEnergy,'Meters-Utilities'!J67)=0), "UnitsEnergy","UnitsBlank")</f>
        <v>UnitsBlank</v>
      </c>
      <c r="P67" t="str">
        <f t="shared" si="3"/>
        <v>UnitsBlank</v>
      </c>
      <c r="Q67" t="str">
        <f t="shared" si="4"/>
        <v>UnitsBlank</v>
      </c>
      <c r="U67" t="str">
        <f>IF( 'Meters-Utilities'!C67= "Electricity", IF(AND('Meters-Utilities'!Q67 &lt;&gt; "Self-Generated", 'Meters-Utilities'!Q67 &lt;&gt; "Physical Power Purchase Agreement (PPPA)"), "UnitsBlank", "YesNo"), IF(AND( 'Meters-Utilities'!C67="Other Fuels", 'Meters-Utilities'!D67 = "Scope 1: Mobile"), "YesNo", "UnitsBlank"))</f>
        <v>UnitsBlank</v>
      </c>
    </row>
    <row r="68" spans="1:21" x14ac:dyDescent="0.35">
      <c r="A68">
        <f>'Meters-Utilities'!A68</f>
        <v>0</v>
      </c>
      <c r="B68">
        <f>'Meters-Utilities'!B68</f>
        <v>0</v>
      </c>
      <c r="D68">
        <f>'Meters-Utilities'!C68</f>
        <v>0</v>
      </c>
      <c r="E68">
        <f>'Meters-Utilities'!D68</f>
        <v>0</v>
      </c>
      <c r="L68" t="str">
        <f t="shared" si="5"/>
        <v>PhaseNO</v>
      </c>
      <c r="M68" t="str">
        <f>"Fuel"&amp;
IF(D68="Other Fuels",TRIM(SUBSTITUTE(LEFT('Meters-Utilities'!H68,8),"-","")),IF(OR(D68="Electricity",D68="Natural Gas"),"",IF(OR(E68="Scope 1: Process", E68 = "Scope 1: Fugitive"), "Fugitive",SUBSTITUTE('Meters-Utilities'!C68," ",""))))</f>
        <v>Fuel</v>
      </c>
      <c r="N68" t="str">
        <f>IF(D68="Electricity","UnitsEnergy",
IF(D68="Natural Gas","UnitsGasEnergy",
IF(ISNUMBER(SEARCH("Water",D68)),"UnitsLiquid",
IF(D68="Other Energy","UnitsOtherEnergyEnergy",
IF(D68="Other","UnitsSolid",
IF(D68="Other Fuels",IF(ISNUMBER(SEARCH("Mobile", 'Meters-Utilities'!D68)),"UnitsLiquid","Units"&amp;'Meters-Utilities'!H68&amp;"Energy"),"UnitsBlank"))))))</f>
        <v>UnitsBlank</v>
      </c>
      <c r="O68" t="str">
        <f>IF(AND(OR(D68="Other Fuels", D68="Other Energy", D68 = "Natural Gas"),COUNTIF(UnitsEnergy,'Meters-Utilities'!J68)=0), "UnitsEnergy","UnitsBlank")</f>
        <v>UnitsBlank</v>
      </c>
      <c r="P68" t="str">
        <f t="shared" si="3"/>
        <v>UnitsBlank</v>
      </c>
      <c r="Q68" t="str">
        <f t="shared" si="4"/>
        <v>UnitsBlank</v>
      </c>
      <c r="U68" t="str">
        <f>IF( 'Meters-Utilities'!C68= "Electricity", IF(AND('Meters-Utilities'!Q68 &lt;&gt; "Self-Generated", 'Meters-Utilities'!Q68 &lt;&gt; "Physical Power Purchase Agreement (PPPA)"), "UnitsBlank", "YesNo"), IF(AND( 'Meters-Utilities'!C68="Other Fuels", 'Meters-Utilities'!D68 = "Scope 1: Mobile"), "YesNo", "UnitsBlank"))</f>
        <v>UnitsBlank</v>
      </c>
    </row>
    <row r="69" spans="1:21" x14ac:dyDescent="0.35">
      <c r="A69">
        <f>'Meters-Utilities'!A69</f>
        <v>0</v>
      </c>
      <c r="B69">
        <f>'Meters-Utilities'!B69</f>
        <v>0</v>
      </c>
      <c r="D69">
        <f>'Meters-Utilities'!C69</f>
        <v>0</v>
      </c>
      <c r="E69">
        <f>'Meters-Utilities'!D69</f>
        <v>0</v>
      </c>
      <c r="L69" t="str">
        <f t="shared" si="5"/>
        <v>PhaseNO</v>
      </c>
      <c r="M69" t="str">
        <f>"Fuel"&amp;
IF(D69="Other Fuels",TRIM(SUBSTITUTE(LEFT('Meters-Utilities'!H69,8),"-","")),IF(OR(D69="Electricity",D69="Natural Gas"),"",IF(OR(E69="Scope 1: Process", E69 = "Scope 1: Fugitive"), "Fugitive",SUBSTITUTE('Meters-Utilities'!C69," ",""))))</f>
        <v>Fuel</v>
      </c>
      <c r="N69" t="str">
        <f>IF(D69="Electricity","UnitsEnergy",
IF(D69="Natural Gas","UnitsGasEnergy",
IF(ISNUMBER(SEARCH("Water",D69)),"UnitsLiquid",
IF(D69="Other Energy","UnitsOtherEnergyEnergy",
IF(D69="Other","UnitsSolid",
IF(D69="Other Fuels",IF(ISNUMBER(SEARCH("Mobile", 'Meters-Utilities'!D69)),"UnitsLiquid","Units"&amp;'Meters-Utilities'!H69&amp;"Energy"),"UnitsBlank"))))))</f>
        <v>UnitsBlank</v>
      </c>
      <c r="O69" t="str">
        <f>IF(AND(OR(D69="Other Fuels", D69="Other Energy", D69 = "Natural Gas"),COUNTIF(UnitsEnergy,'Meters-Utilities'!J69)=0), "UnitsEnergy","UnitsBlank")</f>
        <v>UnitsBlank</v>
      </c>
      <c r="P69" t="str">
        <f t="shared" si="3"/>
        <v>UnitsBlank</v>
      </c>
      <c r="Q69" t="str">
        <f t="shared" si="4"/>
        <v>UnitsBlank</v>
      </c>
      <c r="U69" t="str">
        <f>IF( 'Meters-Utilities'!C69= "Electricity", IF(AND('Meters-Utilities'!Q69 &lt;&gt; "Self-Generated", 'Meters-Utilities'!Q69 &lt;&gt; "Physical Power Purchase Agreement (PPPA)"), "UnitsBlank", "YesNo"), IF(AND( 'Meters-Utilities'!C69="Other Fuels", 'Meters-Utilities'!D69 = "Scope 1: Mobile"), "YesNo", "UnitsBlank"))</f>
        <v>UnitsBlank</v>
      </c>
    </row>
    <row r="70" spans="1:21" x14ac:dyDescent="0.35">
      <c r="A70">
        <f>'Meters-Utilities'!A70</f>
        <v>0</v>
      </c>
      <c r="B70">
        <f>'Meters-Utilities'!B70</f>
        <v>0</v>
      </c>
      <c r="D70">
        <f>'Meters-Utilities'!C70</f>
        <v>0</v>
      </c>
      <c r="E70">
        <f>'Meters-Utilities'!D70</f>
        <v>0</v>
      </c>
      <c r="L70" t="str">
        <f t="shared" si="5"/>
        <v>PhaseNO</v>
      </c>
      <c r="M70" t="str">
        <f>"Fuel"&amp;
IF(D70="Other Fuels",TRIM(SUBSTITUTE(LEFT('Meters-Utilities'!H70,8),"-","")),IF(OR(D70="Electricity",D70="Natural Gas"),"",IF(OR(E70="Scope 1: Process", E70 = "Scope 1: Fugitive"), "Fugitive",SUBSTITUTE('Meters-Utilities'!C70," ",""))))</f>
        <v>Fuel</v>
      </c>
      <c r="N70" t="str">
        <f>IF(D70="Electricity","UnitsEnergy",
IF(D70="Natural Gas","UnitsGasEnergy",
IF(ISNUMBER(SEARCH("Water",D70)),"UnitsLiquid",
IF(D70="Other Energy","UnitsOtherEnergyEnergy",
IF(D70="Other","UnitsSolid",
IF(D70="Other Fuels",IF(ISNUMBER(SEARCH("Mobile", 'Meters-Utilities'!D70)),"UnitsLiquid","Units"&amp;'Meters-Utilities'!H70&amp;"Energy"),"UnitsBlank"))))))</f>
        <v>UnitsBlank</v>
      </c>
      <c r="O70" t="str">
        <f>IF(AND(OR(D70="Other Fuels", D70="Other Energy", D70 = "Natural Gas"),COUNTIF(UnitsEnergy,'Meters-Utilities'!J70)=0), "UnitsEnergy","UnitsBlank")</f>
        <v>UnitsBlank</v>
      </c>
      <c r="P70" t="str">
        <f t="shared" si="3"/>
        <v>UnitsBlank</v>
      </c>
      <c r="Q70" t="str">
        <f t="shared" si="4"/>
        <v>UnitsBlank</v>
      </c>
      <c r="U70" t="str">
        <f>IF( 'Meters-Utilities'!C70= "Electricity", IF(AND('Meters-Utilities'!Q70 &lt;&gt; "Self-Generated", 'Meters-Utilities'!Q70 &lt;&gt; "Physical Power Purchase Agreement (PPPA)"), "UnitsBlank", "YesNo"), IF(AND( 'Meters-Utilities'!C70="Other Fuels", 'Meters-Utilities'!D70 = "Scope 1: Mobile"), "YesNo", "UnitsBlank"))</f>
        <v>UnitsBlank</v>
      </c>
    </row>
    <row r="71" spans="1:21" x14ac:dyDescent="0.35">
      <c r="A71">
        <f>'Meters-Utilities'!A71</f>
        <v>0</v>
      </c>
      <c r="B71">
        <f>'Meters-Utilities'!B71</f>
        <v>0</v>
      </c>
      <c r="D71">
        <f>'Meters-Utilities'!C71</f>
        <v>0</v>
      </c>
      <c r="E71">
        <f>'Meters-Utilities'!D71</f>
        <v>0</v>
      </c>
      <c r="L71" t="str">
        <f t="shared" si="5"/>
        <v>PhaseNO</v>
      </c>
      <c r="M71" t="str">
        <f>"Fuel"&amp;
IF(D71="Other Fuels",TRIM(SUBSTITUTE(LEFT('Meters-Utilities'!H71,8),"-","")),IF(OR(D71="Electricity",D71="Natural Gas"),"",IF(OR(E71="Scope 1: Process", E71 = "Scope 1: Fugitive"), "Fugitive",SUBSTITUTE('Meters-Utilities'!C71," ",""))))</f>
        <v>Fuel</v>
      </c>
      <c r="N71" t="str">
        <f>IF(D71="Electricity","UnitsEnergy",
IF(D71="Natural Gas","UnitsGasEnergy",
IF(ISNUMBER(SEARCH("Water",D71)),"UnitsLiquid",
IF(D71="Other Energy","UnitsOtherEnergyEnergy",
IF(D71="Other","UnitsSolid",
IF(D71="Other Fuels",IF(ISNUMBER(SEARCH("Mobile", 'Meters-Utilities'!D71)),"UnitsLiquid","Units"&amp;'Meters-Utilities'!H71&amp;"Energy"),"UnitsBlank"))))))</f>
        <v>UnitsBlank</v>
      </c>
      <c r="O71" t="str">
        <f>IF(AND(OR(D71="Other Fuels", D71="Other Energy", D71 = "Natural Gas"),COUNTIF(UnitsEnergy,'Meters-Utilities'!J71)=0), "UnitsEnergy","UnitsBlank")</f>
        <v>UnitsBlank</v>
      </c>
      <c r="P71" t="str">
        <f t="shared" si="3"/>
        <v>UnitsBlank</v>
      </c>
      <c r="Q71" t="str">
        <f t="shared" si="4"/>
        <v>UnitsBlank</v>
      </c>
      <c r="U71" t="str">
        <f>IF( 'Meters-Utilities'!C71= "Electricity", IF(AND('Meters-Utilities'!Q71 &lt;&gt; "Self-Generated", 'Meters-Utilities'!Q71 &lt;&gt; "Physical Power Purchase Agreement (PPPA)"), "UnitsBlank", "YesNo"), IF(AND( 'Meters-Utilities'!C71="Other Fuels", 'Meters-Utilities'!D71 = "Scope 1: Mobile"), "YesNo", "UnitsBlank"))</f>
        <v>UnitsBlank</v>
      </c>
    </row>
    <row r="72" spans="1:21" x14ac:dyDescent="0.35">
      <c r="A72">
        <f>'Meters-Utilities'!A72</f>
        <v>0</v>
      </c>
      <c r="B72">
        <f>'Meters-Utilities'!B72</f>
        <v>0</v>
      </c>
      <c r="D72">
        <f>'Meters-Utilities'!C72</f>
        <v>0</v>
      </c>
      <c r="E72">
        <f>'Meters-Utilities'!D72</f>
        <v>0</v>
      </c>
      <c r="L72" t="str">
        <f t="shared" si="5"/>
        <v>PhaseNO</v>
      </c>
      <c r="M72" t="str">
        <f>"Fuel"&amp;
IF(D72="Other Fuels",TRIM(SUBSTITUTE(LEFT('Meters-Utilities'!H72,8),"-","")),IF(OR(D72="Electricity",D72="Natural Gas"),"",IF(OR(E72="Scope 1: Process", E72 = "Scope 1: Fugitive"), "Fugitive",SUBSTITUTE('Meters-Utilities'!C72," ",""))))</f>
        <v>Fuel</v>
      </c>
      <c r="N72" t="str">
        <f>IF(D72="Electricity","UnitsEnergy",
IF(D72="Natural Gas","UnitsGasEnergy",
IF(ISNUMBER(SEARCH("Water",D72)),"UnitsLiquid",
IF(D72="Other Energy","UnitsOtherEnergyEnergy",
IF(D72="Other","UnitsSolid",
IF(D72="Other Fuels",IF(ISNUMBER(SEARCH("Mobile", 'Meters-Utilities'!D72)),"UnitsLiquid","Units"&amp;'Meters-Utilities'!H72&amp;"Energy"),"UnitsBlank"))))))</f>
        <v>UnitsBlank</v>
      </c>
      <c r="O72" t="str">
        <f>IF(AND(OR(D72="Other Fuels", D72="Other Energy", D72 = "Natural Gas"),COUNTIF(UnitsEnergy,'Meters-Utilities'!J72)=0), "UnitsEnergy","UnitsBlank")</f>
        <v>UnitsBlank</v>
      </c>
      <c r="P72" t="str">
        <f t="shared" si="3"/>
        <v>UnitsBlank</v>
      </c>
      <c r="Q72" t="str">
        <f t="shared" si="4"/>
        <v>UnitsBlank</v>
      </c>
      <c r="U72" t="str">
        <f>IF( 'Meters-Utilities'!C72= "Electricity", IF(AND('Meters-Utilities'!Q72 &lt;&gt; "Self-Generated", 'Meters-Utilities'!Q72 &lt;&gt; "Physical Power Purchase Agreement (PPPA)"), "UnitsBlank", "YesNo"), IF(AND( 'Meters-Utilities'!C72="Other Fuels", 'Meters-Utilities'!D72 = "Scope 1: Mobile"), "YesNo", "UnitsBlank"))</f>
        <v>UnitsBlank</v>
      </c>
    </row>
    <row r="73" spans="1:21" x14ac:dyDescent="0.35">
      <c r="A73">
        <f>'Meters-Utilities'!A73</f>
        <v>0</v>
      </c>
      <c r="B73">
        <f>'Meters-Utilities'!B73</f>
        <v>0</v>
      </c>
      <c r="D73">
        <f>'Meters-Utilities'!C73</f>
        <v>0</v>
      </c>
      <c r="E73">
        <f>'Meters-Utilities'!D73</f>
        <v>0</v>
      </c>
      <c r="L73" t="str">
        <f t="shared" si="5"/>
        <v>PhaseNO</v>
      </c>
      <c r="M73" t="str">
        <f>"Fuel"&amp;
IF(D73="Other Fuels",TRIM(SUBSTITUTE(LEFT('Meters-Utilities'!H73,8),"-","")),IF(OR(D73="Electricity",D73="Natural Gas"),"",IF(OR(E73="Scope 1: Process", E73 = "Scope 1: Fugitive"), "Fugitive",SUBSTITUTE('Meters-Utilities'!C73," ",""))))</f>
        <v>Fuel</v>
      </c>
      <c r="N73" t="str">
        <f>IF(D73="Electricity","UnitsEnergy",
IF(D73="Natural Gas","UnitsGasEnergy",
IF(ISNUMBER(SEARCH("Water",D73)),"UnitsLiquid",
IF(D73="Other Energy","UnitsOtherEnergyEnergy",
IF(D73="Other","UnitsSolid",
IF(D73="Other Fuels",IF(ISNUMBER(SEARCH("Mobile", 'Meters-Utilities'!D73)),"UnitsLiquid","Units"&amp;'Meters-Utilities'!H73&amp;"Energy"),"UnitsBlank"))))))</f>
        <v>UnitsBlank</v>
      </c>
      <c r="O73" t="str">
        <f>IF(AND(OR(D73="Other Fuels", D73="Other Energy", D73 = "Natural Gas"),COUNTIF(UnitsEnergy,'Meters-Utilities'!J73)=0), "UnitsEnergy","UnitsBlank")</f>
        <v>UnitsBlank</v>
      </c>
      <c r="P73" t="str">
        <f t="shared" si="3"/>
        <v>UnitsBlank</v>
      </c>
      <c r="Q73" t="str">
        <f t="shared" si="4"/>
        <v>UnitsBlank</v>
      </c>
      <c r="U73" t="str">
        <f>IF( 'Meters-Utilities'!C73= "Electricity", IF(AND('Meters-Utilities'!Q73 &lt;&gt; "Self-Generated", 'Meters-Utilities'!Q73 &lt;&gt; "Physical Power Purchase Agreement (PPPA)"), "UnitsBlank", "YesNo"), IF(AND( 'Meters-Utilities'!C73="Other Fuels", 'Meters-Utilities'!D73 = "Scope 1: Mobile"), "YesNo", "UnitsBlank"))</f>
        <v>UnitsBlank</v>
      </c>
    </row>
    <row r="74" spans="1:21" x14ac:dyDescent="0.35">
      <c r="A74">
        <f>'Meters-Utilities'!A74</f>
        <v>0</v>
      </c>
      <c r="B74">
        <f>'Meters-Utilities'!B74</f>
        <v>0</v>
      </c>
      <c r="D74">
        <f>'Meters-Utilities'!C74</f>
        <v>0</v>
      </c>
      <c r="E74">
        <f>'Meters-Utilities'!D74</f>
        <v>0</v>
      </c>
      <c r="L74" t="str">
        <f t="shared" si="5"/>
        <v>PhaseNO</v>
      </c>
      <c r="M74" t="str">
        <f>"Fuel"&amp;
IF(D74="Other Fuels",TRIM(SUBSTITUTE(LEFT('Meters-Utilities'!H74,8),"-","")),IF(OR(D74="Electricity",D74="Natural Gas"),"",IF(OR(E74="Scope 1: Process", E74 = "Scope 1: Fugitive"), "Fugitive",SUBSTITUTE('Meters-Utilities'!C74," ",""))))</f>
        <v>Fuel</v>
      </c>
      <c r="N74" t="str">
        <f>IF(D74="Electricity","UnitsEnergy",
IF(D74="Natural Gas","UnitsGasEnergy",
IF(ISNUMBER(SEARCH("Water",D74)),"UnitsLiquid",
IF(D74="Other Energy","UnitsOtherEnergyEnergy",
IF(D74="Other","UnitsSolid",
IF(D74="Other Fuels",IF(ISNUMBER(SEARCH("Mobile", 'Meters-Utilities'!D74)),"UnitsLiquid","Units"&amp;'Meters-Utilities'!H74&amp;"Energy"),"UnitsBlank"))))))</f>
        <v>UnitsBlank</v>
      </c>
      <c r="O74" t="str">
        <f>IF(AND(OR(D74="Other Fuels", D74="Other Energy", D74 = "Natural Gas"),COUNTIF(UnitsEnergy,'Meters-Utilities'!J74)=0), "UnitsEnergy","UnitsBlank")</f>
        <v>UnitsBlank</v>
      </c>
      <c r="P74" t="str">
        <f t="shared" si="3"/>
        <v>UnitsBlank</v>
      </c>
      <c r="Q74" t="str">
        <f t="shared" si="4"/>
        <v>UnitsBlank</v>
      </c>
      <c r="U74" t="str">
        <f>IF( 'Meters-Utilities'!C74= "Electricity", IF(AND('Meters-Utilities'!Q74 &lt;&gt; "Self-Generated", 'Meters-Utilities'!Q74 &lt;&gt; "Physical Power Purchase Agreement (PPPA)"), "UnitsBlank", "YesNo"), IF(AND( 'Meters-Utilities'!C74="Other Fuels", 'Meters-Utilities'!D74 = "Scope 1: Mobile"), "YesNo", "UnitsBlank"))</f>
        <v>UnitsBlank</v>
      </c>
    </row>
    <row r="75" spans="1:21" x14ac:dyDescent="0.35">
      <c r="A75">
        <f>'Meters-Utilities'!A75</f>
        <v>0</v>
      </c>
      <c r="B75">
        <f>'Meters-Utilities'!B75</f>
        <v>0</v>
      </c>
      <c r="D75">
        <f>'Meters-Utilities'!C75</f>
        <v>0</v>
      </c>
      <c r="E75">
        <f>'Meters-Utilities'!D75</f>
        <v>0</v>
      </c>
      <c r="L75" t="str">
        <f t="shared" si="5"/>
        <v>PhaseNO</v>
      </c>
      <c r="M75" t="str">
        <f>"Fuel"&amp;
IF(D75="Other Fuels",TRIM(SUBSTITUTE(LEFT('Meters-Utilities'!H75,8),"-","")),IF(OR(D75="Electricity",D75="Natural Gas"),"",IF(OR(E75="Scope 1: Process", E75 = "Scope 1: Fugitive"), "Fugitive",SUBSTITUTE('Meters-Utilities'!C75," ",""))))</f>
        <v>Fuel</v>
      </c>
      <c r="N75" t="str">
        <f>IF(D75="Electricity","UnitsEnergy",
IF(D75="Natural Gas","UnitsGasEnergy",
IF(ISNUMBER(SEARCH("Water",D75)),"UnitsLiquid",
IF(D75="Other Energy","UnitsOtherEnergyEnergy",
IF(D75="Other","UnitsSolid",
IF(D75="Other Fuels",IF(ISNUMBER(SEARCH("Mobile", 'Meters-Utilities'!D75)),"UnitsLiquid","Units"&amp;'Meters-Utilities'!H75&amp;"Energy"),"UnitsBlank"))))))</f>
        <v>UnitsBlank</v>
      </c>
      <c r="O75" t="str">
        <f>IF(AND(OR(D75="Other Fuels", D75="Other Energy", D75 = "Natural Gas"),COUNTIF(UnitsEnergy,'Meters-Utilities'!J75)=0), "UnitsEnergy","UnitsBlank")</f>
        <v>UnitsBlank</v>
      </c>
      <c r="P75" t="str">
        <f t="shared" si="3"/>
        <v>UnitsBlank</v>
      </c>
      <c r="Q75" t="str">
        <f t="shared" si="4"/>
        <v>UnitsBlank</v>
      </c>
      <c r="U75" t="str">
        <f>IF( 'Meters-Utilities'!C75= "Electricity", IF(AND('Meters-Utilities'!Q75 &lt;&gt; "Self-Generated", 'Meters-Utilities'!Q75 &lt;&gt; "Physical Power Purchase Agreement (PPPA)"), "UnitsBlank", "YesNo"), IF(AND( 'Meters-Utilities'!C75="Other Fuels", 'Meters-Utilities'!D75 = "Scope 1: Mobile"), "YesNo", "UnitsBlank"))</f>
        <v>UnitsBlank</v>
      </c>
    </row>
    <row r="76" spans="1:21" x14ac:dyDescent="0.35">
      <c r="A76">
        <f>'Meters-Utilities'!A76</f>
        <v>0</v>
      </c>
      <c r="B76">
        <f>'Meters-Utilities'!B76</f>
        <v>0</v>
      </c>
      <c r="D76">
        <f>'Meters-Utilities'!C76</f>
        <v>0</v>
      </c>
      <c r="E76">
        <f>'Meters-Utilities'!D76</f>
        <v>0</v>
      </c>
      <c r="L76" t="str">
        <f t="shared" si="5"/>
        <v>PhaseNO</v>
      </c>
      <c r="M76" t="str">
        <f>"Fuel"&amp;
IF(D76="Other Fuels",TRIM(SUBSTITUTE(LEFT('Meters-Utilities'!H76,8),"-","")),IF(OR(D76="Electricity",D76="Natural Gas"),"",IF(OR(E76="Scope 1: Process", E76 = "Scope 1: Fugitive"), "Fugitive",SUBSTITUTE('Meters-Utilities'!C76," ",""))))</f>
        <v>Fuel</v>
      </c>
      <c r="N76" t="str">
        <f>IF(D76="Electricity","UnitsEnergy",
IF(D76="Natural Gas","UnitsGasEnergy",
IF(ISNUMBER(SEARCH("Water",D76)),"UnitsLiquid",
IF(D76="Other Energy","UnitsOtherEnergyEnergy",
IF(D76="Other","UnitsSolid",
IF(D76="Other Fuels",IF(ISNUMBER(SEARCH("Mobile", 'Meters-Utilities'!D76)),"UnitsLiquid","Units"&amp;'Meters-Utilities'!H76&amp;"Energy"),"UnitsBlank"))))))</f>
        <v>UnitsBlank</v>
      </c>
      <c r="O76" t="str">
        <f>IF(AND(OR(D76="Other Fuels", D76="Other Energy", D76 = "Natural Gas"),COUNTIF(UnitsEnergy,'Meters-Utilities'!J76)=0), "UnitsEnergy","UnitsBlank")</f>
        <v>UnitsBlank</v>
      </c>
      <c r="P76" t="str">
        <f t="shared" si="3"/>
        <v>UnitsBlank</v>
      </c>
      <c r="Q76" t="str">
        <f t="shared" si="4"/>
        <v>UnitsBlank</v>
      </c>
      <c r="U76" t="str">
        <f>IF( 'Meters-Utilities'!C76= "Electricity", IF(AND('Meters-Utilities'!Q76 &lt;&gt; "Self-Generated", 'Meters-Utilities'!Q76 &lt;&gt; "Physical Power Purchase Agreement (PPPA)"), "UnitsBlank", "YesNo"), IF(AND( 'Meters-Utilities'!C76="Other Fuels", 'Meters-Utilities'!D76 = "Scope 1: Mobile"), "YesNo", "UnitsBlank"))</f>
        <v>UnitsBlank</v>
      </c>
    </row>
    <row r="77" spans="1:21" x14ac:dyDescent="0.35">
      <c r="A77">
        <f>'Meters-Utilities'!A77</f>
        <v>0</v>
      </c>
      <c r="B77">
        <f>'Meters-Utilities'!B77</f>
        <v>0</v>
      </c>
      <c r="D77">
        <f>'Meters-Utilities'!C77</f>
        <v>0</v>
      </c>
      <c r="E77">
        <f>'Meters-Utilities'!D77</f>
        <v>0</v>
      </c>
      <c r="L77" t="str">
        <f t="shared" si="5"/>
        <v>PhaseNO</v>
      </c>
      <c r="M77" t="str">
        <f>"Fuel"&amp;
IF(D77="Other Fuels",TRIM(SUBSTITUTE(LEFT('Meters-Utilities'!H77,8),"-","")),IF(OR(D77="Electricity",D77="Natural Gas"),"",IF(OR(E77="Scope 1: Process", E77 = "Scope 1: Fugitive"), "Fugitive",SUBSTITUTE('Meters-Utilities'!C77," ",""))))</f>
        <v>Fuel</v>
      </c>
      <c r="N77" t="str">
        <f>IF(D77="Electricity","UnitsEnergy",
IF(D77="Natural Gas","UnitsGasEnergy",
IF(ISNUMBER(SEARCH("Water",D77)),"UnitsLiquid",
IF(D77="Other Energy","UnitsOtherEnergyEnergy",
IF(D77="Other","UnitsSolid",
IF(D77="Other Fuels",IF(ISNUMBER(SEARCH("Mobile", 'Meters-Utilities'!D77)),"UnitsLiquid","Units"&amp;'Meters-Utilities'!H77&amp;"Energy"),"UnitsBlank"))))))</f>
        <v>UnitsBlank</v>
      </c>
      <c r="O77" t="str">
        <f>IF(AND(OR(D77="Other Fuels", D77="Other Energy", D77 = "Natural Gas"),COUNTIF(UnitsEnergy,'Meters-Utilities'!J77)=0), "UnitsEnergy","UnitsBlank")</f>
        <v>UnitsBlank</v>
      </c>
      <c r="P77" t="str">
        <f t="shared" si="3"/>
        <v>UnitsBlank</v>
      </c>
      <c r="Q77" t="str">
        <f t="shared" si="4"/>
        <v>UnitsBlank</v>
      </c>
      <c r="U77" t="str">
        <f>IF( 'Meters-Utilities'!C77= "Electricity", IF(AND('Meters-Utilities'!Q77 &lt;&gt; "Self-Generated", 'Meters-Utilities'!Q77 &lt;&gt; "Physical Power Purchase Agreement (PPPA)"), "UnitsBlank", "YesNo"), IF(AND( 'Meters-Utilities'!C77="Other Fuels", 'Meters-Utilities'!D77 = "Scope 1: Mobile"), "YesNo", "UnitsBlank"))</f>
        <v>UnitsBlank</v>
      </c>
    </row>
    <row r="78" spans="1:21" x14ac:dyDescent="0.35">
      <c r="A78">
        <f>'Meters-Utilities'!A78</f>
        <v>0</v>
      </c>
      <c r="B78">
        <f>'Meters-Utilities'!B78</f>
        <v>0</v>
      </c>
      <c r="D78">
        <f>'Meters-Utilities'!C78</f>
        <v>0</v>
      </c>
      <c r="E78">
        <f>'Meters-Utilities'!D78</f>
        <v>0</v>
      </c>
      <c r="L78" t="str">
        <f t="shared" si="5"/>
        <v>PhaseNO</v>
      </c>
      <c r="M78" t="str">
        <f>"Fuel"&amp;
IF(D78="Other Fuels",TRIM(SUBSTITUTE(LEFT('Meters-Utilities'!H78,8),"-","")),IF(OR(D78="Electricity",D78="Natural Gas"),"",IF(OR(E78="Scope 1: Process", E78 = "Scope 1: Fugitive"), "Fugitive",SUBSTITUTE('Meters-Utilities'!C78," ",""))))</f>
        <v>Fuel</v>
      </c>
      <c r="N78" t="str">
        <f>IF(D78="Electricity","UnitsEnergy",
IF(D78="Natural Gas","UnitsGasEnergy",
IF(ISNUMBER(SEARCH("Water",D78)),"UnitsLiquid",
IF(D78="Other Energy","UnitsOtherEnergyEnergy",
IF(D78="Other","UnitsSolid",
IF(D78="Other Fuels",IF(ISNUMBER(SEARCH("Mobile", 'Meters-Utilities'!D78)),"UnitsLiquid","Units"&amp;'Meters-Utilities'!H78&amp;"Energy"),"UnitsBlank"))))))</f>
        <v>UnitsBlank</v>
      </c>
      <c r="O78" t="str">
        <f>IF(AND(OR(D78="Other Fuels", D78="Other Energy", D78 = "Natural Gas"),COUNTIF(UnitsEnergy,'Meters-Utilities'!J78)=0), "UnitsEnergy","UnitsBlank")</f>
        <v>UnitsBlank</v>
      </c>
      <c r="P78" t="str">
        <f t="shared" si="3"/>
        <v>UnitsBlank</v>
      </c>
      <c r="Q78" t="str">
        <f t="shared" si="4"/>
        <v>UnitsBlank</v>
      </c>
      <c r="U78" t="str">
        <f>IF( 'Meters-Utilities'!C78= "Electricity", IF(AND('Meters-Utilities'!Q78 &lt;&gt; "Self-Generated", 'Meters-Utilities'!Q78 &lt;&gt; "Physical Power Purchase Agreement (PPPA)"), "UnitsBlank", "YesNo"), IF(AND( 'Meters-Utilities'!C78="Other Fuels", 'Meters-Utilities'!D78 = "Scope 1: Mobile"), "YesNo", "UnitsBlank"))</f>
        <v>UnitsBlank</v>
      </c>
    </row>
    <row r="79" spans="1:21" x14ac:dyDescent="0.35">
      <c r="A79">
        <f>'Meters-Utilities'!A79</f>
        <v>0</v>
      </c>
      <c r="B79">
        <f>'Meters-Utilities'!B79</f>
        <v>0</v>
      </c>
      <c r="D79">
        <f>'Meters-Utilities'!C79</f>
        <v>0</v>
      </c>
      <c r="E79">
        <f>'Meters-Utilities'!D79</f>
        <v>0</v>
      </c>
      <c r="L79" t="str">
        <f t="shared" si="5"/>
        <v>PhaseNO</v>
      </c>
      <c r="M79" t="str">
        <f>"Fuel"&amp;
IF(D79="Other Fuels",TRIM(SUBSTITUTE(LEFT('Meters-Utilities'!H79,8),"-","")),IF(OR(D79="Electricity",D79="Natural Gas"),"",IF(OR(E79="Scope 1: Process", E79 = "Scope 1: Fugitive"), "Fugitive",SUBSTITUTE('Meters-Utilities'!C79," ",""))))</f>
        <v>Fuel</v>
      </c>
      <c r="N79" t="str">
        <f>IF(D79="Electricity","UnitsEnergy",
IF(D79="Natural Gas","UnitsGasEnergy",
IF(ISNUMBER(SEARCH("Water",D79)),"UnitsLiquid",
IF(D79="Other Energy","UnitsOtherEnergyEnergy",
IF(D79="Other","UnitsSolid",
IF(D79="Other Fuels",IF(ISNUMBER(SEARCH("Mobile", 'Meters-Utilities'!D79)),"UnitsLiquid","Units"&amp;'Meters-Utilities'!H79&amp;"Energy"),"UnitsBlank"))))))</f>
        <v>UnitsBlank</v>
      </c>
      <c r="O79" t="str">
        <f>IF(AND(OR(D79="Other Fuels", D79="Other Energy", D79 = "Natural Gas"),COUNTIF(UnitsEnergy,'Meters-Utilities'!J79)=0), "UnitsEnergy","UnitsBlank")</f>
        <v>UnitsBlank</v>
      </c>
      <c r="P79" t="str">
        <f t="shared" si="3"/>
        <v>UnitsBlank</v>
      </c>
      <c r="Q79" t="str">
        <f t="shared" si="4"/>
        <v>UnitsBlank</v>
      </c>
      <c r="U79" t="str">
        <f>IF( 'Meters-Utilities'!C79= "Electricity", IF(AND('Meters-Utilities'!Q79 &lt;&gt; "Self-Generated", 'Meters-Utilities'!Q79 &lt;&gt; "Physical Power Purchase Agreement (PPPA)"), "UnitsBlank", "YesNo"), IF(AND( 'Meters-Utilities'!C79="Other Fuels", 'Meters-Utilities'!D79 = "Scope 1: Mobile"), "YesNo", "UnitsBlank"))</f>
        <v>UnitsBlank</v>
      </c>
    </row>
    <row r="80" spans="1:21" x14ac:dyDescent="0.35">
      <c r="A80">
        <f>'Meters-Utilities'!A80</f>
        <v>0</v>
      </c>
      <c r="B80">
        <f>'Meters-Utilities'!B80</f>
        <v>0</v>
      </c>
      <c r="D80">
        <f>'Meters-Utilities'!C80</f>
        <v>0</v>
      </c>
      <c r="E80">
        <f>'Meters-Utilities'!D80</f>
        <v>0</v>
      </c>
      <c r="L80" t="str">
        <f t="shared" si="5"/>
        <v>PhaseNO</v>
      </c>
      <c r="M80" t="str">
        <f>"Fuel"&amp;
IF(D80="Other Fuels",TRIM(SUBSTITUTE(LEFT('Meters-Utilities'!H80,8),"-","")),IF(OR(D80="Electricity",D80="Natural Gas"),"",IF(OR(E80="Scope 1: Process", E80 = "Scope 1: Fugitive"), "Fugitive",SUBSTITUTE('Meters-Utilities'!C80," ",""))))</f>
        <v>Fuel</v>
      </c>
      <c r="N80" t="str">
        <f>IF(D80="Electricity","UnitsEnergy",
IF(D80="Natural Gas","UnitsGasEnergy",
IF(ISNUMBER(SEARCH("Water",D80)),"UnitsLiquid",
IF(D80="Other Energy","UnitsOtherEnergyEnergy",
IF(D80="Other","UnitsSolid",
IF(D80="Other Fuels",IF(ISNUMBER(SEARCH("Mobile", 'Meters-Utilities'!D80)),"UnitsLiquid","Units"&amp;'Meters-Utilities'!H80&amp;"Energy"),"UnitsBlank"))))))</f>
        <v>UnitsBlank</v>
      </c>
      <c r="O80" t="str">
        <f>IF(AND(OR(D80="Other Fuels", D80="Other Energy", D80 = "Natural Gas"),COUNTIF(UnitsEnergy,'Meters-Utilities'!J80)=0), "UnitsEnergy","UnitsBlank")</f>
        <v>UnitsBlank</v>
      </c>
      <c r="P80" t="str">
        <f t="shared" si="3"/>
        <v>UnitsBlank</v>
      </c>
      <c r="Q80" t="str">
        <f t="shared" si="4"/>
        <v>UnitsBlank</v>
      </c>
      <c r="U80" t="str">
        <f>IF( 'Meters-Utilities'!C80= "Electricity", IF(AND('Meters-Utilities'!Q80 &lt;&gt; "Self-Generated", 'Meters-Utilities'!Q80 &lt;&gt; "Physical Power Purchase Agreement (PPPA)"), "UnitsBlank", "YesNo"), IF(AND( 'Meters-Utilities'!C80="Other Fuels", 'Meters-Utilities'!D80 = "Scope 1: Mobile"), "YesNo", "UnitsBlank"))</f>
        <v>UnitsBlank</v>
      </c>
    </row>
    <row r="81" spans="1:21" x14ac:dyDescent="0.35">
      <c r="A81">
        <f>'Meters-Utilities'!A81</f>
        <v>0</v>
      </c>
      <c r="B81">
        <f>'Meters-Utilities'!B81</f>
        <v>0</v>
      </c>
      <c r="D81">
        <f>'Meters-Utilities'!C81</f>
        <v>0</v>
      </c>
      <c r="E81">
        <f>'Meters-Utilities'!D81</f>
        <v>0</v>
      </c>
      <c r="L81" t="str">
        <f t="shared" si="5"/>
        <v>PhaseNO</v>
      </c>
      <c r="M81" t="str">
        <f>"Fuel"&amp;
IF(D81="Other Fuels",TRIM(SUBSTITUTE(LEFT('Meters-Utilities'!H81,8),"-","")),IF(OR(D81="Electricity",D81="Natural Gas"),"",IF(OR(E81="Scope 1: Process", E81 = "Scope 1: Fugitive"), "Fugitive",SUBSTITUTE('Meters-Utilities'!C81," ",""))))</f>
        <v>Fuel</v>
      </c>
      <c r="N81" t="str">
        <f>IF(D81="Electricity","UnitsEnergy",
IF(D81="Natural Gas","UnitsGasEnergy",
IF(ISNUMBER(SEARCH("Water",D81)),"UnitsLiquid",
IF(D81="Other Energy","UnitsOtherEnergyEnergy",
IF(D81="Other","UnitsSolid",
IF(D81="Other Fuels",IF(ISNUMBER(SEARCH("Mobile", 'Meters-Utilities'!D81)),"UnitsLiquid","Units"&amp;'Meters-Utilities'!H81&amp;"Energy"),"UnitsBlank"))))))</f>
        <v>UnitsBlank</v>
      </c>
      <c r="O81" t="str">
        <f>IF(AND(OR(D81="Other Fuels", D81="Other Energy", D81 = "Natural Gas"),COUNTIF(UnitsEnergy,'Meters-Utilities'!J81)=0), "UnitsEnergy","UnitsBlank")</f>
        <v>UnitsBlank</v>
      </c>
      <c r="P81" t="str">
        <f t="shared" si="3"/>
        <v>UnitsBlank</v>
      </c>
      <c r="Q81" t="str">
        <f t="shared" si="4"/>
        <v>UnitsBlank</v>
      </c>
      <c r="U81" t="str">
        <f>IF( 'Meters-Utilities'!C81= "Electricity", IF(AND('Meters-Utilities'!Q81 &lt;&gt; "Self-Generated", 'Meters-Utilities'!Q81 &lt;&gt; "Physical Power Purchase Agreement (PPPA)"), "UnitsBlank", "YesNo"), IF(AND( 'Meters-Utilities'!C81="Other Fuels", 'Meters-Utilities'!D81 = "Scope 1: Mobile"), "YesNo", "UnitsBlank"))</f>
        <v>UnitsBlank</v>
      </c>
    </row>
    <row r="82" spans="1:21" x14ac:dyDescent="0.35">
      <c r="A82">
        <f>'Meters-Utilities'!A82</f>
        <v>0</v>
      </c>
      <c r="B82">
        <f>'Meters-Utilities'!B82</f>
        <v>0</v>
      </c>
      <c r="D82">
        <f>'Meters-Utilities'!C82</f>
        <v>0</v>
      </c>
      <c r="E82">
        <f>'Meters-Utilities'!D82</f>
        <v>0</v>
      </c>
      <c r="L82" t="str">
        <f t="shared" si="5"/>
        <v>PhaseNO</v>
      </c>
      <c r="M82" t="str">
        <f>"Fuel"&amp;
IF(D82="Other Fuels",TRIM(SUBSTITUTE(LEFT('Meters-Utilities'!H82,8),"-","")),IF(OR(D82="Electricity",D82="Natural Gas"),"",IF(OR(E82="Scope 1: Process", E82 = "Scope 1: Fugitive"), "Fugitive",SUBSTITUTE('Meters-Utilities'!C82," ",""))))</f>
        <v>Fuel</v>
      </c>
      <c r="N82" t="str">
        <f>IF(D82="Electricity","UnitsEnergy",
IF(D82="Natural Gas","UnitsGasEnergy",
IF(ISNUMBER(SEARCH("Water",D82)),"UnitsLiquid",
IF(D82="Other Energy","UnitsOtherEnergyEnergy",
IF(D82="Other","UnitsSolid",
IF(D82="Other Fuels",IF(ISNUMBER(SEARCH("Mobile", 'Meters-Utilities'!D82)),"UnitsLiquid","Units"&amp;'Meters-Utilities'!H82&amp;"Energy"),"UnitsBlank"))))))</f>
        <v>UnitsBlank</v>
      </c>
      <c r="O82" t="str">
        <f>IF(AND(OR(D82="Other Fuels", D82="Other Energy", D82 = "Natural Gas"),COUNTIF(UnitsEnergy,'Meters-Utilities'!J82)=0), "UnitsEnergy","UnitsBlank")</f>
        <v>UnitsBlank</v>
      </c>
      <c r="P82" t="str">
        <f t="shared" si="3"/>
        <v>UnitsBlank</v>
      </c>
      <c r="Q82" t="str">
        <f t="shared" si="4"/>
        <v>UnitsBlank</v>
      </c>
      <c r="U82" t="str">
        <f>IF( 'Meters-Utilities'!C82= "Electricity", IF(AND('Meters-Utilities'!Q82 &lt;&gt; "Self-Generated", 'Meters-Utilities'!Q82 &lt;&gt; "Physical Power Purchase Agreement (PPPA)"), "UnitsBlank", "YesNo"), IF(AND( 'Meters-Utilities'!C82="Other Fuels", 'Meters-Utilities'!D82 = "Scope 1: Mobile"), "YesNo", "UnitsBlank"))</f>
        <v>UnitsBlank</v>
      </c>
    </row>
    <row r="83" spans="1:21" x14ac:dyDescent="0.35">
      <c r="A83">
        <f>'Meters-Utilities'!A83</f>
        <v>0</v>
      </c>
      <c r="B83">
        <f>'Meters-Utilities'!B83</f>
        <v>0</v>
      </c>
      <c r="D83">
        <f>'Meters-Utilities'!C83</f>
        <v>0</v>
      </c>
      <c r="E83">
        <f>'Meters-Utilities'!D83</f>
        <v>0</v>
      </c>
      <c r="L83" t="str">
        <f t="shared" si="5"/>
        <v>PhaseNO</v>
      </c>
      <c r="M83" t="str">
        <f>"Fuel"&amp;
IF(D83="Other Fuels",TRIM(SUBSTITUTE(LEFT('Meters-Utilities'!H83,8),"-","")),IF(OR(D83="Electricity",D83="Natural Gas"),"",IF(OR(E83="Scope 1: Process", E83 = "Scope 1: Fugitive"), "Fugitive",SUBSTITUTE('Meters-Utilities'!C83," ",""))))</f>
        <v>Fuel</v>
      </c>
      <c r="N83" t="str">
        <f>IF(D83="Electricity","UnitsEnergy",
IF(D83="Natural Gas","UnitsGasEnergy",
IF(ISNUMBER(SEARCH("Water",D83)),"UnitsLiquid",
IF(D83="Other Energy","UnitsOtherEnergyEnergy",
IF(D83="Other","UnitsSolid",
IF(D83="Other Fuels",IF(ISNUMBER(SEARCH("Mobile", 'Meters-Utilities'!D83)),"UnitsLiquid","Units"&amp;'Meters-Utilities'!H83&amp;"Energy"),"UnitsBlank"))))))</f>
        <v>UnitsBlank</v>
      </c>
      <c r="O83" t="str">
        <f>IF(AND(OR(D83="Other Fuels", D83="Other Energy", D83 = "Natural Gas"),COUNTIF(UnitsEnergy,'Meters-Utilities'!J83)=0), "UnitsEnergy","UnitsBlank")</f>
        <v>UnitsBlank</v>
      </c>
      <c r="P83" t="str">
        <f t="shared" si="3"/>
        <v>UnitsBlank</v>
      </c>
      <c r="Q83" t="str">
        <f t="shared" si="4"/>
        <v>UnitsBlank</v>
      </c>
      <c r="U83" t="str">
        <f>IF( 'Meters-Utilities'!C83= "Electricity", IF(AND('Meters-Utilities'!Q83 &lt;&gt; "Self-Generated", 'Meters-Utilities'!Q83 &lt;&gt; "Physical Power Purchase Agreement (PPPA)"), "UnitsBlank", "YesNo"), IF(AND( 'Meters-Utilities'!C83="Other Fuels", 'Meters-Utilities'!D83 = "Scope 1: Mobile"), "YesNo", "UnitsBlank"))</f>
        <v>UnitsBlank</v>
      </c>
    </row>
    <row r="84" spans="1:21" x14ac:dyDescent="0.35">
      <c r="A84">
        <f>'Meters-Utilities'!A84</f>
        <v>0</v>
      </c>
      <c r="B84">
        <f>'Meters-Utilities'!B84</f>
        <v>0</v>
      </c>
      <c r="D84">
        <f>'Meters-Utilities'!C84</f>
        <v>0</v>
      </c>
      <c r="E84">
        <f>'Meters-Utilities'!D84</f>
        <v>0</v>
      </c>
      <c r="L84" t="str">
        <f t="shared" si="5"/>
        <v>PhaseNO</v>
      </c>
      <c r="M84" t="str">
        <f>"Fuel"&amp;
IF(D84="Other Fuels",TRIM(SUBSTITUTE(LEFT('Meters-Utilities'!H84,8),"-","")),IF(OR(D84="Electricity",D84="Natural Gas"),"",IF(OR(E84="Scope 1: Process", E84 = "Scope 1: Fugitive"), "Fugitive",SUBSTITUTE('Meters-Utilities'!C84," ",""))))</f>
        <v>Fuel</v>
      </c>
      <c r="N84" t="str">
        <f>IF(D84="Electricity","UnitsEnergy",
IF(D84="Natural Gas","UnitsGasEnergy",
IF(ISNUMBER(SEARCH("Water",D84)),"UnitsLiquid",
IF(D84="Other Energy","UnitsOtherEnergyEnergy",
IF(D84="Other","UnitsSolid",
IF(D84="Other Fuels",IF(ISNUMBER(SEARCH("Mobile", 'Meters-Utilities'!D84)),"UnitsLiquid","Units"&amp;'Meters-Utilities'!H84&amp;"Energy"),"UnitsBlank"))))))</f>
        <v>UnitsBlank</v>
      </c>
      <c r="O84" t="str">
        <f>IF(AND(OR(D84="Other Fuels", D84="Other Energy", D84 = "Natural Gas"),COUNTIF(UnitsEnergy,'Meters-Utilities'!J84)=0), "UnitsEnergy","UnitsBlank")</f>
        <v>UnitsBlank</v>
      </c>
      <c r="P84" t="str">
        <f t="shared" si="3"/>
        <v>UnitsBlank</v>
      </c>
      <c r="Q84" t="str">
        <f t="shared" si="4"/>
        <v>UnitsBlank</v>
      </c>
      <c r="U84" t="str">
        <f>IF( 'Meters-Utilities'!C84= "Electricity", IF(AND('Meters-Utilities'!Q84 &lt;&gt; "Self-Generated", 'Meters-Utilities'!Q84 &lt;&gt; "Physical Power Purchase Agreement (PPPA)"), "UnitsBlank", "YesNo"), IF(AND( 'Meters-Utilities'!C84="Other Fuels", 'Meters-Utilities'!D84 = "Scope 1: Mobile"), "YesNo", "UnitsBlank"))</f>
        <v>UnitsBlank</v>
      </c>
    </row>
    <row r="85" spans="1:21" x14ac:dyDescent="0.35">
      <c r="A85">
        <f>'Meters-Utilities'!A85</f>
        <v>0</v>
      </c>
      <c r="B85">
        <f>'Meters-Utilities'!B85</f>
        <v>0</v>
      </c>
      <c r="D85">
        <f>'Meters-Utilities'!C85</f>
        <v>0</v>
      </c>
      <c r="E85">
        <f>'Meters-Utilities'!D85</f>
        <v>0</v>
      </c>
      <c r="L85" t="str">
        <f t="shared" si="5"/>
        <v>PhaseNO</v>
      </c>
      <c r="M85" t="str">
        <f>"Fuel"&amp;
IF(D85="Other Fuels",TRIM(SUBSTITUTE(LEFT('Meters-Utilities'!H85,8),"-","")),IF(OR(D85="Electricity",D85="Natural Gas"),"",IF(OR(E85="Scope 1: Process", E85 = "Scope 1: Fugitive"), "Fugitive",SUBSTITUTE('Meters-Utilities'!C85," ",""))))</f>
        <v>Fuel</v>
      </c>
      <c r="N85" t="str">
        <f>IF(D85="Electricity","UnitsEnergy",
IF(D85="Natural Gas","UnitsGasEnergy",
IF(ISNUMBER(SEARCH("Water",D85)),"UnitsLiquid",
IF(D85="Other Energy","UnitsOtherEnergyEnergy",
IF(D85="Other","UnitsSolid",
IF(D85="Other Fuels",IF(ISNUMBER(SEARCH("Mobile", 'Meters-Utilities'!D85)),"UnitsLiquid","Units"&amp;'Meters-Utilities'!H85&amp;"Energy"),"UnitsBlank"))))))</f>
        <v>UnitsBlank</v>
      </c>
      <c r="O85" t="str">
        <f>IF(AND(OR(D85="Other Fuels", D85="Other Energy", D85 = "Natural Gas"),COUNTIF(UnitsEnergy,'Meters-Utilities'!J85)=0), "UnitsEnergy","UnitsBlank")</f>
        <v>UnitsBlank</v>
      </c>
      <c r="P85" t="str">
        <f t="shared" si="3"/>
        <v>UnitsBlank</v>
      </c>
      <c r="Q85" t="str">
        <f t="shared" si="4"/>
        <v>UnitsBlank</v>
      </c>
      <c r="U85" t="str">
        <f>IF( 'Meters-Utilities'!C85= "Electricity", IF(AND('Meters-Utilities'!Q85 &lt;&gt; "Self-Generated", 'Meters-Utilities'!Q85 &lt;&gt; "Physical Power Purchase Agreement (PPPA)"), "UnitsBlank", "YesNo"), IF(AND( 'Meters-Utilities'!C85="Other Fuels", 'Meters-Utilities'!D85 = "Scope 1: Mobile"), "YesNo", "UnitsBlank"))</f>
        <v>UnitsBlank</v>
      </c>
    </row>
    <row r="86" spans="1:21" x14ac:dyDescent="0.35">
      <c r="A86">
        <f>'Meters-Utilities'!A86</f>
        <v>0</v>
      </c>
      <c r="B86">
        <f>'Meters-Utilities'!B86</f>
        <v>0</v>
      </c>
      <c r="D86">
        <f>'Meters-Utilities'!C86</f>
        <v>0</v>
      </c>
      <c r="E86">
        <f>'Meters-Utilities'!D86</f>
        <v>0</v>
      </c>
      <c r="L86" t="str">
        <f t="shared" si="5"/>
        <v>PhaseNO</v>
      </c>
      <c r="M86" t="str">
        <f>"Fuel"&amp;
IF(D86="Other Fuels",TRIM(SUBSTITUTE(LEFT('Meters-Utilities'!H86,8),"-","")),IF(OR(D86="Electricity",D86="Natural Gas"),"",IF(OR(E86="Scope 1: Process", E86 = "Scope 1: Fugitive"), "Fugitive",SUBSTITUTE('Meters-Utilities'!C86," ",""))))</f>
        <v>Fuel</v>
      </c>
      <c r="N86" t="str">
        <f>IF(D86="Electricity","UnitsEnergy",
IF(D86="Natural Gas","UnitsGasEnergy",
IF(ISNUMBER(SEARCH("Water",D86)),"UnitsLiquid",
IF(D86="Other Energy","UnitsOtherEnergyEnergy",
IF(D86="Other","UnitsSolid",
IF(D86="Other Fuels",IF(ISNUMBER(SEARCH("Mobile", 'Meters-Utilities'!D86)),"UnitsLiquid","Units"&amp;'Meters-Utilities'!H86&amp;"Energy"),"UnitsBlank"))))))</f>
        <v>UnitsBlank</v>
      </c>
      <c r="O86" t="str">
        <f>IF(AND(OR(D86="Other Fuels", D86="Other Energy", D86 = "Natural Gas"),COUNTIF(UnitsEnergy,'Meters-Utilities'!J86)=0), "UnitsEnergy","UnitsBlank")</f>
        <v>UnitsBlank</v>
      </c>
      <c r="P86" t="str">
        <f t="shared" si="3"/>
        <v>UnitsBlank</v>
      </c>
      <c r="Q86" t="str">
        <f t="shared" si="4"/>
        <v>UnitsBlank</v>
      </c>
      <c r="U86" t="str">
        <f>IF( 'Meters-Utilities'!C86= "Electricity", IF(AND('Meters-Utilities'!Q86 &lt;&gt; "Self-Generated", 'Meters-Utilities'!Q86 &lt;&gt; "Physical Power Purchase Agreement (PPPA)"), "UnitsBlank", "YesNo"), IF(AND( 'Meters-Utilities'!C86="Other Fuels", 'Meters-Utilities'!D86 = "Scope 1: Mobile"), "YesNo", "UnitsBlank"))</f>
        <v>UnitsBlank</v>
      </c>
    </row>
    <row r="87" spans="1:21" x14ac:dyDescent="0.35">
      <c r="A87">
        <f>'Meters-Utilities'!A87</f>
        <v>0</v>
      </c>
      <c r="B87">
        <f>'Meters-Utilities'!B87</f>
        <v>0</v>
      </c>
      <c r="D87">
        <f>'Meters-Utilities'!C87</f>
        <v>0</v>
      </c>
      <c r="E87">
        <f>'Meters-Utilities'!D87</f>
        <v>0</v>
      </c>
      <c r="L87" t="str">
        <f t="shared" si="5"/>
        <v>PhaseNO</v>
      </c>
      <c r="M87" t="str">
        <f>"Fuel"&amp;
IF(D87="Other Fuels",TRIM(SUBSTITUTE(LEFT('Meters-Utilities'!H87,8),"-","")),IF(OR(D87="Electricity",D87="Natural Gas"),"",IF(OR(E87="Scope 1: Process", E87 = "Scope 1: Fugitive"), "Fugitive",SUBSTITUTE('Meters-Utilities'!C87," ",""))))</f>
        <v>Fuel</v>
      </c>
      <c r="N87" t="str">
        <f>IF(D87="Electricity","UnitsEnergy",
IF(D87="Natural Gas","UnitsGasEnergy",
IF(ISNUMBER(SEARCH("Water",D87)),"UnitsLiquid",
IF(D87="Other Energy","UnitsOtherEnergyEnergy",
IF(D87="Other","UnitsSolid",
IF(D87="Other Fuels",IF(ISNUMBER(SEARCH("Mobile", 'Meters-Utilities'!D87)),"UnitsLiquid","Units"&amp;'Meters-Utilities'!H87&amp;"Energy"),"UnitsBlank"))))))</f>
        <v>UnitsBlank</v>
      </c>
      <c r="O87" t="str">
        <f>IF(AND(OR(D87="Other Fuels", D87="Other Energy", D87 = "Natural Gas"),COUNTIF(UnitsEnergy,'Meters-Utilities'!J87)=0), "UnitsEnergy","UnitsBlank")</f>
        <v>UnitsBlank</v>
      </c>
      <c r="P87" t="str">
        <f t="shared" si="3"/>
        <v>UnitsBlank</v>
      </c>
      <c r="Q87" t="str">
        <f t="shared" si="4"/>
        <v>UnitsBlank</v>
      </c>
      <c r="U87" t="str">
        <f>IF( 'Meters-Utilities'!C87= "Electricity", IF(AND('Meters-Utilities'!Q87 &lt;&gt; "Self-Generated", 'Meters-Utilities'!Q87 &lt;&gt; "Physical Power Purchase Agreement (PPPA)"), "UnitsBlank", "YesNo"), IF(AND( 'Meters-Utilities'!C87="Other Fuels", 'Meters-Utilities'!D87 = "Scope 1: Mobile"), "YesNo", "UnitsBlank"))</f>
        <v>UnitsBlank</v>
      </c>
    </row>
    <row r="88" spans="1:21" x14ac:dyDescent="0.35">
      <c r="A88">
        <f>'Meters-Utilities'!A88</f>
        <v>0</v>
      </c>
      <c r="B88">
        <f>'Meters-Utilities'!B88</f>
        <v>0</v>
      </c>
      <c r="D88">
        <f>'Meters-Utilities'!C88</f>
        <v>0</v>
      </c>
      <c r="E88">
        <f>'Meters-Utilities'!D88</f>
        <v>0</v>
      </c>
      <c r="L88" t="str">
        <f t="shared" si="5"/>
        <v>PhaseNO</v>
      </c>
      <c r="M88" t="str">
        <f>"Fuel"&amp;
IF(D88="Other Fuels",TRIM(SUBSTITUTE(LEFT('Meters-Utilities'!H88,8),"-","")),IF(OR(D88="Electricity",D88="Natural Gas"),"",IF(OR(E88="Scope 1: Process", E88 = "Scope 1: Fugitive"), "Fugitive",SUBSTITUTE('Meters-Utilities'!C88," ",""))))</f>
        <v>Fuel</v>
      </c>
      <c r="N88" t="str">
        <f>IF(D88="Electricity","UnitsEnergy",
IF(D88="Natural Gas","UnitsGasEnergy",
IF(ISNUMBER(SEARCH("Water",D88)),"UnitsLiquid",
IF(D88="Other Energy","UnitsOtherEnergyEnergy",
IF(D88="Other","UnitsSolid",
IF(D88="Other Fuels",IF(ISNUMBER(SEARCH("Mobile", 'Meters-Utilities'!D88)),"UnitsLiquid","Units"&amp;'Meters-Utilities'!H88&amp;"Energy"),"UnitsBlank"))))))</f>
        <v>UnitsBlank</v>
      </c>
      <c r="O88" t="str">
        <f>IF(AND(OR(D88="Other Fuels", D88="Other Energy", D88 = "Natural Gas"),COUNTIF(UnitsEnergy,'Meters-Utilities'!J88)=0), "UnitsEnergy","UnitsBlank")</f>
        <v>UnitsBlank</v>
      </c>
      <c r="P88" t="str">
        <f t="shared" si="3"/>
        <v>UnitsBlank</v>
      </c>
      <c r="Q88" t="str">
        <f t="shared" si="4"/>
        <v>UnitsBlank</v>
      </c>
      <c r="U88" t="str">
        <f>IF( 'Meters-Utilities'!C88= "Electricity", IF(AND('Meters-Utilities'!Q88 &lt;&gt; "Self-Generated", 'Meters-Utilities'!Q88 &lt;&gt; "Physical Power Purchase Agreement (PPPA)"), "UnitsBlank", "YesNo"), IF(AND( 'Meters-Utilities'!C88="Other Fuels", 'Meters-Utilities'!D88 = "Scope 1: Mobile"), "YesNo", "UnitsBlank"))</f>
        <v>UnitsBlank</v>
      </c>
    </row>
    <row r="89" spans="1:21" x14ac:dyDescent="0.35">
      <c r="A89">
        <f>'Meters-Utilities'!A89</f>
        <v>0</v>
      </c>
      <c r="B89">
        <f>'Meters-Utilities'!B89</f>
        <v>0</v>
      </c>
      <c r="D89">
        <f>'Meters-Utilities'!C89</f>
        <v>0</v>
      </c>
      <c r="E89">
        <f>'Meters-Utilities'!D89</f>
        <v>0</v>
      </c>
      <c r="L89" t="str">
        <f t="shared" si="5"/>
        <v>PhaseNO</v>
      </c>
      <c r="M89" t="str">
        <f>"Fuel"&amp;
IF(D89="Other Fuels",TRIM(SUBSTITUTE(LEFT('Meters-Utilities'!H89,8),"-","")),IF(OR(D89="Electricity",D89="Natural Gas"),"",IF(OR(E89="Scope 1: Process", E89 = "Scope 1: Fugitive"), "Fugitive",SUBSTITUTE('Meters-Utilities'!C89," ",""))))</f>
        <v>Fuel</v>
      </c>
      <c r="N89" t="str">
        <f>IF(D89="Electricity","UnitsEnergy",
IF(D89="Natural Gas","UnitsGasEnergy",
IF(ISNUMBER(SEARCH("Water",D89)),"UnitsLiquid",
IF(D89="Other Energy","UnitsOtherEnergyEnergy",
IF(D89="Other","UnitsSolid",
IF(D89="Other Fuels",IF(ISNUMBER(SEARCH("Mobile", 'Meters-Utilities'!D89)),"UnitsLiquid","Units"&amp;'Meters-Utilities'!H89&amp;"Energy"),"UnitsBlank"))))))</f>
        <v>UnitsBlank</v>
      </c>
      <c r="O89" t="str">
        <f>IF(AND(OR(D89="Other Fuels", D89="Other Energy", D89 = "Natural Gas"),COUNTIF(UnitsEnergy,'Meters-Utilities'!J89)=0), "UnitsEnergy","UnitsBlank")</f>
        <v>UnitsBlank</v>
      </c>
      <c r="P89" t="str">
        <f t="shared" si="3"/>
        <v>UnitsBlank</v>
      </c>
      <c r="Q89" t="str">
        <f t="shared" si="4"/>
        <v>UnitsBlank</v>
      </c>
      <c r="U89" t="str">
        <f>IF( 'Meters-Utilities'!C89= "Electricity", IF(AND('Meters-Utilities'!Q89 &lt;&gt; "Self-Generated", 'Meters-Utilities'!Q89 &lt;&gt; "Physical Power Purchase Agreement (PPPA)"), "UnitsBlank", "YesNo"), IF(AND( 'Meters-Utilities'!C89="Other Fuels", 'Meters-Utilities'!D89 = "Scope 1: Mobile"), "YesNo", "UnitsBlank"))</f>
        <v>UnitsBlank</v>
      </c>
    </row>
    <row r="90" spans="1:21" x14ac:dyDescent="0.35">
      <c r="A90">
        <f>'Meters-Utilities'!A90</f>
        <v>0</v>
      </c>
      <c r="B90">
        <f>'Meters-Utilities'!B90</f>
        <v>0</v>
      </c>
      <c r="D90">
        <f>'Meters-Utilities'!C90</f>
        <v>0</v>
      </c>
      <c r="E90">
        <f>'Meters-Utilities'!D90</f>
        <v>0</v>
      </c>
      <c r="L90" t="str">
        <f t="shared" si="5"/>
        <v>PhaseNO</v>
      </c>
      <c r="M90" t="str">
        <f>"Fuel"&amp;
IF(D90="Other Fuels",TRIM(SUBSTITUTE(LEFT('Meters-Utilities'!H90,8),"-","")),IF(OR(D90="Electricity",D90="Natural Gas"),"",IF(OR(E90="Scope 1: Process", E90 = "Scope 1: Fugitive"), "Fugitive",SUBSTITUTE('Meters-Utilities'!C90," ",""))))</f>
        <v>Fuel</v>
      </c>
      <c r="N90" t="str">
        <f>IF(D90="Electricity","UnitsEnergy",
IF(D90="Natural Gas","UnitsGasEnergy",
IF(ISNUMBER(SEARCH("Water",D90)),"UnitsLiquid",
IF(D90="Other Energy","UnitsOtherEnergyEnergy",
IF(D90="Other","UnitsSolid",
IF(D90="Other Fuels",IF(ISNUMBER(SEARCH("Mobile", 'Meters-Utilities'!D90)),"UnitsLiquid","Units"&amp;'Meters-Utilities'!H90&amp;"Energy"),"UnitsBlank"))))))</f>
        <v>UnitsBlank</v>
      </c>
      <c r="O90" t="str">
        <f>IF(AND(OR(D90="Other Fuels", D90="Other Energy", D90 = "Natural Gas"),COUNTIF(UnitsEnergy,'Meters-Utilities'!J90)=0), "UnitsEnergy","UnitsBlank")</f>
        <v>UnitsBlank</v>
      </c>
      <c r="P90" t="str">
        <f t="shared" si="3"/>
        <v>UnitsBlank</v>
      </c>
      <c r="Q90" t="str">
        <f t="shared" si="4"/>
        <v>UnitsBlank</v>
      </c>
      <c r="U90" t="str">
        <f>IF( 'Meters-Utilities'!C90= "Electricity", IF(AND('Meters-Utilities'!Q90 &lt;&gt; "Self-Generated", 'Meters-Utilities'!Q90 &lt;&gt; "Physical Power Purchase Agreement (PPPA)"), "UnitsBlank", "YesNo"), IF(AND( 'Meters-Utilities'!C90="Other Fuels", 'Meters-Utilities'!D90 = "Scope 1: Mobile"), "YesNo", "UnitsBlank"))</f>
        <v>UnitsBlank</v>
      </c>
    </row>
    <row r="91" spans="1:21" x14ac:dyDescent="0.35">
      <c r="A91">
        <f>'Meters-Utilities'!A91</f>
        <v>0</v>
      </c>
      <c r="B91">
        <f>'Meters-Utilities'!B91</f>
        <v>0</v>
      </c>
      <c r="D91">
        <f>'Meters-Utilities'!C91</f>
        <v>0</v>
      </c>
      <c r="E91">
        <f>'Meters-Utilities'!D91</f>
        <v>0</v>
      </c>
      <c r="L91" t="str">
        <f t="shared" si="5"/>
        <v>PhaseNO</v>
      </c>
      <c r="M91" t="str">
        <f>"Fuel"&amp;
IF(D91="Other Fuels",TRIM(SUBSTITUTE(LEFT('Meters-Utilities'!H91,8),"-","")),IF(OR(D91="Electricity",D91="Natural Gas"),"",IF(OR(E91="Scope 1: Process", E91 = "Scope 1: Fugitive"), "Fugitive",SUBSTITUTE('Meters-Utilities'!C91," ",""))))</f>
        <v>Fuel</v>
      </c>
      <c r="N91" t="str">
        <f>IF(D91="Electricity","UnitsEnergy",
IF(D91="Natural Gas","UnitsGasEnergy",
IF(ISNUMBER(SEARCH("Water",D91)),"UnitsLiquid",
IF(D91="Other Energy","UnitsOtherEnergyEnergy",
IF(D91="Other","UnitsSolid",
IF(D91="Other Fuels",IF(ISNUMBER(SEARCH("Mobile", 'Meters-Utilities'!D91)),"UnitsLiquid","Units"&amp;'Meters-Utilities'!H91&amp;"Energy"),"UnitsBlank"))))))</f>
        <v>UnitsBlank</v>
      </c>
      <c r="O91" t="str">
        <f>IF(AND(OR(D91="Other Fuels", D91="Other Energy", D91 = "Natural Gas"),COUNTIF(UnitsEnergy,'Meters-Utilities'!J91)=0), "UnitsEnergy","UnitsBlank")</f>
        <v>UnitsBlank</v>
      </c>
      <c r="P91" t="str">
        <f t="shared" si="3"/>
        <v>UnitsBlank</v>
      </c>
      <c r="Q91" t="str">
        <f t="shared" si="4"/>
        <v>UnitsBlank</v>
      </c>
      <c r="U91" t="str">
        <f>IF( 'Meters-Utilities'!C91= "Electricity", IF(AND('Meters-Utilities'!Q91 &lt;&gt; "Self-Generated", 'Meters-Utilities'!Q91 &lt;&gt; "Physical Power Purchase Agreement (PPPA)"), "UnitsBlank", "YesNo"), IF(AND( 'Meters-Utilities'!C91="Other Fuels", 'Meters-Utilities'!D91 = "Scope 1: Mobile"), "YesNo", "UnitsBlank"))</f>
        <v>UnitsBlank</v>
      </c>
    </row>
    <row r="92" spans="1:21" x14ac:dyDescent="0.35">
      <c r="A92">
        <f>'Meters-Utilities'!A92</f>
        <v>0</v>
      </c>
      <c r="B92">
        <f>'Meters-Utilities'!B92</f>
        <v>0</v>
      </c>
      <c r="D92">
        <f>'Meters-Utilities'!C92</f>
        <v>0</v>
      </c>
      <c r="E92">
        <f>'Meters-Utilities'!D92</f>
        <v>0</v>
      </c>
      <c r="L92" t="str">
        <f t="shared" si="5"/>
        <v>PhaseNO</v>
      </c>
      <c r="M92" t="str">
        <f>"Fuel"&amp;
IF(D92="Other Fuels",TRIM(SUBSTITUTE(LEFT('Meters-Utilities'!H92,8),"-","")),IF(OR(D92="Electricity",D92="Natural Gas"),"",IF(OR(E92="Scope 1: Process", E92 = "Scope 1: Fugitive"), "Fugitive",SUBSTITUTE('Meters-Utilities'!C92," ",""))))</f>
        <v>Fuel</v>
      </c>
      <c r="N92" t="str">
        <f>IF(D92="Electricity","UnitsEnergy",
IF(D92="Natural Gas","UnitsGasEnergy",
IF(ISNUMBER(SEARCH("Water",D92)),"UnitsLiquid",
IF(D92="Other Energy","UnitsOtherEnergyEnergy",
IF(D92="Other","UnitsSolid",
IF(D92="Other Fuels",IF(ISNUMBER(SEARCH("Mobile", 'Meters-Utilities'!D92)),"UnitsLiquid","Units"&amp;'Meters-Utilities'!H92&amp;"Energy"),"UnitsBlank"))))))</f>
        <v>UnitsBlank</v>
      </c>
      <c r="O92" t="str">
        <f>IF(AND(OR(D92="Other Fuels", D92="Other Energy", D92 = "Natural Gas"),COUNTIF(UnitsEnergy,'Meters-Utilities'!J92)=0), "UnitsEnergy","UnitsBlank")</f>
        <v>UnitsBlank</v>
      </c>
      <c r="P92" t="str">
        <f t="shared" si="3"/>
        <v>UnitsBlank</v>
      </c>
      <c r="Q92" t="str">
        <f t="shared" si="4"/>
        <v>UnitsBlank</v>
      </c>
      <c r="U92" t="str">
        <f>IF( 'Meters-Utilities'!C92= "Electricity", IF(AND('Meters-Utilities'!Q92 &lt;&gt; "Self-Generated", 'Meters-Utilities'!Q92 &lt;&gt; "Physical Power Purchase Agreement (PPPA)"), "UnitsBlank", "YesNo"), IF(AND( 'Meters-Utilities'!C92="Other Fuels", 'Meters-Utilities'!D92 = "Scope 1: Mobile"), "YesNo", "UnitsBlank"))</f>
        <v>UnitsBlank</v>
      </c>
    </row>
    <row r="93" spans="1:21" x14ac:dyDescent="0.35">
      <c r="A93">
        <f>'Meters-Utilities'!A93</f>
        <v>0</v>
      </c>
      <c r="B93">
        <f>'Meters-Utilities'!B93</f>
        <v>0</v>
      </c>
      <c r="D93">
        <f>'Meters-Utilities'!C93</f>
        <v>0</v>
      </c>
      <c r="E93">
        <f>'Meters-Utilities'!D93</f>
        <v>0</v>
      </c>
      <c r="L93" t="str">
        <f t="shared" si="5"/>
        <v>PhaseNO</v>
      </c>
      <c r="M93" t="str">
        <f>"Fuel"&amp;
IF(D93="Other Fuels",TRIM(SUBSTITUTE(LEFT('Meters-Utilities'!H93,8),"-","")),IF(OR(D93="Electricity",D93="Natural Gas"),"",IF(OR(E93="Scope 1: Process", E93 = "Scope 1: Fugitive"), "Fugitive",SUBSTITUTE('Meters-Utilities'!C93," ",""))))</f>
        <v>Fuel</v>
      </c>
      <c r="N93" t="str">
        <f>IF(D93="Electricity","UnitsEnergy",
IF(D93="Natural Gas","UnitsGasEnergy",
IF(ISNUMBER(SEARCH("Water",D93)),"UnitsLiquid",
IF(D93="Other Energy","UnitsOtherEnergyEnergy",
IF(D93="Other","UnitsSolid",
IF(D93="Other Fuels",IF(ISNUMBER(SEARCH("Mobile", 'Meters-Utilities'!D93)),"UnitsLiquid","Units"&amp;'Meters-Utilities'!H93&amp;"Energy"),"UnitsBlank"))))))</f>
        <v>UnitsBlank</v>
      </c>
      <c r="O93" t="str">
        <f>IF(AND(OR(D93="Other Fuels", D93="Other Energy", D93 = "Natural Gas"),COUNTIF(UnitsEnergy,'Meters-Utilities'!J93)=0), "UnitsEnergy","UnitsBlank")</f>
        <v>UnitsBlank</v>
      </c>
      <c r="P93" t="str">
        <f t="shared" si="3"/>
        <v>UnitsBlank</v>
      </c>
      <c r="Q93" t="str">
        <f t="shared" si="4"/>
        <v>UnitsBlank</v>
      </c>
      <c r="U93" t="str">
        <f>IF( 'Meters-Utilities'!C93= "Electricity", IF(AND('Meters-Utilities'!Q93 &lt;&gt; "Self-Generated", 'Meters-Utilities'!Q93 &lt;&gt; "Physical Power Purchase Agreement (PPPA)"), "UnitsBlank", "YesNo"), IF(AND( 'Meters-Utilities'!C93="Other Fuels", 'Meters-Utilities'!D93 = "Scope 1: Mobile"), "YesNo", "UnitsBlank"))</f>
        <v>UnitsBlank</v>
      </c>
    </row>
    <row r="94" spans="1:21" x14ac:dyDescent="0.35">
      <c r="A94">
        <f>'Meters-Utilities'!A94</f>
        <v>0</v>
      </c>
      <c r="B94">
        <f>'Meters-Utilities'!B94</f>
        <v>0</v>
      </c>
      <c r="D94">
        <f>'Meters-Utilities'!C94</f>
        <v>0</v>
      </c>
      <c r="E94">
        <f>'Meters-Utilities'!D94</f>
        <v>0</v>
      </c>
      <c r="L94" t="str">
        <f t="shared" si="5"/>
        <v>PhaseNO</v>
      </c>
      <c r="M94" t="str">
        <f>"Fuel"&amp;
IF(D94="Other Fuels",TRIM(SUBSTITUTE(LEFT('Meters-Utilities'!H94,8),"-","")),IF(OR(D94="Electricity",D94="Natural Gas"),"",IF(OR(E94="Scope 1: Process", E94 = "Scope 1: Fugitive"), "Fugitive",SUBSTITUTE('Meters-Utilities'!C94," ",""))))</f>
        <v>Fuel</v>
      </c>
      <c r="N94" t="str">
        <f>IF(D94="Electricity","UnitsEnergy",
IF(D94="Natural Gas","UnitsGasEnergy",
IF(ISNUMBER(SEARCH("Water",D94)),"UnitsLiquid",
IF(D94="Other Energy","UnitsOtherEnergyEnergy",
IF(D94="Other","UnitsSolid",
IF(D94="Other Fuels",IF(ISNUMBER(SEARCH("Mobile", 'Meters-Utilities'!D94)),"UnitsLiquid","Units"&amp;'Meters-Utilities'!H94&amp;"Energy"),"UnitsBlank"))))))</f>
        <v>UnitsBlank</v>
      </c>
      <c r="O94" t="str">
        <f>IF(AND(OR(D94="Other Fuels", D94="Other Energy", D94 = "Natural Gas"),COUNTIF(UnitsEnergy,'Meters-Utilities'!J94)=0), "UnitsEnergy","UnitsBlank")</f>
        <v>UnitsBlank</v>
      </c>
      <c r="P94" t="str">
        <f t="shared" si="3"/>
        <v>UnitsBlank</v>
      </c>
      <c r="Q94" t="str">
        <f t="shared" si="4"/>
        <v>UnitsBlank</v>
      </c>
      <c r="U94" t="str">
        <f>IF( 'Meters-Utilities'!C94= "Electricity", IF(AND('Meters-Utilities'!Q94 &lt;&gt; "Self-Generated", 'Meters-Utilities'!Q94 &lt;&gt; "Physical Power Purchase Agreement (PPPA)"), "UnitsBlank", "YesNo"), IF(AND( 'Meters-Utilities'!C94="Other Fuels", 'Meters-Utilities'!D94 = "Scope 1: Mobile"), "YesNo", "UnitsBlank"))</f>
        <v>UnitsBlank</v>
      </c>
    </row>
    <row r="95" spans="1:21" x14ac:dyDescent="0.35">
      <c r="A95">
        <f>'Meters-Utilities'!A95</f>
        <v>0</v>
      </c>
      <c r="B95">
        <f>'Meters-Utilities'!B95</f>
        <v>0</v>
      </c>
      <c r="D95">
        <f>'Meters-Utilities'!C95</f>
        <v>0</v>
      </c>
      <c r="E95">
        <f>'Meters-Utilities'!D95</f>
        <v>0</v>
      </c>
      <c r="L95" t="str">
        <f t="shared" si="5"/>
        <v>PhaseNO</v>
      </c>
      <c r="M95" t="str">
        <f>"Fuel"&amp;
IF(D95="Other Fuels",TRIM(SUBSTITUTE(LEFT('Meters-Utilities'!H95,8),"-","")),IF(OR(D95="Electricity",D95="Natural Gas"),"",IF(OR(E95="Scope 1: Process", E95 = "Scope 1: Fugitive"), "Fugitive",SUBSTITUTE('Meters-Utilities'!C95," ",""))))</f>
        <v>Fuel</v>
      </c>
      <c r="N95" t="str">
        <f>IF(D95="Electricity","UnitsEnergy",
IF(D95="Natural Gas","UnitsGasEnergy",
IF(ISNUMBER(SEARCH("Water",D95)),"UnitsLiquid",
IF(D95="Other Energy","UnitsOtherEnergyEnergy",
IF(D95="Other","UnitsSolid",
IF(D95="Other Fuels",IF(ISNUMBER(SEARCH("Mobile", 'Meters-Utilities'!D95)),"UnitsLiquid","Units"&amp;'Meters-Utilities'!H95&amp;"Energy"),"UnitsBlank"))))))</f>
        <v>UnitsBlank</v>
      </c>
      <c r="O95" t="str">
        <f>IF(AND(OR(D95="Other Fuels", D95="Other Energy", D95 = "Natural Gas"),COUNTIF(UnitsEnergy,'Meters-Utilities'!J95)=0), "UnitsEnergy","UnitsBlank")</f>
        <v>UnitsBlank</v>
      </c>
      <c r="P95" t="str">
        <f t="shared" si="3"/>
        <v>UnitsBlank</v>
      </c>
      <c r="Q95" t="str">
        <f t="shared" si="4"/>
        <v>UnitsBlank</v>
      </c>
      <c r="U95" t="str">
        <f>IF( 'Meters-Utilities'!C95= "Electricity", IF(AND('Meters-Utilities'!Q95 &lt;&gt; "Self-Generated", 'Meters-Utilities'!Q95 &lt;&gt; "Physical Power Purchase Agreement (PPPA)"), "UnitsBlank", "YesNo"), IF(AND( 'Meters-Utilities'!C95="Other Fuels", 'Meters-Utilities'!D95 = "Scope 1: Mobile"), "YesNo", "UnitsBlank"))</f>
        <v>UnitsBlank</v>
      </c>
    </row>
    <row r="96" spans="1:21" x14ac:dyDescent="0.35">
      <c r="A96">
        <f>'Meters-Utilities'!A96</f>
        <v>0</v>
      </c>
      <c r="B96">
        <f>'Meters-Utilities'!B96</f>
        <v>0</v>
      </c>
      <c r="D96">
        <f>'Meters-Utilities'!C96</f>
        <v>0</v>
      </c>
      <c r="E96">
        <f>'Meters-Utilities'!D96</f>
        <v>0</v>
      </c>
      <c r="L96" t="str">
        <f t="shared" si="5"/>
        <v>PhaseNO</v>
      </c>
      <c r="M96" t="str">
        <f>"Fuel"&amp;
IF(D96="Other Fuels",TRIM(SUBSTITUTE(LEFT('Meters-Utilities'!H96,8),"-","")),IF(OR(D96="Electricity",D96="Natural Gas"),"",IF(OR(E96="Scope 1: Process", E96 = "Scope 1: Fugitive"), "Fugitive",SUBSTITUTE('Meters-Utilities'!C96," ",""))))</f>
        <v>Fuel</v>
      </c>
      <c r="N96" t="str">
        <f>IF(D96="Electricity","UnitsEnergy",
IF(D96="Natural Gas","UnitsGasEnergy",
IF(ISNUMBER(SEARCH("Water",D96)),"UnitsLiquid",
IF(D96="Other Energy","UnitsOtherEnergyEnergy",
IF(D96="Other","UnitsSolid",
IF(D96="Other Fuels",IF(ISNUMBER(SEARCH("Mobile", 'Meters-Utilities'!D96)),"UnitsLiquid","Units"&amp;'Meters-Utilities'!H96&amp;"Energy"),"UnitsBlank"))))))</f>
        <v>UnitsBlank</v>
      </c>
      <c r="O96" t="str">
        <f>IF(AND(OR(D96="Other Fuels", D96="Other Energy", D96 = "Natural Gas"),COUNTIF(UnitsEnergy,'Meters-Utilities'!J96)=0), "UnitsEnergy","UnitsBlank")</f>
        <v>UnitsBlank</v>
      </c>
      <c r="P96" t="str">
        <f t="shared" si="3"/>
        <v>UnitsBlank</v>
      </c>
      <c r="Q96" t="str">
        <f t="shared" si="4"/>
        <v>UnitsBlank</v>
      </c>
      <c r="U96" t="str">
        <f>IF( 'Meters-Utilities'!C96= "Electricity", IF(AND('Meters-Utilities'!Q96 &lt;&gt; "Self-Generated", 'Meters-Utilities'!Q96 &lt;&gt; "Physical Power Purchase Agreement (PPPA)"), "UnitsBlank", "YesNo"), IF(AND( 'Meters-Utilities'!C96="Other Fuels", 'Meters-Utilities'!D96 = "Scope 1: Mobile"), "YesNo", "UnitsBlank"))</f>
        <v>UnitsBlank</v>
      </c>
    </row>
    <row r="97" spans="1:21" x14ac:dyDescent="0.35">
      <c r="A97">
        <f>'Meters-Utilities'!A97</f>
        <v>0</v>
      </c>
      <c r="B97">
        <f>'Meters-Utilities'!B97</f>
        <v>0</v>
      </c>
      <c r="D97">
        <f>'Meters-Utilities'!C97</f>
        <v>0</v>
      </c>
      <c r="E97">
        <f>'Meters-Utilities'!D97</f>
        <v>0</v>
      </c>
      <c r="L97" t="str">
        <f t="shared" si="5"/>
        <v>PhaseNO</v>
      </c>
      <c r="M97" t="str">
        <f>"Fuel"&amp;
IF(D97="Other Fuels",TRIM(SUBSTITUTE(LEFT('Meters-Utilities'!H97,8),"-","")),IF(OR(D97="Electricity",D97="Natural Gas"),"",IF(OR(E97="Scope 1: Process", E97 = "Scope 1: Fugitive"), "Fugitive",SUBSTITUTE('Meters-Utilities'!C97," ",""))))</f>
        <v>Fuel</v>
      </c>
      <c r="N97" t="str">
        <f>IF(D97="Electricity","UnitsEnergy",
IF(D97="Natural Gas","UnitsGasEnergy",
IF(ISNUMBER(SEARCH("Water",D97)),"UnitsLiquid",
IF(D97="Other Energy","UnitsOtherEnergyEnergy",
IF(D97="Other","UnitsSolid",
IF(D97="Other Fuels",IF(ISNUMBER(SEARCH("Mobile", 'Meters-Utilities'!D97)),"UnitsLiquid","Units"&amp;'Meters-Utilities'!H97&amp;"Energy"),"UnitsBlank"))))))</f>
        <v>UnitsBlank</v>
      </c>
      <c r="O97" t="str">
        <f>IF(AND(OR(D97="Other Fuels", D97="Other Energy", D97 = "Natural Gas"),COUNTIF(UnitsEnergy,'Meters-Utilities'!J97)=0), "UnitsEnergy","UnitsBlank")</f>
        <v>UnitsBlank</v>
      </c>
      <c r="P97" t="str">
        <f t="shared" si="3"/>
        <v>UnitsBlank</v>
      </c>
      <c r="Q97" t="str">
        <f t="shared" si="4"/>
        <v>UnitsBlank</v>
      </c>
      <c r="U97" t="str">
        <f>IF( 'Meters-Utilities'!C97= "Electricity", IF(AND('Meters-Utilities'!Q97 &lt;&gt; "Self-Generated", 'Meters-Utilities'!Q97 &lt;&gt; "Physical Power Purchase Agreement (PPPA)"), "UnitsBlank", "YesNo"), IF(AND( 'Meters-Utilities'!C97="Other Fuels", 'Meters-Utilities'!D97 = "Scope 1: Mobile"), "YesNo", "UnitsBlank"))</f>
        <v>UnitsBlank</v>
      </c>
    </row>
    <row r="98" spans="1:21" x14ac:dyDescent="0.35">
      <c r="A98">
        <f>'Meters-Utilities'!A98</f>
        <v>0</v>
      </c>
      <c r="B98">
        <f>'Meters-Utilities'!B98</f>
        <v>0</v>
      </c>
      <c r="D98">
        <f>'Meters-Utilities'!C98</f>
        <v>0</v>
      </c>
      <c r="E98">
        <f>'Meters-Utilities'!D98</f>
        <v>0</v>
      </c>
      <c r="L98" t="str">
        <f t="shared" si="5"/>
        <v>PhaseNO</v>
      </c>
      <c r="M98" t="str">
        <f>"Fuel"&amp;
IF(D98="Other Fuels",TRIM(SUBSTITUTE(LEFT('Meters-Utilities'!H98,8),"-","")),IF(OR(D98="Electricity",D98="Natural Gas"),"",IF(OR(E98="Scope 1: Process", E98 = "Scope 1: Fugitive"), "Fugitive",SUBSTITUTE('Meters-Utilities'!C98," ",""))))</f>
        <v>Fuel</v>
      </c>
      <c r="N98" t="str">
        <f>IF(D98="Electricity","UnitsEnergy",
IF(D98="Natural Gas","UnitsGasEnergy",
IF(ISNUMBER(SEARCH("Water",D98)),"UnitsLiquid",
IF(D98="Other Energy","UnitsOtherEnergyEnergy",
IF(D98="Other","UnitsSolid",
IF(D98="Other Fuels",IF(ISNUMBER(SEARCH("Mobile", 'Meters-Utilities'!D98)),"UnitsLiquid","Units"&amp;'Meters-Utilities'!H98&amp;"Energy"),"UnitsBlank"))))))</f>
        <v>UnitsBlank</v>
      </c>
      <c r="O98" t="str">
        <f>IF(AND(OR(D98="Other Fuels", D98="Other Energy", D98 = "Natural Gas"),COUNTIF(UnitsEnergy,'Meters-Utilities'!J98)=0), "UnitsEnergy","UnitsBlank")</f>
        <v>UnitsBlank</v>
      </c>
      <c r="P98" t="str">
        <f t="shared" si="3"/>
        <v>UnitsBlank</v>
      </c>
      <c r="Q98" t="str">
        <f t="shared" si="4"/>
        <v>UnitsBlank</v>
      </c>
      <c r="U98" t="str">
        <f>IF( 'Meters-Utilities'!C98= "Electricity", IF(AND('Meters-Utilities'!Q98 &lt;&gt; "Self-Generated", 'Meters-Utilities'!Q98 &lt;&gt; "Physical Power Purchase Agreement (PPPA)"), "UnitsBlank", "YesNo"), IF(AND( 'Meters-Utilities'!C98="Other Fuels", 'Meters-Utilities'!D98 = "Scope 1: Mobile"), "YesNo", "UnitsBlank"))</f>
        <v>UnitsBlank</v>
      </c>
    </row>
    <row r="99" spans="1:21" x14ac:dyDescent="0.35">
      <c r="A99">
        <f>'Meters-Utilities'!A99</f>
        <v>0</v>
      </c>
      <c r="B99">
        <f>'Meters-Utilities'!B99</f>
        <v>0</v>
      </c>
      <c r="D99">
        <f>'Meters-Utilities'!C99</f>
        <v>0</v>
      </c>
      <c r="E99">
        <f>'Meters-Utilities'!D99</f>
        <v>0</v>
      </c>
      <c r="L99" t="str">
        <f t="shared" si="5"/>
        <v>PhaseNO</v>
      </c>
      <c r="M99" t="str">
        <f>"Fuel"&amp;
IF(D99="Other Fuels",TRIM(SUBSTITUTE(LEFT('Meters-Utilities'!H99,8),"-","")),IF(OR(D99="Electricity",D99="Natural Gas"),"",IF(OR(E99="Scope 1: Process", E99 = "Scope 1: Fugitive"), "Fugitive",SUBSTITUTE('Meters-Utilities'!C99," ",""))))</f>
        <v>Fuel</v>
      </c>
      <c r="N99" t="str">
        <f>IF(D99="Electricity","UnitsEnergy",
IF(D99="Natural Gas","UnitsGasEnergy",
IF(ISNUMBER(SEARCH("Water",D99)),"UnitsLiquid",
IF(D99="Other Energy","UnitsOtherEnergyEnergy",
IF(D99="Other","UnitsSolid",
IF(D99="Other Fuels",IF(ISNUMBER(SEARCH("Mobile", 'Meters-Utilities'!D99)),"UnitsLiquid","Units"&amp;'Meters-Utilities'!H99&amp;"Energy"),"UnitsBlank"))))))</f>
        <v>UnitsBlank</v>
      </c>
      <c r="O99" t="str">
        <f>IF(AND(OR(D99="Other Fuels", D99="Other Energy", D99 = "Natural Gas"),COUNTIF(UnitsEnergy,'Meters-Utilities'!J99)=0), "UnitsEnergy","UnitsBlank")</f>
        <v>UnitsBlank</v>
      </c>
      <c r="P99" t="str">
        <f t="shared" si="3"/>
        <v>UnitsBlank</v>
      </c>
      <c r="Q99" t="str">
        <f t="shared" si="4"/>
        <v>UnitsBlank</v>
      </c>
      <c r="U99" t="str">
        <f>IF( 'Meters-Utilities'!C99= "Electricity", IF(AND('Meters-Utilities'!Q99 &lt;&gt; "Self-Generated", 'Meters-Utilities'!Q99 &lt;&gt; "Physical Power Purchase Agreement (PPPA)"), "UnitsBlank", "YesNo"), IF(AND( 'Meters-Utilities'!C99="Other Fuels", 'Meters-Utilities'!D99 = "Scope 1: Mobile"), "YesNo", "UnitsBlank"))</f>
        <v>UnitsBlank</v>
      </c>
    </row>
    <row r="100" spans="1:21" x14ac:dyDescent="0.35">
      <c r="A100">
        <f>'Meters-Utilities'!A100</f>
        <v>0</v>
      </c>
      <c r="B100">
        <f>'Meters-Utilities'!B100</f>
        <v>0</v>
      </c>
      <c r="D100">
        <f>'Meters-Utilities'!C100</f>
        <v>0</v>
      </c>
      <c r="E100">
        <f>'Meters-Utilities'!D100</f>
        <v>0</v>
      </c>
      <c r="L100" t="str">
        <f t="shared" si="5"/>
        <v>PhaseNO</v>
      </c>
      <c r="M100" t="str">
        <f>"Fuel"&amp;
IF(D100="Other Fuels",TRIM(SUBSTITUTE(LEFT('Meters-Utilities'!H100,8),"-","")),IF(OR(D100="Electricity",D100="Natural Gas"),"",IF(OR(E100="Scope 1: Process", E100 = "Scope 1: Fugitive"), "Fugitive",SUBSTITUTE('Meters-Utilities'!C100," ",""))))</f>
        <v>Fuel</v>
      </c>
      <c r="N100" t="str">
        <f>IF(D100="Electricity","UnitsEnergy",
IF(D100="Natural Gas","UnitsGasEnergy",
IF(ISNUMBER(SEARCH("Water",D100)),"UnitsLiquid",
IF(D100="Other Energy","UnitsOtherEnergyEnergy",
IF(D100="Other","UnitsSolid",
IF(D100="Other Fuels",IF(ISNUMBER(SEARCH("Mobile", 'Meters-Utilities'!D100)),"UnitsLiquid","Units"&amp;'Meters-Utilities'!H100&amp;"Energy"),"UnitsBlank"))))))</f>
        <v>UnitsBlank</v>
      </c>
      <c r="O100" t="str">
        <f>IF(AND(OR(D100="Other Fuels", D100="Other Energy", D100 = "Natural Gas"),COUNTIF(UnitsEnergy,'Meters-Utilities'!J100)=0), "UnitsEnergy","UnitsBlank")</f>
        <v>UnitsBlank</v>
      </c>
      <c r="P100" t="str">
        <f t="shared" ref="P100:P163" si="6">IF(M100="FuelOnRoad","UnitsDistance","UnitsBlank")</f>
        <v>UnitsBlank</v>
      </c>
      <c r="Q100" t="str">
        <f t="shared" ref="Q100:Q163" si="7">IF(M100="FuelOnRoad","ChoiceEstimationMethod","UnitsBlank")</f>
        <v>UnitsBlank</v>
      </c>
      <c r="U100" t="str">
        <f>IF( 'Meters-Utilities'!C100= "Electricity", IF(AND('Meters-Utilities'!Q100 &lt;&gt; "Self-Generated", 'Meters-Utilities'!Q100 &lt;&gt; "Physical Power Purchase Agreement (PPPA)"), "UnitsBlank", "YesNo"), IF(AND( 'Meters-Utilities'!C100="Other Fuels", 'Meters-Utilities'!D100 = "Scope 1: Mobile"), "YesNo", "UnitsBlank"))</f>
        <v>UnitsBlank</v>
      </c>
    </row>
    <row r="101" spans="1:21" x14ac:dyDescent="0.35">
      <c r="A101">
        <f>'Meters-Utilities'!A101</f>
        <v>0</v>
      </c>
      <c r="B101">
        <f>'Meters-Utilities'!B101</f>
        <v>0</v>
      </c>
      <c r="D101">
        <f>'Meters-Utilities'!C101</f>
        <v>0</v>
      </c>
      <c r="E101">
        <f>'Meters-Utilities'!D101</f>
        <v>0</v>
      </c>
      <c r="L101" t="str">
        <f t="shared" si="5"/>
        <v>PhaseNO</v>
      </c>
      <c r="M101" t="str">
        <f>"Fuel"&amp;
IF(D101="Other Fuels",TRIM(SUBSTITUTE(LEFT('Meters-Utilities'!H101,8),"-","")),IF(OR(D101="Electricity",D101="Natural Gas"),"",IF(OR(E101="Scope 1: Process", E101 = "Scope 1: Fugitive"), "Fugitive",SUBSTITUTE('Meters-Utilities'!C101," ",""))))</f>
        <v>Fuel</v>
      </c>
      <c r="N101" t="str">
        <f>IF(D101="Electricity","UnitsEnergy",
IF(D101="Natural Gas","UnitsGasEnergy",
IF(ISNUMBER(SEARCH("Water",D101)),"UnitsLiquid",
IF(D101="Other Energy","UnitsOtherEnergyEnergy",
IF(D101="Other","UnitsSolid",
IF(D101="Other Fuels",IF(ISNUMBER(SEARCH("Mobile", 'Meters-Utilities'!D101)),"UnitsLiquid","Units"&amp;'Meters-Utilities'!H101&amp;"Energy"),"UnitsBlank"))))))</f>
        <v>UnitsBlank</v>
      </c>
      <c r="O101" t="str">
        <f>IF(AND(OR(D101="Other Fuels", D101="Other Energy", D101 = "Natural Gas"),COUNTIF(UnitsEnergy,'Meters-Utilities'!J101)=0), "UnitsEnergy","UnitsBlank")</f>
        <v>UnitsBlank</v>
      </c>
      <c r="P101" t="str">
        <f t="shared" si="6"/>
        <v>UnitsBlank</v>
      </c>
      <c r="Q101" t="str">
        <f t="shared" si="7"/>
        <v>UnitsBlank</v>
      </c>
      <c r="U101" t="str">
        <f>IF( 'Meters-Utilities'!C101= "Electricity", IF(AND('Meters-Utilities'!Q101 &lt;&gt; "Self-Generated", 'Meters-Utilities'!Q101 &lt;&gt; "Physical Power Purchase Agreement (PPPA)"), "UnitsBlank", "YesNo"), IF(AND( 'Meters-Utilities'!C101="Other Fuels", 'Meters-Utilities'!D101 = "Scope 1: Mobile"), "YesNo", "UnitsBlank"))</f>
        <v>UnitsBlank</v>
      </c>
    </row>
    <row r="102" spans="1:21" x14ac:dyDescent="0.35">
      <c r="A102">
        <f>'Meters-Utilities'!A102</f>
        <v>0</v>
      </c>
      <c r="B102">
        <f>'Meters-Utilities'!B102</f>
        <v>0</v>
      </c>
      <c r="D102">
        <f>'Meters-Utilities'!C102</f>
        <v>0</v>
      </c>
      <c r="E102">
        <f>'Meters-Utilities'!D102</f>
        <v>0</v>
      </c>
      <c r="L102" t="str">
        <f t="shared" si="5"/>
        <v>PhaseNO</v>
      </c>
      <c r="M102" t="str">
        <f>"Fuel"&amp;
IF(D102="Other Fuels",TRIM(SUBSTITUTE(LEFT('Meters-Utilities'!H102,8),"-","")),IF(OR(D102="Electricity",D102="Natural Gas"),"",IF(OR(E102="Scope 1: Process", E102 = "Scope 1: Fugitive"), "Fugitive",SUBSTITUTE('Meters-Utilities'!C102," ",""))))</f>
        <v>Fuel</v>
      </c>
      <c r="N102" t="str">
        <f>IF(D102="Electricity","UnitsEnergy",
IF(D102="Natural Gas","UnitsGasEnergy",
IF(ISNUMBER(SEARCH("Water",D102)),"UnitsLiquid",
IF(D102="Other Energy","UnitsOtherEnergyEnergy",
IF(D102="Other","UnitsSolid",
IF(D102="Other Fuels",IF(ISNUMBER(SEARCH("Mobile", 'Meters-Utilities'!D102)),"UnitsLiquid","Units"&amp;'Meters-Utilities'!H102&amp;"Energy"),"UnitsBlank"))))))</f>
        <v>UnitsBlank</v>
      </c>
      <c r="O102" t="str">
        <f>IF(AND(OR(D102="Other Fuels", D102="Other Energy", D102 = "Natural Gas"),COUNTIF(UnitsEnergy,'Meters-Utilities'!J102)=0), "UnitsEnergy","UnitsBlank")</f>
        <v>UnitsBlank</v>
      </c>
      <c r="P102" t="str">
        <f t="shared" si="6"/>
        <v>UnitsBlank</v>
      </c>
      <c r="Q102" t="str">
        <f t="shared" si="7"/>
        <v>UnitsBlank</v>
      </c>
      <c r="U102" t="str">
        <f>IF( 'Meters-Utilities'!C102= "Electricity", IF(AND('Meters-Utilities'!Q102 &lt;&gt; "Self-Generated", 'Meters-Utilities'!Q102 &lt;&gt; "Physical Power Purchase Agreement (PPPA)"), "UnitsBlank", "YesNo"), IF(AND( 'Meters-Utilities'!C102="Other Fuels", 'Meters-Utilities'!D102 = "Scope 1: Mobile"), "YesNo", "UnitsBlank"))</f>
        <v>UnitsBlank</v>
      </c>
    </row>
    <row r="103" spans="1:21" x14ac:dyDescent="0.35">
      <c r="A103">
        <f>'Meters-Utilities'!A103</f>
        <v>0</v>
      </c>
      <c r="B103">
        <f>'Meters-Utilities'!B103</f>
        <v>0</v>
      </c>
      <c r="D103">
        <f>'Meters-Utilities'!C103</f>
        <v>0</v>
      </c>
      <c r="E103">
        <f>'Meters-Utilities'!D103</f>
        <v>0</v>
      </c>
      <c r="L103" t="str">
        <f t="shared" si="5"/>
        <v>PhaseNO</v>
      </c>
      <c r="M103" t="str">
        <f>"Fuel"&amp;
IF(D103="Other Fuels",TRIM(SUBSTITUTE(LEFT('Meters-Utilities'!H103,8),"-","")),IF(OR(D103="Electricity",D103="Natural Gas"),"",IF(OR(E103="Scope 1: Process", E103 = "Scope 1: Fugitive"), "Fugitive",SUBSTITUTE('Meters-Utilities'!C103," ",""))))</f>
        <v>Fuel</v>
      </c>
      <c r="N103" t="str">
        <f>IF(D103="Electricity","UnitsEnergy",
IF(D103="Natural Gas","UnitsGasEnergy",
IF(ISNUMBER(SEARCH("Water",D103)),"UnitsLiquid",
IF(D103="Other Energy","UnitsOtherEnergyEnergy",
IF(D103="Other","UnitsSolid",
IF(D103="Other Fuels",IF(ISNUMBER(SEARCH("Mobile", 'Meters-Utilities'!D103)),"UnitsLiquid","Units"&amp;'Meters-Utilities'!H103&amp;"Energy"),"UnitsBlank"))))))</f>
        <v>UnitsBlank</v>
      </c>
      <c r="O103" t="str">
        <f>IF(AND(OR(D103="Other Fuels", D103="Other Energy", D103 = "Natural Gas"),COUNTIF(UnitsEnergy,'Meters-Utilities'!J103)=0), "UnitsEnergy","UnitsBlank")</f>
        <v>UnitsBlank</v>
      </c>
      <c r="P103" t="str">
        <f t="shared" si="6"/>
        <v>UnitsBlank</v>
      </c>
      <c r="Q103" t="str">
        <f t="shared" si="7"/>
        <v>UnitsBlank</v>
      </c>
      <c r="U103" t="str">
        <f>IF( 'Meters-Utilities'!C103= "Electricity", IF(AND('Meters-Utilities'!Q103 &lt;&gt; "Self-Generated", 'Meters-Utilities'!Q103 &lt;&gt; "Physical Power Purchase Agreement (PPPA)"), "UnitsBlank", "YesNo"), IF(AND( 'Meters-Utilities'!C103="Other Fuels", 'Meters-Utilities'!D103 = "Scope 1: Mobile"), "YesNo", "UnitsBlank"))</f>
        <v>UnitsBlank</v>
      </c>
    </row>
    <row r="104" spans="1:21" x14ac:dyDescent="0.35">
      <c r="A104">
        <f>'Meters-Utilities'!A104</f>
        <v>0</v>
      </c>
      <c r="B104">
        <f>'Meters-Utilities'!B104</f>
        <v>0</v>
      </c>
      <c r="D104">
        <f>'Meters-Utilities'!C104</f>
        <v>0</v>
      </c>
      <c r="E104">
        <f>'Meters-Utilities'!D104</f>
        <v>0</v>
      </c>
      <c r="L104" t="str">
        <f t="shared" si="5"/>
        <v>PhaseNO</v>
      </c>
      <c r="M104" t="str">
        <f>"Fuel"&amp;
IF(D104="Other Fuels",TRIM(SUBSTITUTE(LEFT('Meters-Utilities'!H104,8),"-","")),IF(OR(D104="Electricity",D104="Natural Gas"),"",IF(OR(E104="Scope 1: Process", E104 = "Scope 1: Fugitive"), "Fugitive",SUBSTITUTE('Meters-Utilities'!C104," ",""))))</f>
        <v>Fuel</v>
      </c>
      <c r="N104" t="str">
        <f>IF(D104="Electricity","UnitsEnergy",
IF(D104="Natural Gas","UnitsGasEnergy",
IF(ISNUMBER(SEARCH("Water",D104)),"UnitsLiquid",
IF(D104="Other Energy","UnitsOtherEnergyEnergy",
IF(D104="Other","UnitsSolid",
IF(D104="Other Fuels",IF(ISNUMBER(SEARCH("Mobile", 'Meters-Utilities'!D104)),"UnitsLiquid","Units"&amp;'Meters-Utilities'!H104&amp;"Energy"),"UnitsBlank"))))))</f>
        <v>UnitsBlank</v>
      </c>
      <c r="O104" t="str">
        <f>IF(AND(OR(D104="Other Fuels", D104="Other Energy", D104 = "Natural Gas"),COUNTIF(UnitsEnergy,'Meters-Utilities'!J104)=0), "UnitsEnergy","UnitsBlank")</f>
        <v>UnitsBlank</v>
      </c>
      <c r="P104" t="str">
        <f t="shared" si="6"/>
        <v>UnitsBlank</v>
      </c>
      <c r="Q104" t="str">
        <f t="shared" si="7"/>
        <v>UnitsBlank</v>
      </c>
      <c r="U104" t="str">
        <f>IF( 'Meters-Utilities'!C104= "Electricity", IF(AND('Meters-Utilities'!Q104 &lt;&gt; "Self-Generated", 'Meters-Utilities'!Q104 &lt;&gt; "Physical Power Purchase Agreement (PPPA)"), "UnitsBlank", "YesNo"), IF(AND( 'Meters-Utilities'!C104="Other Fuels", 'Meters-Utilities'!D104 = "Scope 1: Mobile"), "YesNo", "UnitsBlank"))</f>
        <v>UnitsBlank</v>
      </c>
    </row>
    <row r="105" spans="1:21" x14ac:dyDescent="0.35">
      <c r="A105">
        <f>'Meters-Utilities'!A105</f>
        <v>0</v>
      </c>
      <c r="B105">
        <f>'Meters-Utilities'!B105</f>
        <v>0</v>
      </c>
      <c r="D105">
        <f>'Meters-Utilities'!C105</f>
        <v>0</v>
      </c>
      <c r="E105">
        <f>'Meters-Utilities'!D105</f>
        <v>0</v>
      </c>
      <c r="L105" t="str">
        <f t="shared" si="5"/>
        <v>PhaseNO</v>
      </c>
      <c r="M105" t="str">
        <f>"Fuel"&amp;
IF(D105="Other Fuels",TRIM(SUBSTITUTE(LEFT('Meters-Utilities'!H105,8),"-","")),IF(OR(D105="Electricity",D105="Natural Gas"),"",IF(OR(E105="Scope 1: Process", E105 = "Scope 1: Fugitive"), "Fugitive",SUBSTITUTE('Meters-Utilities'!C105," ",""))))</f>
        <v>Fuel</v>
      </c>
      <c r="N105" t="str">
        <f>IF(D105="Electricity","UnitsEnergy",
IF(D105="Natural Gas","UnitsGasEnergy",
IF(ISNUMBER(SEARCH("Water",D105)),"UnitsLiquid",
IF(D105="Other Energy","UnitsOtherEnergyEnergy",
IF(D105="Other","UnitsSolid",
IF(D105="Other Fuels",IF(ISNUMBER(SEARCH("Mobile", 'Meters-Utilities'!D105)),"UnitsLiquid","Units"&amp;'Meters-Utilities'!H105&amp;"Energy"),"UnitsBlank"))))))</f>
        <v>UnitsBlank</v>
      </c>
      <c r="O105" t="str">
        <f>IF(AND(OR(D105="Other Fuels", D105="Other Energy", D105 = "Natural Gas"),COUNTIF(UnitsEnergy,'Meters-Utilities'!J105)=0), "UnitsEnergy","UnitsBlank")</f>
        <v>UnitsBlank</v>
      </c>
      <c r="P105" t="str">
        <f t="shared" si="6"/>
        <v>UnitsBlank</v>
      </c>
      <c r="Q105" t="str">
        <f t="shared" si="7"/>
        <v>UnitsBlank</v>
      </c>
      <c r="U105" t="str">
        <f>IF( 'Meters-Utilities'!C105= "Electricity", IF(AND('Meters-Utilities'!Q105 &lt;&gt; "Self-Generated", 'Meters-Utilities'!Q105 &lt;&gt; "Physical Power Purchase Agreement (PPPA)"), "UnitsBlank", "YesNo"), IF(AND( 'Meters-Utilities'!C105="Other Fuels", 'Meters-Utilities'!D105 = "Scope 1: Mobile"), "YesNo", "UnitsBlank"))</f>
        <v>UnitsBlank</v>
      </c>
    </row>
    <row r="106" spans="1:21" x14ac:dyDescent="0.35">
      <c r="A106">
        <f>'Meters-Utilities'!A106</f>
        <v>0</v>
      </c>
      <c r="B106">
        <f>'Meters-Utilities'!B106</f>
        <v>0</v>
      </c>
      <c r="D106">
        <f>'Meters-Utilities'!C106</f>
        <v>0</v>
      </c>
      <c r="E106">
        <f>'Meters-Utilities'!D106</f>
        <v>0</v>
      </c>
      <c r="L106" t="str">
        <f t="shared" si="5"/>
        <v>PhaseNO</v>
      </c>
      <c r="M106" t="str">
        <f>"Fuel"&amp;
IF(D106="Other Fuels",TRIM(SUBSTITUTE(LEFT('Meters-Utilities'!H106,8),"-","")),IF(OR(D106="Electricity",D106="Natural Gas"),"",IF(OR(E106="Scope 1: Process", E106 = "Scope 1: Fugitive"), "Fugitive",SUBSTITUTE('Meters-Utilities'!C106," ",""))))</f>
        <v>Fuel</v>
      </c>
      <c r="N106" t="str">
        <f>IF(D106="Electricity","UnitsEnergy",
IF(D106="Natural Gas","UnitsGasEnergy",
IF(ISNUMBER(SEARCH("Water",D106)),"UnitsLiquid",
IF(D106="Other Energy","UnitsOtherEnergyEnergy",
IF(D106="Other","UnitsSolid",
IF(D106="Other Fuels",IF(ISNUMBER(SEARCH("Mobile", 'Meters-Utilities'!D106)),"UnitsLiquid","Units"&amp;'Meters-Utilities'!H106&amp;"Energy"),"UnitsBlank"))))))</f>
        <v>UnitsBlank</v>
      </c>
      <c r="O106" t="str">
        <f>IF(AND(OR(D106="Other Fuels", D106="Other Energy", D106 = "Natural Gas"),COUNTIF(UnitsEnergy,'Meters-Utilities'!J106)=0), "UnitsEnergy","UnitsBlank")</f>
        <v>UnitsBlank</v>
      </c>
      <c r="P106" t="str">
        <f t="shared" si="6"/>
        <v>UnitsBlank</v>
      </c>
      <c r="Q106" t="str">
        <f t="shared" si="7"/>
        <v>UnitsBlank</v>
      </c>
      <c r="U106" t="str">
        <f>IF( 'Meters-Utilities'!C106= "Electricity", IF(AND('Meters-Utilities'!Q106 &lt;&gt; "Self-Generated", 'Meters-Utilities'!Q106 &lt;&gt; "Physical Power Purchase Agreement (PPPA)"), "UnitsBlank", "YesNo"), IF(AND( 'Meters-Utilities'!C106="Other Fuels", 'Meters-Utilities'!D106 = "Scope 1: Mobile"), "YesNo", "UnitsBlank"))</f>
        <v>UnitsBlank</v>
      </c>
    </row>
    <row r="107" spans="1:21" x14ac:dyDescent="0.35">
      <c r="A107">
        <f>'Meters-Utilities'!A107</f>
        <v>0</v>
      </c>
      <c r="B107">
        <f>'Meters-Utilities'!B107</f>
        <v>0</v>
      </c>
      <c r="D107">
        <f>'Meters-Utilities'!C107</f>
        <v>0</v>
      </c>
      <c r="E107">
        <f>'Meters-Utilities'!D107</f>
        <v>0</v>
      </c>
      <c r="L107" t="str">
        <f t="shared" si="5"/>
        <v>PhaseNO</v>
      </c>
      <c r="M107" t="str">
        <f>"Fuel"&amp;
IF(D107="Other Fuels",TRIM(SUBSTITUTE(LEFT('Meters-Utilities'!H107,8),"-","")),IF(OR(D107="Electricity",D107="Natural Gas"),"",IF(OR(E107="Scope 1: Process", E107 = "Scope 1: Fugitive"), "Fugitive",SUBSTITUTE('Meters-Utilities'!C107," ",""))))</f>
        <v>Fuel</v>
      </c>
      <c r="N107" t="str">
        <f>IF(D107="Electricity","UnitsEnergy",
IF(D107="Natural Gas","UnitsGasEnergy",
IF(ISNUMBER(SEARCH("Water",D107)),"UnitsLiquid",
IF(D107="Other Energy","UnitsOtherEnergyEnergy",
IF(D107="Other","UnitsSolid",
IF(D107="Other Fuels",IF(ISNUMBER(SEARCH("Mobile", 'Meters-Utilities'!D107)),"UnitsLiquid","Units"&amp;'Meters-Utilities'!H107&amp;"Energy"),"UnitsBlank"))))))</f>
        <v>UnitsBlank</v>
      </c>
      <c r="O107" t="str">
        <f>IF(AND(OR(D107="Other Fuels", D107="Other Energy", D107 = "Natural Gas"),COUNTIF(UnitsEnergy,'Meters-Utilities'!J107)=0), "UnitsEnergy","UnitsBlank")</f>
        <v>UnitsBlank</v>
      </c>
      <c r="P107" t="str">
        <f t="shared" si="6"/>
        <v>UnitsBlank</v>
      </c>
      <c r="Q107" t="str">
        <f t="shared" si="7"/>
        <v>UnitsBlank</v>
      </c>
      <c r="U107" t="str">
        <f>IF( 'Meters-Utilities'!C107= "Electricity", IF(AND('Meters-Utilities'!Q107 &lt;&gt; "Self-Generated", 'Meters-Utilities'!Q107 &lt;&gt; "Physical Power Purchase Agreement (PPPA)"), "UnitsBlank", "YesNo"), IF(AND( 'Meters-Utilities'!C107="Other Fuels", 'Meters-Utilities'!D107 = "Scope 1: Mobile"), "YesNo", "UnitsBlank"))</f>
        <v>UnitsBlank</v>
      </c>
    </row>
    <row r="108" spans="1:21" x14ac:dyDescent="0.35">
      <c r="A108">
        <f>'Meters-Utilities'!A108</f>
        <v>0</v>
      </c>
      <c r="B108">
        <f>'Meters-Utilities'!B108</f>
        <v>0</v>
      </c>
      <c r="D108">
        <f>'Meters-Utilities'!C108</f>
        <v>0</v>
      </c>
      <c r="E108">
        <f>'Meters-Utilities'!D108</f>
        <v>0</v>
      </c>
      <c r="L108" t="str">
        <f t="shared" si="5"/>
        <v>PhaseNO</v>
      </c>
      <c r="M108" t="str">
        <f>"Fuel"&amp;
IF(D108="Other Fuels",TRIM(SUBSTITUTE(LEFT('Meters-Utilities'!H108,8),"-","")),IF(OR(D108="Electricity",D108="Natural Gas"),"",IF(OR(E108="Scope 1: Process", E108 = "Scope 1: Fugitive"), "Fugitive",SUBSTITUTE('Meters-Utilities'!C108," ",""))))</f>
        <v>Fuel</v>
      </c>
      <c r="N108" t="str">
        <f>IF(D108="Electricity","UnitsEnergy",
IF(D108="Natural Gas","UnitsGasEnergy",
IF(ISNUMBER(SEARCH("Water",D108)),"UnitsLiquid",
IF(D108="Other Energy","UnitsOtherEnergyEnergy",
IF(D108="Other","UnitsSolid",
IF(D108="Other Fuels",IF(ISNUMBER(SEARCH("Mobile", 'Meters-Utilities'!D108)),"UnitsLiquid","Units"&amp;'Meters-Utilities'!H108&amp;"Energy"),"UnitsBlank"))))))</f>
        <v>UnitsBlank</v>
      </c>
      <c r="O108" t="str">
        <f>IF(AND(OR(D108="Other Fuels", D108="Other Energy", D108 = "Natural Gas"),COUNTIF(UnitsEnergy,'Meters-Utilities'!J108)=0), "UnitsEnergy","UnitsBlank")</f>
        <v>UnitsBlank</v>
      </c>
      <c r="P108" t="str">
        <f t="shared" si="6"/>
        <v>UnitsBlank</v>
      </c>
      <c r="Q108" t="str">
        <f t="shared" si="7"/>
        <v>UnitsBlank</v>
      </c>
      <c r="U108" t="str">
        <f>IF( 'Meters-Utilities'!C108= "Electricity", IF(AND('Meters-Utilities'!Q108 &lt;&gt; "Self-Generated", 'Meters-Utilities'!Q108 &lt;&gt; "Physical Power Purchase Agreement (PPPA)"), "UnitsBlank", "YesNo"), IF(AND( 'Meters-Utilities'!C108="Other Fuels", 'Meters-Utilities'!D108 = "Scope 1: Mobile"), "YesNo", "UnitsBlank"))</f>
        <v>UnitsBlank</v>
      </c>
    </row>
    <row r="109" spans="1:21" x14ac:dyDescent="0.35">
      <c r="A109">
        <f>'Meters-Utilities'!A109</f>
        <v>0</v>
      </c>
      <c r="B109">
        <f>'Meters-Utilities'!B109</f>
        <v>0</v>
      </c>
      <c r="D109">
        <f>'Meters-Utilities'!C109</f>
        <v>0</v>
      </c>
      <c r="E109">
        <f>'Meters-Utilities'!D109</f>
        <v>0</v>
      </c>
      <c r="L109" t="str">
        <f t="shared" si="5"/>
        <v>PhaseNO</v>
      </c>
      <c r="M109" t="str">
        <f>"Fuel"&amp;
IF(D109="Other Fuels",TRIM(SUBSTITUTE(LEFT('Meters-Utilities'!H109,8),"-","")),IF(OR(D109="Electricity",D109="Natural Gas"),"",IF(OR(E109="Scope 1: Process", E109 = "Scope 1: Fugitive"), "Fugitive",SUBSTITUTE('Meters-Utilities'!C109," ",""))))</f>
        <v>Fuel</v>
      </c>
      <c r="N109" t="str">
        <f>IF(D109="Electricity","UnitsEnergy",
IF(D109="Natural Gas","UnitsGasEnergy",
IF(ISNUMBER(SEARCH("Water",D109)),"UnitsLiquid",
IF(D109="Other Energy","UnitsOtherEnergyEnergy",
IF(D109="Other","UnitsSolid",
IF(D109="Other Fuels",IF(ISNUMBER(SEARCH("Mobile", 'Meters-Utilities'!D109)),"UnitsLiquid","Units"&amp;'Meters-Utilities'!H109&amp;"Energy"),"UnitsBlank"))))))</f>
        <v>UnitsBlank</v>
      </c>
      <c r="O109" t="str">
        <f>IF(AND(OR(D109="Other Fuels", D109="Other Energy", D109 = "Natural Gas"),COUNTIF(UnitsEnergy,'Meters-Utilities'!J109)=0), "UnitsEnergy","UnitsBlank")</f>
        <v>UnitsBlank</v>
      </c>
      <c r="P109" t="str">
        <f t="shared" si="6"/>
        <v>UnitsBlank</v>
      </c>
      <c r="Q109" t="str">
        <f t="shared" si="7"/>
        <v>UnitsBlank</v>
      </c>
      <c r="U109" t="str">
        <f>IF( 'Meters-Utilities'!C109= "Electricity", IF(AND('Meters-Utilities'!Q109 &lt;&gt; "Self-Generated", 'Meters-Utilities'!Q109 &lt;&gt; "Physical Power Purchase Agreement (PPPA)"), "UnitsBlank", "YesNo"), IF(AND( 'Meters-Utilities'!C109="Other Fuels", 'Meters-Utilities'!D109 = "Scope 1: Mobile"), "YesNo", "UnitsBlank"))</f>
        <v>UnitsBlank</v>
      </c>
    </row>
    <row r="110" spans="1:21" x14ac:dyDescent="0.35">
      <c r="A110">
        <f>'Meters-Utilities'!A110</f>
        <v>0</v>
      </c>
      <c r="B110">
        <f>'Meters-Utilities'!B110</f>
        <v>0</v>
      </c>
      <c r="D110">
        <f>'Meters-Utilities'!C110</f>
        <v>0</v>
      </c>
      <c r="E110">
        <f>'Meters-Utilities'!D110</f>
        <v>0</v>
      </c>
      <c r="L110" t="str">
        <f t="shared" si="5"/>
        <v>PhaseNO</v>
      </c>
      <c r="M110" t="str">
        <f>"Fuel"&amp;
IF(D110="Other Fuels",TRIM(SUBSTITUTE(LEFT('Meters-Utilities'!H110,8),"-","")),IF(OR(D110="Electricity",D110="Natural Gas"),"",IF(OR(E110="Scope 1: Process", E110 = "Scope 1: Fugitive"), "Fugitive",SUBSTITUTE('Meters-Utilities'!C110," ",""))))</f>
        <v>Fuel</v>
      </c>
      <c r="N110" t="str">
        <f>IF(D110="Electricity","UnitsEnergy",
IF(D110="Natural Gas","UnitsGasEnergy",
IF(ISNUMBER(SEARCH("Water",D110)),"UnitsLiquid",
IF(D110="Other Energy","UnitsOtherEnergyEnergy",
IF(D110="Other","UnitsSolid",
IF(D110="Other Fuels",IF(ISNUMBER(SEARCH("Mobile", 'Meters-Utilities'!D110)),"UnitsLiquid","Units"&amp;'Meters-Utilities'!H110&amp;"Energy"),"UnitsBlank"))))))</f>
        <v>UnitsBlank</v>
      </c>
      <c r="O110" t="str">
        <f>IF(AND(OR(D110="Other Fuels", D110="Other Energy", D110 = "Natural Gas"),COUNTIF(UnitsEnergy,'Meters-Utilities'!J110)=0), "UnitsEnergy","UnitsBlank")</f>
        <v>UnitsBlank</v>
      </c>
      <c r="P110" t="str">
        <f t="shared" si="6"/>
        <v>UnitsBlank</v>
      </c>
      <c r="Q110" t="str">
        <f t="shared" si="7"/>
        <v>UnitsBlank</v>
      </c>
      <c r="U110" t="str">
        <f>IF( 'Meters-Utilities'!C110= "Electricity", IF(AND('Meters-Utilities'!Q110 &lt;&gt; "Self-Generated", 'Meters-Utilities'!Q110 &lt;&gt; "Physical Power Purchase Agreement (PPPA)"), "UnitsBlank", "YesNo"), IF(AND( 'Meters-Utilities'!C110="Other Fuels", 'Meters-Utilities'!D110 = "Scope 1: Mobile"), "YesNo", "UnitsBlank"))</f>
        <v>UnitsBlank</v>
      </c>
    </row>
    <row r="111" spans="1:21" x14ac:dyDescent="0.35">
      <c r="A111">
        <f>'Meters-Utilities'!A111</f>
        <v>0</v>
      </c>
      <c r="B111">
        <f>'Meters-Utilities'!B111</f>
        <v>0</v>
      </c>
      <c r="D111">
        <f>'Meters-Utilities'!C111</f>
        <v>0</v>
      </c>
      <c r="E111">
        <f>'Meters-Utilities'!D111</f>
        <v>0</v>
      </c>
      <c r="L111" t="str">
        <f t="shared" si="5"/>
        <v>PhaseNO</v>
      </c>
      <c r="M111" t="str">
        <f>"Fuel"&amp;
IF(D111="Other Fuels",TRIM(SUBSTITUTE(LEFT('Meters-Utilities'!H111,8),"-","")),IF(OR(D111="Electricity",D111="Natural Gas"),"",IF(OR(E111="Scope 1: Process", E111 = "Scope 1: Fugitive"), "Fugitive",SUBSTITUTE('Meters-Utilities'!C111," ",""))))</f>
        <v>Fuel</v>
      </c>
      <c r="N111" t="str">
        <f>IF(D111="Electricity","UnitsEnergy",
IF(D111="Natural Gas","UnitsGasEnergy",
IF(ISNUMBER(SEARCH("Water",D111)),"UnitsLiquid",
IF(D111="Other Energy","UnitsOtherEnergyEnergy",
IF(D111="Other","UnitsSolid",
IF(D111="Other Fuels",IF(ISNUMBER(SEARCH("Mobile", 'Meters-Utilities'!D111)),"UnitsLiquid","Units"&amp;'Meters-Utilities'!H111&amp;"Energy"),"UnitsBlank"))))))</f>
        <v>UnitsBlank</v>
      </c>
      <c r="O111" t="str">
        <f>IF(AND(OR(D111="Other Fuels", D111="Other Energy", D111 = "Natural Gas"),COUNTIF(UnitsEnergy,'Meters-Utilities'!J111)=0), "UnitsEnergy","UnitsBlank")</f>
        <v>UnitsBlank</v>
      </c>
      <c r="P111" t="str">
        <f t="shared" si="6"/>
        <v>UnitsBlank</v>
      </c>
      <c r="Q111" t="str">
        <f t="shared" si="7"/>
        <v>UnitsBlank</v>
      </c>
      <c r="U111" t="str">
        <f>IF( 'Meters-Utilities'!C111= "Electricity", IF(AND('Meters-Utilities'!Q111 &lt;&gt; "Self-Generated", 'Meters-Utilities'!Q111 &lt;&gt; "Physical Power Purchase Agreement (PPPA)"), "UnitsBlank", "YesNo"), IF(AND( 'Meters-Utilities'!C111="Other Fuels", 'Meters-Utilities'!D111 = "Scope 1: Mobile"), "YesNo", "UnitsBlank"))</f>
        <v>UnitsBlank</v>
      </c>
    </row>
    <row r="112" spans="1:21" x14ac:dyDescent="0.35">
      <c r="A112">
        <f>'Meters-Utilities'!A112</f>
        <v>0</v>
      </c>
      <c r="B112">
        <f>'Meters-Utilities'!B112</f>
        <v>0</v>
      </c>
      <c r="D112">
        <f>'Meters-Utilities'!C112</f>
        <v>0</v>
      </c>
      <c r="E112">
        <f>'Meters-Utilities'!D112</f>
        <v>0</v>
      </c>
      <c r="L112" t="str">
        <f t="shared" si="5"/>
        <v>PhaseNO</v>
      </c>
      <c r="M112" t="str">
        <f>"Fuel"&amp;
IF(D112="Other Fuels",TRIM(SUBSTITUTE(LEFT('Meters-Utilities'!H112,8),"-","")),IF(OR(D112="Electricity",D112="Natural Gas"),"",IF(OR(E112="Scope 1: Process", E112 = "Scope 1: Fugitive"), "Fugitive",SUBSTITUTE('Meters-Utilities'!C112," ",""))))</f>
        <v>Fuel</v>
      </c>
      <c r="N112" t="str">
        <f>IF(D112="Electricity","UnitsEnergy",
IF(D112="Natural Gas","UnitsGasEnergy",
IF(ISNUMBER(SEARCH("Water",D112)),"UnitsLiquid",
IF(D112="Other Energy","UnitsOtherEnergyEnergy",
IF(D112="Other","UnitsSolid",
IF(D112="Other Fuels",IF(ISNUMBER(SEARCH("Mobile", 'Meters-Utilities'!D112)),"UnitsLiquid","Units"&amp;'Meters-Utilities'!H112&amp;"Energy"),"UnitsBlank"))))))</f>
        <v>UnitsBlank</v>
      </c>
      <c r="O112" t="str">
        <f>IF(AND(OR(D112="Other Fuels", D112="Other Energy", D112 = "Natural Gas"),COUNTIF(UnitsEnergy,'Meters-Utilities'!J112)=0), "UnitsEnergy","UnitsBlank")</f>
        <v>UnitsBlank</v>
      </c>
      <c r="P112" t="str">
        <f t="shared" si="6"/>
        <v>UnitsBlank</v>
      </c>
      <c r="Q112" t="str">
        <f t="shared" si="7"/>
        <v>UnitsBlank</v>
      </c>
      <c r="U112" t="str">
        <f>IF( 'Meters-Utilities'!C112= "Electricity", IF(AND('Meters-Utilities'!Q112 &lt;&gt; "Self-Generated", 'Meters-Utilities'!Q112 &lt;&gt; "Physical Power Purchase Agreement (PPPA)"), "UnitsBlank", "YesNo"), IF(AND( 'Meters-Utilities'!C112="Other Fuels", 'Meters-Utilities'!D112 = "Scope 1: Mobile"), "YesNo", "UnitsBlank"))</f>
        <v>UnitsBlank</v>
      </c>
    </row>
    <row r="113" spans="1:21" x14ac:dyDescent="0.35">
      <c r="A113">
        <f>'Meters-Utilities'!A113</f>
        <v>0</v>
      </c>
      <c r="B113">
        <f>'Meters-Utilities'!B113</f>
        <v>0</v>
      </c>
      <c r="D113">
        <f>'Meters-Utilities'!C113</f>
        <v>0</v>
      </c>
      <c r="E113">
        <f>'Meters-Utilities'!D113</f>
        <v>0</v>
      </c>
      <c r="L113" t="str">
        <f t="shared" si="5"/>
        <v>PhaseNO</v>
      </c>
      <c r="M113" t="str">
        <f>"Fuel"&amp;
IF(D113="Other Fuels",TRIM(SUBSTITUTE(LEFT('Meters-Utilities'!H113,8),"-","")),IF(OR(D113="Electricity",D113="Natural Gas"),"",IF(OR(E113="Scope 1: Process", E113 = "Scope 1: Fugitive"), "Fugitive",SUBSTITUTE('Meters-Utilities'!C113," ",""))))</f>
        <v>Fuel</v>
      </c>
      <c r="N113" t="str">
        <f>IF(D113="Electricity","UnitsEnergy",
IF(D113="Natural Gas","UnitsGasEnergy",
IF(ISNUMBER(SEARCH("Water",D113)),"UnitsLiquid",
IF(D113="Other Energy","UnitsOtherEnergyEnergy",
IF(D113="Other","UnitsSolid",
IF(D113="Other Fuels",IF(ISNUMBER(SEARCH("Mobile", 'Meters-Utilities'!D113)),"UnitsLiquid","Units"&amp;'Meters-Utilities'!H113&amp;"Energy"),"UnitsBlank"))))))</f>
        <v>UnitsBlank</v>
      </c>
      <c r="O113" t="str">
        <f>IF(AND(OR(D113="Other Fuels", D113="Other Energy", D113 = "Natural Gas"),COUNTIF(UnitsEnergy,'Meters-Utilities'!J113)=0), "UnitsEnergy","UnitsBlank")</f>
        <v>UnitsBlank</v>
      </c>
      <c r="P113" t="str">
        <f t="shared" si="6"/>
        <v>UnitsBlank</v>
      </c>
      <c r="Q113" t="str">
        <f t="shared" si="7"/>
        <v>UnitsBlank</v>
      </c>
      <c r="U113" t="str">
        <f>IF( 'Meters-Utilities'!C113= "Electricity", IF(AND('Meters-Utilities'!Q113 &lt;&gt; "Self-Generated", 'Meters-Utilities'!Q113 &lt;&gt; "Physical Power Purchase Agreement (PPPA)"), "UnitsBlank", "YesNo"), IF(AND( 'Meters-Utilities'!C113="Other Fuels", 'Meters-Utilities'!D113 = "Scope 1: Mobile"), "YesNo", "UnitsBlank"))</f>
        <v>UnitsBlank</v>
      </c>
    </row>
    <row r="114" spans="1:21" x14ac:dyDescent="0.35">
      <c r="A114">
        <f>'Meters-Utilities'!A114</f>
        <v>0</v>
      </c>
      <c r="B114">
        <f>'Meters-Utilities'!B114</f>
        <v>0</v>
      </c>
      <c r="D114">
        <f>'Meters-Utilities'!C114</f>
        <v>0</v>
      </c>
      <c r="E114">
        <f>'Meters-Utilities'!D114</f>
        <v>0</v>
      </c>
      <c r="L114" t="str">
        <f t="shared" si="5"/>
        <v>PhaseNO</v>
      </c>
      <c r="M114" t="str">
        <f>"Fuel"&amp;
IF(D114="Other Fuels",TRIM(SUBSTITUTE(LEFT('Meters-Utilities'!H114,8),"-","")),IF(OR(D114="Electricity",D114="Natural Gas"),"",IF(OR(E114="Scope 1: Process", E114 = "Scope 1: Fugitive"), "Fugitive",SUBSTITUTE('Meters-Utilities'!C114," ",""))))</f>
        <v>Fuel</v>
      </c>
      <c r="N114" t="str">
        <f>IF(D114="Electricity","UnitsEnergy",
IF(D114="Natural Gas","UnitsGasEnergy",
IF(ISNUMBER(SEARCH("Water",D114)),"UnitsLiquid",
IF(D114="Other Energy","UnitsOtherEnergyEnergy",
IF(D114="Other","UnitsSolid",
IF(D114="Other Fuels",IF(ISNUMBER(SEARCH("Mobile", 'Meters-Utilities'!D114)),"UnitsLiquid","Units"&amp;'Meters-Utilities'!H114&amp;"Energy"),"UnitsBlank"))))))</f>
        <v>UnitsBlank</v>
      </c>
      <c r="O114" t="str">
        <f>IF(AND(OR(D114="Other Fuels", D114="Other Energy", D114 = "Natural Gas"),COUNTIF(UnitsEnergy,'Meters-Utilities'!J114)=0), "UnitsEnergy","UnitsBlank")</f>
        <v>UnitsBlank</v>
      </c>
      <c r="P114" t="str">
        <f t="shared" si="6"/>
        <v>UnitsBlank</v>
      </c>
      <c r="Q114" t="str">
        <f t="shared" si="7"/>
        <v>UnitsBlank</v>
      </c>
      <c r="U114" t="str">
        <f>IF( 'Meters-Utilities'!C114= "Electricity", IF(AND('Meters-Utilities'!Q114 &lt;&gt; "Self-Generated", 'Meters-Utilities'!Q114 &lt;&gt; "Physical Power Purchase Agreement (PPPA)"), "UnitsBlank", "YesNo"), IF(AND( 'Meters-Utilities'!C114="Other Fuels", 'Meters-Utilities'!D114 = "Scope 1: Mobile"), "YesNo", "UnitsBlank"))</f>
        <v>UnitsBlank</v>
      </c>
    </row>
    <row r="115" spans="1:21" x14ac:dyDescent="0.35">
      <c r="A115">
        <f>'Meters-Utilities'!A115</f>
        <v>0</v>
      </c>
      <c r="B115">
        <f>'Meters-Utilities'!B115</f>
        <v>0</v>
      </c>
      <c r="D115">
        <f>'Meters-Utilities'!C115</f>
        <v>0</v>
      </c>
      <c r="E115">
        <f>'Meters-Utilities'!D115</f>
        <v>0</v>
      </c>
      <c r="L115" t="str">
        <f t="shared" si="5"/>
        <v>PhaseNO</v>
      </c>
      <c r="M115" t="str">
        <f>"Fuel"&amp;
IF(D115="Other Fuels",TRIM(SUBSTITUTE(LEFT('Meters-Utilities'!H115,8),"-","")),IF(OR(D115="Electricity",D115="Natural Gas"),"",IF(OR(E115="Scope 1: Process", E115 = "Scope 1: Fugitive"), "Fugitive",SUBSTITUTE('Meters-Utilities'!C115," ",""))))</f>
        <v>Fuel</v>
      </c>
      <c r="N115" t="str">
        <f>IF(D115="Electricity","UnitsEnergy",
IF(D115="Natural Gas","UnitsGasEnergy",
IF(ISNUMBER(SEARCH("Water",D115)),"UnitsLiquid",
IF(D115="Other Energy","UnitsOtherEnergyEnergy",
IF(D115="Other","UnitsSolid",
IF(D115="Other Fuels",IF(ISNUMBER(SEARCH("Mobile", 'Meters-Utilities'!D115)),"UnitsLiquid","Units"&amp;'Meters-Utilities'!H115&amp;"Energy"),"UnitsBlank"))))))</f>
        <v>UnitsBlank</v>
      </c>
      <c r="O115" t="str">
        <f>IF(AND(OR(D115="Other Fuels", D115="Other Energy", D115 = "Natural Gas"),COUNTIF(UnitsEnergy,'Meters-Utilities'!J115)=0), "UnitsEnergy","UnitsBlank")</f>
        <v>UnitsBlank</v>
      </c>
      <c r="P115" t="str">
        <f t="shared" si="6"/>
        <v>UnitsBlank</v>
      </c>
      <c r="Q115" t="str">
        <f t="shared" si="7"/>
        <v>UnitsBlank</v>
      </c>
      <c r="U115" t="str">
        <f>IF( 'Meters-Utilities'!C115= "Electricity", IF(AND('Meters-Utilities'!Q115 &lt;&gt; "Self-Generated", 'Meters-Utilities'!Q115 &lt;&gt; "Physical Power Purchase Agreement (PPPA)"), "UnitsBlank", "YesNo"), IF(AND( 'Meters-Utilities'!C115="Other Fuels", 'Meters-Utilities'!D115 = "Scope 1: Mobile"), "YesNo", "UnitsBlank"))</f>
        <v>UnitsBlank</v>
      </c>
    </row>
    <row r="116" spans="1:21" x14ac:dyDescent="0.35">
      <c r="A116">
        <f>'Meters-Utilities'!A116</f>
        <v>0</v>
      </c>
      <c r="B116">
        <f>'Meters-Utilities'!B116</f>
        <v>0</v>
      </c>
      <c r="D116">
        <f>'Meters-Utilities'!C116</f>
        <v>0</v>
      </c>
      <c r="E116">
        <f>'Meters-Utilities'!D116</f>
        <v>0</v>
      </c>
      <c r="L116" t="str">
        <f t="shared" si="5"/>
        <v>PhaseNO</v>
      </c>
      <c r="M116" t="str">
        <f>"Fuel"&amp;
IF(D116="Other Fuels",TRIM(SUBSTITUTE(LEFT('Meters-Utilities'!H116,8),"-","")),IF(OR(D116="Electricity",D116="Natural Gas"),"",IF(OR(E116="Scope 1: Process", E116 = "Scope 1: Fugitive"), "Fugitive",SUBSTITUTE('Meters-Utilities'!C116," ",""))))</f>
        <v>Fuel</v>
      </c>
      <c r="N116" t="str">
        <f>IF(D116="Electricity","UnitsEnergy",
IF(D116="Natural Gas","UnitsGasEnergy",
IF(ISNUMBER(SEARCH("Water",D116)),"UnitsLiquid",
IF(D116="Other Energy","UnitsOtherEnergyEnergy",
IF(D116="Other","UnitsSolid",
IF(D116="Other Fuels",IF(ISNUMBER(SEARCH("Mobile", 'Meters-Utilities'!D116)),"UnitsLiquid","Units"&amp;'Meters-Utilities'!H116&amp;"Energy"),"UnitsBlank"))))))</f>
        <v>UnitsBlank</v>
      </c>
      <c r="O116" t="str">
        <f>IF(AND(OR(D116="Other Fuels", D116="Other Energy", D116 = "Natural Gas"),COUNTIF(UnitsEnergy,'Meters-Utilities'!J116)=0), "UnitsEnergy","UnitsBlank")</f>
        <v>UnitsBlank</v>
      </c>
      <c r="P116" t="str">
        <f t="shared" si="6"/>
        <v>UnitsBlank</v>
      </c>
      <c r="Q116" t="str">
        <f t="shared" si="7"/>
        <v>UnitsBlank</v>
      </c>
      <c r="U116" t="str">
        <f>IF( 'Meters-Utilities'!C116= "Electricity", IF(AND('Meters-Utilities'!Q116 &lt;&gt; "Self-Generated", 'Meters-Utilities'!Q116 &lt;&gt; "Physical Power Purchase Agreement (PPPA)"), "UnitsBlank", "YesNo"), IF(AND( 'Meters-Utilities'!C116="Other Fuels", 'Meters-Utilities'!D116 = "Scope 1: Mobile"), "YesNo", "UnitsBlank"))</f>
        <v>UnitsBlank</v>
      </c>
    </row>
    <row r="117" spans="1:21" x14ac:dyDescent="0.35">
      <c r="A117">
        <f>'Meters-Utilities'!A117</f>
        <v>0</v>
      </c>
      <c r="B117">
        <f>'Meters-Utilities'!B117</f>
        <v>0</v>
      </c>
      <c r="D117">
        <f>'Meters-Utilities'!C117</f>
        <v>0</v>
      </c>
      <c r="E117">
        <f>'Meters-Utilities'!D117</f>
        <v>0</v>
      </c>
      <c r="L117" t="str">
        <f t="shared" si="5"/>
        <v>PhaseNO</v>
      </c>
      <c r="M117" t="str">
        <f>"Fuel"&amp;
IF(D117="Other Fuels",TRIM(SUBSTITUTE(LEFT('Meters-Utilities'!H117,8),"-","")),IF(OR(D117="Electricity",D117="Natural Gas"),"",IF(OR(E117="Scope 1: Process", E117 = "Scope 1: Fugitive"), "Fugitive",SUBSTITUTE('Meters-Utilities'!C117," ",""))))</f>
        <v>Fuel</v>
      </c>
      <c r="N117" t="str">
        <f>IF(D117="Electricity","UnitsEnergy",
IF(D117="Natural Gas","UnitsGasEnergy",
IF(ISNUMBER(SEARCH("Water",D117)),"UnitsLiquid",
IF(D117="Other Energy","UnitsOtherEnergyEnergy",
IF(D117="Other","UnitsSolid",
IF(D117="Other Fuels",IF(ISNUMBER(SEARCH("Mobile", 'Meters-Utilities'!D117)),"UnitsLiquid","Units"&amp;'Meters-Utilities'!H117&amp;"Energy"),"UnitsBlank"))))))</f>
        <v>UnitsBlank</v>
      </c>
      <c r="O117" t="str">
        <f>IF(AND(OR(D117="Other Fuels", D117="Other Energy", D117 = "Natural Gas"),COUNTIF(UnitsEnergy,'Meters-Utilities'!J117)=0), "UnitsEnergy","UnitsBlank")</f>
        <v>UnitsBlank</v>
      </c>
      <c r="P117" t="str">
        <f t="shared" si="6"/>
        <v>UnitsBlank</v>
      </c>
      <c r="Q117" t="str">
        <f t="shared" si="7"/>
        <v>UnitsBlank</v>
      </c>
      <c r="U117" t="str">
        <f>IF( 'Meters-Utilities'!C117= "Electricity", IF(AND('Meters-Utilities'!Q117 &lt;&gt; "Self-Generated", 'Meters-Utilities'!Q117 &lt;&gt; "Physical Power Purchase Agreement (PPPA)"), "UnitsBlank", "YesNo"), IF(AND( 'Meters-Utilities'!C117="Other Fuels", 'Meters-Utilities'!D117 = "Scope 1: Mobile"), "YesNo", "UnitsBlank"))</f>
        <v>UnitsBlank</v>
      </c>
    </row>
    <row r="118" spans="1:21" x14ac:dyDescent="0.35">
      <c r="A118">
        <f>'Meters-Utilities'!A118</f>
        <v>0</v>
      </c>
      <c r="B118">
        <f>'Meters-Utilities'!B118</f>
        <v>0</v>
      </c>
      <c r="D118">
        <f>'Meters-Utilities'!C118</f>
        <v>0</v>
      </c>
      <c r="E118">
        <f>'Meters-Utilities'!D118</f>
        <v>0</v>
      </c>
      <c r="L118" t="str">
        <f t="shared" si="5"/>
        <v>PhaseNO</v>
      </c>
      <c r="M118" t="str">
        <f>"Fuel"&amp;
IF(D118="Other Fuels",TRIM(SUBSTITUTE(LEFT('Meters-Utilities'!H118,8),"-","")),IF(OR(D118="Electricity",D118="Natural Gas"),"",IF(OR(E118="Scope 1: Process", E118 = "Scope 1: Fugitive"), "Fugitive",SUBSTITUTE('Meters-Utilities'!C118," ",""))))</f>
        <v>Fuel</v>
      </c>
      <c r="N118" t="str">
        <f>IF(D118="Electricity","UnitsEnergy",
IF(D118="Natural Gas","UnitsGasEnergy",
IF(ISNUMBER(SEARCH("Water",D118)),"UnitsLiquid",
IF(D118="Other Energy","UnitsOtherEnergyEnergy",
IF(D118="Other","UnitsSolid",
IF(D118="Other Fuels",IF(ISNUMBER(SEARCH("Mobile", 'Meters-Utilities'!D118)),"UnitsLiquid","Units"&amp;'Meters-Utilities'!H118&amp;"Energy"),"UnitsBlank"))))))</f>
        <v>UnitsBlank</v>
      </c>
      <c r="O118" t="str">
        <f>IF(AND(OR(D118="Other Fuels", D118="Other Energy", D118 = "Natural Gas"),COUNTIF(UnitsEnergy,'Meters-Utilities'!J118)=0), "UnitsEnergy","UnitsBlank")</f>
        <v>UnitsBlank</v>
      </c>
      <c r="P118" t="str">
        <f t="shared" si="6"/>
        <v>UnitsBlank</v>
      </c>
      <c r="Q118" t="str">
        <f t="shared" si="7"/>
        <v>UnitsBlank</v>
      </c>
      <c r="U118" t="str">
        <f>IF( 'Meters-Utilities'!C118= "Electricity", IF(AND('Meters-Utilities'!Q118 &lt;&gt; "Self-Generated", 'Meters-Utilities'!Q118 &lt;&gt; "Physical Power Purchase Agreement (PPPA)"), "UnitsBlank", "YesNo"), IF(AND( 'Meters-Utilities'!C118="Other Fuels", 'Meters-Utilities'!D118 = "Scope 1: Mobile"), "YesNo", "UnitsBlank"))</f>
        <v>UnitsBlank</v>
      </c>
    </row>
    <row r="119" spans="1:21" x14ac:dyDescent="0.35">
      <c r="A119">
        <f>'Meters-Utilities'!A119</f>
        <v>0</v>
      </c>
      <c r="B119">
        <f>'Meters-Utilities'!B119</f>
        <v>0</v>
      </c>
      <c r="D119">
        <f>'Meters-Utilities'!C119</f>
        <v>0</v>
      </c>
      <c r="E119">
        <f>'Meters-Utilities'!D119</f>
        <v>0</v>
      </c>
      <c r="L119" t="str">
        <f t="shared" si="5"/>
        <v>PhaseNO</v>
      </c>
      <c r="M119" t="str">
        <f>"Fuel"&amp;
IF(D119="Other Fuels",TRIM(SUBSTITUTE(LEFT('Meters-Utilities'!H119,8),"-","")),IF(OR(D119="Electricity",D119="Natural Gas"),"",IF(OR(E119="Scope 1: Process", E119 = "Scope 1: Fugitive"), "Fugitive",SUBSTITUTE('Meters-Utilities'!C119," ",""))))</f>
        <v>Fuel</v>
      </c>
      <c r="N119" t="str">
        <f>IF(D119="Electricity","UnitsEnergy",
IF(D119="Natural Gas","UnitsGasEnergy",
IF(ISNUMBER(SEARCH("Water",D119)),"UnitsLiquid",
IF(D119="Other Energy","UnitsOtherEnergyEnergy",
IF(D119="Other","UnitsSolid",
IF(D119="Other Fuels",IF(ISNUMBER(SEARCH("Mobile", 'Meters-Utilities'!D119)),"UnitsLiquid","Units"&amp;'Meters-Utilities'!H119&amp;"Energy"),"UnitsBlank"))))))</f>
        <v>UnitsBlank</v>
      </c>
      <c r="O119" t="str">
        <f>IF(AND(OR(D119="Other Fuels", D119="Other Energy", D119 = "Natural Gas"),COUNTIF(UnitsEnergy,'Meters-Utilities'!J119)=0), "UnitsEnergy","UnitsBlank")</f>
        <v>UnitsBlank</v>
      </c>
      <c r="P119" t="str">
        <f t="shared" si="6"/>
        <v>UnitsBlank</v>
      </c>
      <c r="Q119" t="str">
        <f t="shared" si="7"/>
        <v>UnitsBlank</v>
      </c>
      <c r="U119" t="str">
        <f>IF( 'Meters-Utilities'!C119= "Electricity", IF(AND('Meters-Utilities'!Q119 &lt;&gt; "Self-Generated", 'Meters-Utilities'!Q119 &lt;&gt; "Physical Power Purchase Agreement (PPPA)"), "UnitsBlank", "YesNo"), IF(AND( 'Meters-Utilities'!C119="Other Fuels", 'Meters-Utilities'!D119 = "Scope 1: Mobile"), "YesNo", "UnitsBlank"))</f>
        <v>UnitsBlank</v>
      </c>
    </row>
    <row r="120" spans="1:21" x14ac:dyDescent="0.35">
      <c r="A120">
        <f>'Meters-Utilities'!A120</f>
        <v>0</v>
      </c>
      <c r="B120">
        <f>'Meters-Utilities'!B120</f>
        <v>0</v>
      </c>
      <c r="D120">
        <f>'Meters-Utilities'!C120</f>
        <v>0</v>
      </c>
      <c r="E120">
        <f>'Meters-Utilities'!D120</f>
        <v>0</v>
      </c>
      <c r="L120" t="str">
        <f t="shared" si="5"/>
        <v>PhaseNO</v>
      </c>
      <c r="M120" t="str">
        <f>"Fuel"&amp;
IF(D120="Other Fuels",TRIM(SUBSTITUTE(LEFT('Meters-Utilities'!H120,8),"-","")),IF(OR(D120="Electricity",D120="Natural Gas"),"",IF(OR(E120="Scope 1: Process", E120 = "Scope 1: Fugitive"), "Fugitive",SUBSTITUTE('Meters-Utilities'!C120," ",""))))</f>
        <v>Fuel</v>
      </c>
      <c r="N120" t="str">
        <f>IF(D120="Electricity","UnitsEnergy",
IF(D120="Natural Gas","UnitsGasEnergy",
IF(ISNUMBER(SEARCH("Water",D120)),"UnitsLiquid",
IF(D120="Other Energy","UnitsOtherEnergyEnergy",
IF(D120="Other","UnitsSolid",
IF(D120="Other Fuels",IF(ISNUMBER(SEARCH("Mobile", 'Meters-Utilities'!D120)),"UnitsLiquid","Units"&amp;'Meters-Utilities'!H120&amp;"Energy"),"UnitsBlank"))))))</f>
        <v>UnitsBlank</v>
      </c>
      <c r="O120" t="str">
        <f>IF(AND(OR(D120="Other Fuels", D120="Other Energy", D120 = "Natural Gas"),COUNTIF(UnitsEnergy,'Meters-Utilities'!J120)=0), "UnitsEnergy","UnitsBlank")</f>
        <v>UnitsBlank</v>
      </c>
      <c r="P120" t="str">
        <f t="shared" si="6"/>
        <v>UnitsBlank</v>
      </c>
      <c r="Q120" t="str">
        <f t="shared" si="7"/>
        <v>UnitsBlank</v>
      </c>
      <c r="U120" t="str">
        <f>IF( 'Meters-Utilities'!C120= "Electricity", IF(AND('Meters-Utilities'!Q120 &lt;&gt; "Self-Generated", 'Meters-Utilities'!Q120 &lt;&gt; "Physical Power Purchase Agreement (PPPA)"), "UnitsBlank", "YesNo"), IF(AND( 'Meters-Utilities'!C120="Other Fuels", 'Meters-Utilities'!D120 = "Scope 1: Mobile"), "YesNo", "UnitsBlank"))</f>
        <v>UnitsBlank</v>
      </c>
    </row>
    <row r="121" spans="1:21" x14ac:dyDescent="0.35">
      <c r="A121">
        <f>'Meters-Utilities'!A121</f>
        <v>0</v>
      </c>
      <c r="B121">
        <f>'Meters-Utilities'!B121</f>
        <v>0</v>
      </c>
      <c r="D121">
        <f>'Meters-Utilities'!C121</f>
        <v>0</v>
      </c>
      <c r="E121">
        <f>'Meters-Utilities'!D121</f>
        <v>0</v>
      </c>
      <c r="L121" t="str">
        <f t="shared" si="5"/>
        <v>PhaseNO</v>
      </c>
      <c r="M121" t="str">
        <f>"Fuel"&amp;
IF(D121="Other Fuels",TRIM(SUBSTITUTE(LEFT('Meters-Utilities'!H121,8),"-","")),IF(OR(D121="Electricity",D121="Natural Gas"),"",IF(OR(E121="Scope 1: Process", E121 = "Scope 1: Fugitive"), "Fugitive",SUBSTITUTE('Meters-Utilities'!C121," ",""))))</f>
        <v>Fuel</v>
      </c>
      <c r="N121" t="str">
        <f>IF(D121="Electricity","UnitsEnergy",
IF(D121="Natural Gas","UnitsGasEnergy",
IF(ISNUMBER(SEARCH("Water",D121)),"UnitsLiquid",
IF(D121="Other Energy","UnitsOtherEnergyEnergy",
IF(D121="Other","UnitsSolid",
IF(D121="Other Fuels",IF(ISNUMBER(SEARCH("Mobile", 'Meters-Utilities'!D121)),"UnitsLiquid","Units"&amp;'Meters-Utilities'!H121&amp;"Energy"),"UnitsBlank"))))))</f>
        <v>UnitsBlank</v>
      </c>
      <c r="O121" t="str">
        <f>IF(AND(OR(D121="Other Fuels", D121="Other Energy", D121 = "Natural Gas"),COUNTIF(UnitsEnergy,'Meters-Utilities'!J121)=0), "UnitsEnergy","UnitsBlank")</f>
        <v>UnitsBlank</v>
      </c>
      <c r="P121" t="str">
        <f t="shared" si="6"/>
        <v>UnitsBlank</v>
      </c>
      <c r="Q121" t="str">
        <f t="shared" si="7"/>
        <v>UnitsBlank</v>
      </c>
      <c r="U121" t="str">
        <f>IF( 'Meters-Utilities'!C121= "Electricity", IF(AND('Meters-Utilities'!Q121 &lt;&gt; "Self-Generated", 'Meters-Utilities'!Q121 &lt;&gt; "Physical Power Purchase Agreement (PPPA)"), "UnitsBlank", "YesNo"), IF(AND( 'Meters-Utilities'!C121="Other Fuels", 'Meters-Utilities'!D121 = "Scope 1: Mobile"), "YesNo", "UnitsBlank"))</f>
        <v>UnitsBlank</v>
      </c>
    </row>
    <row r="122" spans="1:21" x14ac:dyDescent="0.35">
      <c r="A122">
        <f>'Meters-Utilities'!A122</f>
        <v>0</v>
      </c>
      <c r="B122">
        <f>'Meters-Utilities'!B122</f>
        <v>0</v>
      </c>
      <c r="D122">
        <f>'Meters-Utilities'!C122</f>
        <v>0</v>
      </c>
      <c r="E122">
        <f>'Meters-Utilities'!D122</f>
        <v>0</v>
      </c>
      <c r="L122" t="str">
        <f t="shared" si="5"/>
        <v>PhaseNO</v>
      </c>
      <c r="M122" t="str">
        <f>"Fuel"&amp;
IF(D122="Other Fuels",TRIM(SUBSTITUTE(LEFT('Meters-Utilities'!H122,8),"-","")),IF(OR(D122="Electricity",D122="Natural Gas"),"",IF(OR(E122="Scope 1: Process", E122 = "Scope 1: Fugitive"), "Fugitive",SUBSTITUTE('Meters-Utilities'!C122," ",""))))</f>
        <v>Fuel</v>
      </c>
      <c r="N122" t="str">
        <f>IF(D122="Electricity","UnitsEnergy",
IF(D122="Natural Gas","UnitsGasEnergy",
IF(ISNUMBER(SEARCH("Water",D122)),"UnitsLiquid",
IF(D122="Other Energy","UnitsOtherEnergyEnergy",
IF(D122="Other","UnitsSolid",
IF(D122="Other Fuels",IF(ISNUMBER(SEARCH("Mobile", 'Meters-Utilities'!D122)),"UnitsLiquid","Units"&amp;'Meters-Utilities'!H122&amp;"Energy"),"UnitsBlank"))))))</f>
        <v>UnitsBlank</v>
      </c>
      <c r="O122" t="str">
        <f>IF(AND(OR(D122="Other Fuels", D122="Other Energy", D122 = "Natural Gas"),COUNTIF(UnitsEnergy,'Meters-Utilities'!J122)=0), "UnitsEnergy","UnitsBlank")</f>
        <v>UnitsBlank</v>
      </c>
      <c r="P122" t="str">
        <f t="shared" si="6"/>
        <v>UnitsBlank</v>
      </c>
      <c r="Q122" t="str">
        <f t="shared" si="7"/>
        <v>UnitsBlank</v>
      </c>
      <c r="U122" t="str">
        <f>IF( 'Meters-Utilities'!C122= "Electricity", IF(AND('Meters-Utilities'!Q122 &lt;&gt; "Self-Generated", 'Meters-Utilities'!Q122 &lt;&gt; "Physical Power Purchase Agreement (PPPA)"), "UnitsBlank", "YesNo"), IF(AND( 'Meters-Utilities'!C122="Other Fuels", 'Meters-Utilities'!D122 = "Scope 1: Mobile"), "YesNo", "UnitsBlank"))</f>
        <v>UnitsBlank</v>
      </c>
    </row>
    <row r="123" spans="1:21" x14ac:dyDescent="0.35">
      <c r="A123">
        <f>'Meters-Utilities'!A123</f>
        <v>0</v>
      </c>
      <c r="B123">
        <f>'Meters-Utilities'!B123</f>
        <v>0</v>
      </c>
      <c r="D123">
        <f>'Meters-Utilities'!C123</f>
        <v>0</v>
      </c>
      <c r="E123">
        <f>'Meters-Utilities'!D123</f>
        <v>0</v>
      </c>
      <c r="L123" t="str">
        <f t="shared" si="5"/>
        <v>PhaseNO</v>
      </c>
      <c r="M123" t="str">
        <f>"Fuel"&amp;
IF(D123="Other Fuels",TRIM(SUBSTITUTE(LEFT('Meters-Utilities'!H123,8),"-","")),IF(OR(D123="Electricity",D123="Natural Gas"),"",IF(OR(E123="Scope 1: Process", E123 = "Scope 1: Fugitive"), "Fugitive",SUBSTITUTE('Meters-Utilities'!C123," ",""))))</f>
        <v>Fuel</v>
      </c>
      <c r="N123" t="str">
        <f>IF(D123="Electricity","UnitsEnergy",
IF(D123="Natural Gas","UnitsGasEnergy",
IF(ISNUMBER(SEARCH("Water",D123)),"UnitsLiquid",
IF(D123="Other Energy","UnitsOtherEnergyEnergy",
IF(D123="Other","UnitsSolid",
IF(D123="Other Fuels",IF(ISNUMBER(SEARCH("Mobile", 'Meters-Utilities'!D123)),"UnitsLiquid","Units"&amp;'Meters-Utilities'!H123&amp;"Energy"),"UnitsBlank"))))))</f>
        <v>UnitsBlank</v>
      </c>
      <c r="O123" t="str">
        <f>IF(AND(OR(D123="Other Fuels", D123="Other Energy", D123 = "Natural Gas"),COUNTIF(UnitsEnergy,'Meters-Utilities'!J123)=0), "UnitsEnergy","UnitsBlank")</f>
        <v>UnitsBlank</v>
      </c>
      <c r="P123" t="str">
        <f t="shared" si="6"/>
        <v>UnitsBlank</v>
      </c>
      <c r="Q123" t="str">
        <f t="shared" si="7"/>
        <v>UnitsBlank</v>
      </c>
      <c r="U123" t="str">
        <f>IF( 'Meters-Utilities'!C123= "Electricity", IF(AND('Meters-Utilities'!Q123 &lt;&gt; "Self-Generated", 'Meters-Utilities'!Q123 &lt;&gt; "Physical Power Purchase Agreement (PPPA)"), "UnitsBlank", "YesNo"), IF(AND( 'Meters-Utilities'!C123="Other Fuels", 'Meters-Utilities'!D123 = "Scope 1: Mobile"), "YesNo", "UnitsBlank"))</f>
        <v>UnitsBlank</v>
      </c>
    </row>
    <row r="124" spans="1:21" x14ac:dyDescent="0.35">
      <c r="A124">
        <f>'Meters-Utilities'!A124</f>
        <v>0</v>
      </c>
      <c r="B124">
        <f>'Meters-Utilities'!B124</f>
        <v>0</v>
      </c>
      <c r="D124">
        <f>'Meters-Utilities'!C124</f>
        <v>0</v>
      </c>
      <c r="E124">
        <f>'Meters-Utilities'!D124</f>
        <v>0</v>
      </c>
      <c r="L124" t="str">
        <f t="shared" si="5"/>
        <v>PhaseNO</v>
      </c>
      <c r="M124" t="str">
        <f>"Fuel"&amp;
IF(D124="Other Fuels",TRIM(SUBSTITUTE(LEFT('Meters-Utilities'!H124,8),"-","")),IF(OR(D124="Electricity",D124="Natural Gas"),"",IF(OR(E124="Scope 1: Process", E124 = "Scope 1: Fugitive"), "Fugitive",SUBSTITUTE('Meters-Utilities'!C124," ",""))))</f>
        <v>Fuel</v>
      </c>
      <c r="N124" t="str">
        <f>IF(D124="Electricity","UnitsEnergy",
IF(D124="Natural Gas","UnitsGasEnergy",
IF(ISNUMBER(SEARCH("Water",D124)),"UnitsLiquid",
IF(D124="Other Energy","UnitsOtherEnergyEnergy",
IF(D124="Other","UnitsSolid",
IF(D124="Other Fuels",IF(ISNUMBER(SEARCH("Mobile", 'Meters-Utilities'!D124)),"UnitsLiquid","Units"&amp;'Meters-Utilities'!H124&amp;"Energy"),"UnitsBlank"))))))</f>
        <v>UnitsBlank</v>
      </c>
      <c r="O124" t="str">
        <f>IF(AND(OR(D124="Other Fuels", D124="Other Energy", D124 = "Natural Gas"),COUNTIF(UnitsEnergy,'Meters-Utilities'!J124)=0), "UnitsEnergy","UnitsBlank")</f>
        <v>UnitsBlank</v>
      </c>
      <c r="P124" t="str">
        <f t="shared" si="6"/>
        <v>UnitsBlank</v>
      </c>
      <c r="Q124" t="str">
        <f t="shared" si="7"/>
        <v>UnitsBlank</v>
      </c>
      <c r="U124" t="str">
        <f>IF( 'Meters-Utilities'!C124= "Electricity", IF(AND('Meters-Utilities'!Q124 &lt;&gt; "Self-Generated", 'Meters-Utilities'!Q124 &lt;&gt; "Physical Power Purchase Agreement (PPPA)"), "UnitsBlank", "YesNo"), IF(AND( 'Meters-Utilities'!C124="Other Fuels", 'Meters-Utilities'!D124 = "Scope 1: Mobile"), "YesNo", "UnitsBlank"))</f>
        <v>UnitsBlank</v>
      </c>
    </row>
    <row r="125" spans="1:21" x14ac:dyDescent="0.35">
      <c r="A125">
        <f>'Meters-Utilities'!A125</f>
        <v>0</v>
      </c>
      <c r="B125">
        <f>'Meters-Utilities'!B125</f>
        <v>0</v>
      </c>
      <c r="D125">
        <f>'Meters-Utilities'!C125</f>
        <v>0</v>
      </c>
      <c r="E125">
        <f>'Meters-Utilities'!D125</f>
        <v>0</v>
      </c>
      <c r="L125" t="str">
        <f t="shared" si="5"/>
        <v>PhaseNO</v>
      </c>
      <c r="M125" t="str">
        <f>"Fuel"&amp;
IF(D125="Other Fuels",TRIM(SUBSTITUTE(LEFT('Meters-Utilities'!H125,8),"-","")),IF(OR(D125="Electricity",D125="Natural Gas"),"",IF(OR(E125="Scope 1: Process", E125 = "Scope 1: Fugitive"), "Fugitive",SUBSTITUTE('Meters-Utilities'!C125," ",""))))</f>
        <v>Fuel</v>
      </c>
      <c r="N125" t="str">
        <f>IF(D125="Electricity","UnitsEnergy",
IF(D125="Natural Gas","UnitsGasEnergy",
IF(ISNUMBER(SEARCH("Water",D125)),"UnitsLiquid",
IF(D125="Other Energy","UnitsOtherEnergyEnergy",
IF(D125="Other","UnitsSolid",
IF(D125="Other Fuels",IF(ISNUMBER(SEARCH("Mobile", 'Meters-Utilities'!D125)),"UnitsLiquid","Units"&amp;'Meters-Utilities'!H125&amp;"Energy"),"UnitsBlank"))))))</f>
        <v>UnitsBlank</v>
      </c>
      <c r="O125" t="str">
        <f>IF(AND(OR(D125="Other Fuels", D125="Other Energy", D125 = "Natural Gas"),COUNTIF(UnitsEnergy,'Meters-Utilities'!J125)=0), "UnitsEnergy","UnitsBlank")</f>
        <v>UnitsBlank</v>
      </c>
      <c r="P125" t="str">
        <f t="shared" si="6"/>
        <v>UnitsBlank</v>
      </c>
      <c r="Q125" t="str">
        <f t="shared" si="7"/>
        <v>UnitsBlank</v>
      </c>
      <c r="U125" t="str">
        <f>IF( 'Meters-Utilities'!C125= "Electricity", IF(AND('Meters-Utilities'!Q125 &lt;&gt; "Self-Generated", 'Meters-Utilities'!Q125 &lt;&gt; "Physical Power Purchase Agreement (PPPA)"), "UnitsBlank", "YesNo"), IF(AND( 'Meters-Utilities'!C125="Other Fuels", 'Meters-Utilities'!D125 = "Scope 1: Mobile"), "YesNo", "UnitsBlank"))</f>
        <v>UnitsBlank</v>
      </c>
    </row>
    <row r="126" spans="1:21" x14ac:dyDescent="0.35">
      <c r="A126">
        <f>'Meters-Utilities'!A126</f>
        <v>0</v>
      </c>
      <c r="B126">
        <f>'Meters-Utilities'!B126</f>
        <v>0</v>
      </c>
      <c r="D126">
        <f>'Meters-Utilities'!C126</f>
        <v>0</v>
      </c>
      <c r="E126">
        <f>'Meters-Utilities'!D126</f>
        <v>0</v>
      </c>
      <c r="L126" t="str">
        <f t="shared" si="5"/>
        <v>PhaseNO</v>
      </c>
      <c r="M126" t="str">
        <f>"Fuel"&amp;
IF(D126="Other Fuels",TRIM(SUBSTITUTE(LEFT('Meters-Utilities'!H126,8),"-","")),IF(OR(D126="Electricity",D126="Natural Gas"),"",IF(OR(E126="Scope 1: Process", E126 = "Scope 1: Fugitive"), "Fugitive",SUBSTITUTE('Meters-Utilities'!C126," ",""))))</f>
        <v>Fuel</v>
      </c>
      <c r="N126" t="str">
        <f>IF(D126="Electricity","UnitsEnergy",
IF(D126="Natural Gas","UnitsGasEnergy",
IF(ISNUMBER(SEARCH("Water",D126)),"UnitsLiquid",
IF(D126="Other Energy","UnitsOtherEnergyEnergy",
IF(D126="Other","UnitsSolid",
IF(D126="Other Fuels",IF(ISNUMBER(SEARCH("Mobile", 'Meters-Utilities'!D126)),"UnitsLiquid","Units"&amp;'Meters-Utilities'!H126&amp;"Energy"),"UnitsBlank"))))))</f>
        <v>UnitsBlank</v>
      </c>
      <c r="O126" t="str">
        <f>IF(AND(OR(D126="Other Fuels", D126="Other Energy", D126 = "Natural Gas"),COUNTIF(UnitsEnergy,'Meters-Utilities'!J126)=0), "UnitsEnergy","UnitsBlank")</f>
        <v>UnitsBlank</v>
      </c>
      <c r="P126" t="str">
        <f t="shared" si="6"/>
        <v>UnitsBlank</v>
      </c>
      <c r="Q126" t="str">
        <f t="shared" si="7"/>
        <v>UnitsBlank</v>
      </c>
      <c r="U126" t="str">
        <f>IF( 'Meters-Utilities'!C126= "Electricity", IF(AND('Meters-Utilities'!Q126 &lt;&gt; "Self-Generated", 'Meters-Utilities'!Q126 &lt;&gt; "Physical Power Purchase Agreement (PPPA)"), "UnitsBlank", "YesNo"), IF(AND( 'Meters-Utilities'!C126="Other Fuels", 'Meters-Utilities'!D126 = "Scope 1: Mobile"), "YesNo", "UnitsBlank"))</f>
        <v>UnitsBlank</v>
      </c>
    </row>
    <row r="127" spans="1:21" x14ac:dyDescent="0.35">
      <c r="A127">
        <f>'Meters-Utilities'!A127</f>
        <v>0</v>
      </c>
      <c r="B127">
        <f>'Meters-Utilities'!B127</f>
        <v>0</v>
      </c>
      <c r="D127">
        <f>'Meters-Utilities'!C127</f>
        <v>0</v>
      </c>
      <c r="E127">
        <f>'Meters-Utilities'!D127</f>
        <v>0</v>
      </c>
      <c r="L127" t="str">
        <f t="shared" si="5"/>
        <v>PhaseNO</v>
      </c>
      <c r="M127" t="str">
        <f>"Fuel"&amp;
IF(D127="Other Fuels",TRIM(SUBSTITUTE(LEFT('Meters-Utilities'!H127,8),"-","")),IF(OR(D127="Electricity",D127="Natural Gas"),"",IF(OR(E127="Scope 1: Process", E127 = "Scope 1: Fugitive"), "Fugitive",SUBSTITUTE('Meters-Utilities'!C127," ",""))))</f>
        <v>Fuel</v>
      </c>
      <c r="N127" t="str">
        <f>IF(D127="Electricity","UnitsEnergy",
IF(D127="Natural Gas","UnitsGasEnergy",
IF(ISNUMBER(SEARCH("Water",D127)),"UnitsLiquid",
IF(D127="Other Energy","UnitsOtherEnergyEnergy",
IF(D127="Other","UnitsSolid",
IF(D127="Other Fuels",IF(ISNUMBER(SEARCH("Mobile", 'Meters-Utilities'!D127)),"UnitsLiquid","Units"&amp;'Meters-Utilities'!H127&amp;"Energy"),"UnitsBlank"))))))</f>
        <v>UnitsBlank</v>
      </c>
      <c r="O127" t="str">
        <f>IF(AND(OR(D127="Other Fuels", D127="Other Energy", D127 = "Natural Gas"),COUNTIF(UnitsEnergy,'Meters-Utilities'!J127)=0), "UnitsEnergy","UnitsBlank")</f>
        <v>UnitsBlank</v>
      </c>
      <c r="P127" t="str">
        <f t="shared" si="6"/>
        <v>UnitsBlank</v>
      </c>
      <c r="Q127" t="str">
        <f t="shared" si="7"/>
        <v>UnitsBlank</v>
      </c>
      <c r="U127" t="str">
        <f>IF( 'Meters-Utilities'!C127= "Electricity", IF(AND('Meters-Utilities'!Q127 &lt;&gt; "Self-Generated", 'Meters-Utilities'!Q127 &lt;&gt; "Physical Power Purchase Agreement (PPPA)"), "UnitsBlank", "YesNo"), IF(AND( 'Meters-Utilities'!C127="Other Fuels", 'Meters-Utilities'!D127 = "Scope 1: Mobile"), "YesNo", "UnitsBlank"))</f>
        <v>UnitsBlank</v>
      </c>
    </row>
    <row r="128" spans="1:21" x14ac:dyDescent="0.35">
      <c r="A128">
        <f>'Meters-Utilities'!A128</f>
        <v>0</v>
      </c>
      <c r="B128">
        <f>'Meters-Utilities'!B128</f>
        <v>0</v>
      </c>
      <c r="D128">
        <f>'Meters-Utilities'!C128</f>
        <v>0</v>
      </c>
      <c r="E128">
        <f>'Meters-Utilities'!D128</f>
        <v>0</v>
      </c>
      <c r="L128" t="str">
        <f t="shared" si="5"/>
        <v>PhaseNO</v>
      </c>
      <c r="M128" t="str">
        <f>"Fuel"&amp;
IF(D128="Other Fuels",TRIM(SUBSTITUTE(LEFT('Meters-Utilities'!H128,8),"-","")),IF(OR(D128="Electricity",D128="Natural Gas"),"",IF(OR(E128="Scope 1: Process", E128 = "Scope 1: Fugitive"), "Fugitive",SUBSTITUTE('Meters-Utilities'!C128," ",""))))</f>
        <v>Fuel</v>
      </c>
      <c r="N128" t="str">
        <f>IF(D128="Electricity","UnitsEnergy",
IF(D128="Natural Gas","UnitsGasEnergy",
IF(ISNUMBER(SEARCH("Water",D128)),"UnitsLiquid",
IF(D128="Other Energy","UnitsOtherEnergyEnergy",
IF(D128="Other","UnitsSolid",
IF(D128="Other Fuels",IF(ISNUMBER(SEARCH("Mobile", 'Meters-Utilities'!D128)),"UnitsLiquid","Units"&amp;'Meters-Utilities'!H128&amp;"Energy"),"UnitsBlank"))))))</f>
        <v>UnitsBlank</v>
      </c>
      <c r="O128" t="str">
        <f>IF(AND(OR(D128="Other Fuels", D128="Other Energy", D128 = "Natural Gas"),COUNTIF(UnitsEnergy,'Meters-Utilities'!J128)=0), "UnitsEnergy","UnitsBlank")</f>
        <v>UnitsBlank</v>
      </c>
      <c r="P128" t="str">
        <f t="shared" si="6"/>
        <v>UnitsBlank</v>
      </c>
      <c r="Q128" t="str">
        <f t="shared" si="7"/>
        <v>UnitsBlank</v>
      </c>
      <c r="U128" t="str">
        <f>IF( 'Meters-Utilities'!C128= "Electricity", IF(AND('Meters-Utilities'!Q128 &lt;&gt; "Self-Generated", 'Meters-Utilities'!Q128 &lt;&gt; "Physical Power Purchase Agreement (PPPA)"), "UnitsBlank", "YesNo"), IF(AND( 'Meters-Utilities'!C128="Other Fuels", 'Meters-Utilities'!D128 = "Scope 1: Mobile"), "YesNo", "UnitsBlank"))</f>
        <v>UnitsBlank</v>
      </c>
    </row>
    <row r="129" spans="1:21" x14ac:dyDescent="0.35">
      <c r="A129">
        <f>'Meters-Utilities'!A129</f>
        <v>0</v>
      </c>
      <c r="B129">
        <f>'Meters-Utilities'!B129</f>
        <v>0</v>
      </c>
      <c r="D129">
        <f>'Meters-Utilities'!C129</f>
        <v>0</v>
      </c>
      <c r="E129">
        <f>'Meters-Utilities'!D129</f>
        <v>0</v>
      </c>
      <c r="L129" t="str">
        <f t="shared" si="5"/>
        <v>PhaseNO</v>
      </c>
      <c r="M129" t="str">
        <f>"Fuel"&amp;
IF(D129="Other Fuels",TRIM(SUBSTITUTE(LEFT('Meters-Utilities'!H129,8),"-","")),IF(OR(D129="Electricity",D129="Natural Gas"),"",IF(OR(E129="Scope 1: Process", E129 = "Scope 1: Fugitive"), "Fugitive",SUBSTITUTE('Meters-Utilities'!C129," ",""))))</f>
        <v>Fuel</v>
      </c>
      <c r="N129" t="str">
        <f>IF(D129="Electricity","UnitsEnergy",
IF(D129="Natural Gas","UnitsGasEnergy",
IF(ISNUMBER(SEARCH("Water",D129)),"UnitsLiquid",
IF(D129="Other Energy","UnitsOtherEnergyEnergy",
IF(D129="Other","UnitsSolid",
IF(D129="Other Fuels",IF(ISNUMBER(SEARCH("Mobile", 'Meters-Utilities'!D129)),"UnitsLiquid","Units"&amp;'Meters-Utilities'!H129&amp;"Energy"),"UnitsBlank"))))))</f>
        <v>UnitsBlank</v>
      </c>
      <c r="O129" t="str">
        <f>IF(AND(OR(D129="Other Fuels", D129="Other Energy", D129 = "Natural Gas"),COUNTIF(UnitsEnergy,'Meters-Utilities'!J129)=0), "UnitsEnergy","UnitsBlank")</f>
        <v>UnitsBlank</v>
      </c>
      <c r="P129" t="str">
        <f t="shared" si="6"/>
        <v>UnitsBlank</v>
      </c>
      <c r="Q129" t="str">
        <f t="shared" si="7"/>
        <v>UnitsBlank</v>
      </c>
      <c r="U129" t="str">
        <f>IF( 'Meters-Utilities'!C129= "Electricity", IF(AND('Meters-Utilities'!Q129 &lt;&gt; "Self-Generated", 'Meters-Utilities'!Q129 &lt;&gt; "Physical Power Purchase Agreement (PPPA)"), "UnitsBlank", "YesNo"), IF(AND( 'Meters-Utilities'!C129="Other Fuels", 'Meters-Utilities'!D129 = "Scope 1: Mobile"), "YesNo", "UnitsBlank"))</f>
        <v>UnitsBlank</v>
      </c>
    </row>
    <row r="130" spans="1:21" x14ac:dyDescent="0.35">
      <c r="A130">
        <f>'Meters-Utilities'!A130</f>
        <v>0</v>
      </c>
      <c r="B130">
        <f>'Meters-Utilities'!B130</f>
        <v>0</v>
      </c>
      <c r="D130">
        <f>'Meters-Utilities'!C130</f>
        <v>0</v>
      </c>
      <c r="E130">
        <f>'Meters-Utilities'!D130</f>
        <v>0</v>
      </c>
      <c r="L130" t="str">
        <f t="shared" si="5"/>
        <v>PhaseNO</v>
      </c>
      <c r="M130" t="str">
        <f>"Fuel"&amp;
IF(D130="Other Fuels",TRIM(SUBSTITUTE(LEFT('Meters-Utilities'!H130,8),"-","")),IF(OR(D130="Electricity",D130="Natural Gas"),"",IF(OR(E130="Scope 1: Process", E130 = "Scope 1: Fugitive"), "Fugitive",SUBSTITUTE('Meters-Utilities'!C130," ",""))))</f>
        <v>Fuel</v>
      </c>
      <c r="N130" t="str">
        <f>IF(D130="Electricity","UnitsEnergy",
IF(D130="Natural Gas","UnitsGasEnergy",
IF(ISNUMBER(SEARCH("Water",D130)),"UnitsLiquid",
IF(D130="Other Energy","UnitsOtherEnergyEnergy",
IF(D130="Other","UnitsSolid",
IF(D130="Other Fuels",IF(ISNUMBER(SEARCH("Mobile", 'Meters-Utilities'!D130)),"UnitsLiquid","Units"&amp;'Meters-Utilities'!H130&amp;"Energy"),"UnitsBlank"))))))</f>
        <v>UnitsBlank</v>
      </c>
      <c r="O130" t="str">
        <f>IF(AND(OR(D130="Other Fuels", D130="Other Energy", D130 = "Natural Gas"),COUNTIF(UnitsEnergy,'Meters-Utilities'!J130)=0), "UnitsEnergy","UnitsBlank")</f>
        <v>UnitsBlank</v>
      </c>
      <c r="P130" t="str">
        <f t="shared" si="6"/>
        <v>UnitsBlank</v>
      </c>
      <c r="Q130" t="str">
        <f t="shared" si="7"/>
        <v>UnitsBlank</v>
      </c>
      <c r="U130" t="str">
        <f>IF( 'Meters-Utilities'!C130= "Electricity", IF(AND('Meters-Utilities'!Q130 &lt;&gt; "Self-Generated", 'Meters-Utilities'!Q130 &lt;&gt; "Physical Power Purchase Agreement (PPPA)"), "UnitsBlank", "YesNo"), IF(AND( 'Meters-Utilities'!C130="Other Fuels", 'Meters-Utilities'!D130 = "Scope 1: Mobile"), "YesNo", "UnitsBlank"))</f>
        <v>UnitsBlank</v>
      </c>
    </row>
    <row r="131" spans="1:21" x14ac:dyDescent="0.35">
      <c r="A131">
        <f>'Meters-Utilities'!A131</f>
        <v>0</v>
      </c>
      <c r="B131">
        <f>'Meters-Utilities'!B131</f>
        <v>0</v>
      </c>
      <c r="D131">
        <f>'Meters-Utilities'!C131</f>
        <v>0</v>
      </c>
      <c r="E131">
        <f>'Meters-Utilities'!D131</f>
        <v>0</v>
      </c>
      <c r="L131" t="str">
        <f t="shared" ref="L131:L194" si="8">IF(D131="Other Fuels",IF(E131="Scope 1: Stationary","PhaseSLG","PhaseVehicle"),"PhaseNO")</f>
        <v>PhaseNO</v>
      </c>
      <c r="M131" t="str">
        <f>"Fuel"&amp;
IF(D131="Other Fuels",TRIM(SUBSTITUTE(LEFT('Meters-Utilities'!H131,8),"-","")),IF(OR(D131="Electricity",D131="Natural Gas"),"",IF(OR(E131="Scope 1: Process", E131 = "Scope 1: Fugitive"), "Fugitive",SUBSTITUTE('Meters-Utilities'!C131," ",""))))</f>
        <v>Fuel</v>
      </c>
      <c r="N131" t="str">
        <f>IF(D131="Electricity","UnitsEnergy",
IF(D131="Natural Gas","UnitsGasEnergy",
IF(ISNUMBER(SEARCH("Water",D131)),"UnitsLiquid",
IF(D131="Other Energy","UnitsOtherEnergyEnergy",
IF(D131="Other","UnitsSolid",
IF(D131="Other Fuels",IF(ISNUMBER(SEARCH("Mobile", 'Meters-Utilities'!D131)),"UnitsLiquid","Units"&amp;'Meters-Utilities'!H131&amp;"Energy"),"UnitsBlank"))))))</f>
        <v>UnitsBlank</v>
      </c>
      <c r="O131" t="str">
        <f>IF(AND(OR(D131="Other Fuels", D131="Other Energy", D131 = "Natural Gas"),COUNTIF(UnitsEnergy,'Meters-Utilities'!J131)=0), "UnitsEnergy","UnitsBlank")</f>
        <v>UnitsBlank</v>
      </c>
      <c r="P131" t="str">
        <f t="shared" si="6"/>
        <v>UnitsBlank</v>
      </c>
      <c r="Q131" t="str">
        <f t="shared" si="7"/>
        <v>UnitsBlank</v>
      </c>
      <c r="U131" t="str">
        <f>IF( 'Meters-Utilities'!C131= "Electricity", IF(AND('Meters-Utilities'!Q131 &lt;&gt; "Self-Generated", 'Meters-Utilities'!Q131 &lt;&gt; "Physical Power Purchase Agreement (PPPA)"), "UnitsBlank", "YesNo"), IF(AND( 'Meters-Utilities'!C131="Other Fuels", 'Meters-Utilities'!D131 = "Scope 1: Mobile"), "YesNo", "UnitsBlank"))</f>
        <v>UnitsBlank</v>
      </c>
    </row>
    <row r="132" spans="1:21" x14ac:dyDescent="0.35">
      <c r="A132">
        <f>'Meters-Utilities'!A132</f>
        <v>0</v>
      </c>
      <c r="B132">
        <f>'Meters-Utilities'!B132</f>
        <v>0</v>
      </c>
      <c r="D132">
        <f>'Meters-Utilities'!C132</f>
        <v>0</v>
      </c>
      <c r="E132">
        <f>'Meters-Utilities'!D132</f>
        <v>0</v>
      </c>
      <c r="L132" t="str">
        <f t="shared" si="8"/>
        <v>PhaseNO</v>
      </c>
      <c r="M132" t="str">
        <f>"Fuel"&amp;
IF(D132="Other Fuels",TRIM(SUBSTITUTE(LEFT('Meters-Utilities'!H132,8),"-","")),IF(OR(D132="Electricity",D132="Natural Gas"),"",IF(OR(E132="Scope 1: Process", E132 = "Scope 1: Fugitive"), "Fugitive",SUBSTITUTE('Meters-Utilities'!C132," ",""))))</f>
        <v>Fuel</v>
      </c>
      <c r="N132" t="str">
        <f>IF(D132="Electricity","UnitsEnergy",
IF(D132="Natural Gas","UnitsGasEnergy",
IF(ISNUMBER(SEARCH("Water",D132)),"UnitsLiquid",
IF(D132="Other Energy","UnitsOtherEnergyEnergy",
IF(D132="Other","UnitsSolid",
IF(D132="Other Fuels",IF(ISNUMBER(SEARCH("Mobile", 'Meters-Utilities'!D132)),"UnitsLiquid","Units"&amp;'Meters-Utilities'!H132&amp;"Energy"),"UnitsBlank"))))))</f>
        <v>UnitsBlank</v>
      </c>
      <c r="O132" t="str">
        <f>IF(AND(OR(D132="Other Fuels", D132="Other Energy", D132 = "Natural Gas"),COUNTIF(UnitsEnergy,'Meters-Utilities'!J132)=0), "UnitsEnergy","UnitsBlank")</f>
        <v>UnitsBlank</v>
      </c>
      <c r="P132" t="str">
        <f t="shared" si="6"/>
        <v>UnitsBlank</v>
      </c>
      <c r="Q132" t="str">
        <f t="shared" si="7"/>
        <v>UnitsBlank</v>
      </c>
      <c r="U132" t="str">
        <f>IF( 'Meters-Utilities'!C132= "Electricity", IF(AND('Meters-Utilities'!Q132 &lt;&gt; "Self-Generated", 'Meters-Utilities'!Q132 &lt;&gt; "Physical Power Purchase Agreement (PPPA)"), "UnitsBlank", "YesNo"), IF(AND( 'Meters-Utilities'!C132="Other Fuels", 'Meters-Utilities'!D132 = "Scope 1: Mobile"), "YesNo", "UnitsBlank"))</f>
        <v>UnitsBlank</v>
      </c>
    </row>
    <row r="133" spans="1:21" x14ac:dyDescent="0.35">
      <c r="A133">
        <f>'Meters-Utilities'!A133</f>
        <v>0</v>
      </c>
      <c r="B133">
        <f>'Meters-Utilities'!B133</f>
        <v>0</v>
      </c>
      <c r="D133">
        <f>'Meters-Utilities'!C133</f>
        <v>0</v>
      </c>
      <c r="E133">
        <f>'Meters-Utilities'!D133</f>
        <v>0</v>
      </c>
      <c r="L133" t="str">
        <f t="shared" si="8"/>
        <v>PhaseNO</v>
      </c>
      <c r="M133" t="str">
        <f>"Fuel"&amp;
IF(D133="Other Fuels",TRIM(SUBSTITUTE(LEFT('Meters-Utilities'!H133,8),"-","")),IF(OR(D133="Electricity",D133="Natural Gas"),"",IF(OR(E133="Scope 1: Process", E133 = "Scope 1: Fugitive"), "Fugitive",SUBSTITUTE('Meters-Utilities'!C133," ",""))))</f>
        <v>Fuel</v>
      </c>
      <c r="N133" t="str">
        <f>IF(D133="Electricity","UnitsEnergy",
IF(D133="Natural Gas","UnitsGasEnergy",
IF(ISNUMBER(SEARCH("Water",D133)),"UnitsLiquid",
IF(D133="Other Energy","UnitsOtherEnergyEnergy",
IF(D133="Other","UnitsSolid",
IF(D133="Other Fuels",IF(ISNUMBER(SEARCH("Mobile", 'Meters-Utilities'!D133)),"UnitsLiquid","Units"&amp;'Meters-Utilities'!H133&amp;"Energy"),"UnitsBlank"))))))</f>
        <v>UnitsBlank</v>
      </c>
      <c r="O133" t="str">
        <f>IF(AND(OR(D133="Other Fuels", D133="Other Energy", D133 = "Natural Gas"),COUNTIF(UnitsEnergy,'Meters-Utilities'!J133)=0), "UnitsEnergy","UnitsBlank")</f>
        <v>UnitsBlank</v>
      </c>
      <c r="P133" t="str">
        <f t="shared" si="6"/>
        <v>UnitsBlank</v>
      </c>
      <c r="Q133" t="str">
        <f t="shared" si="7"/>
        <v>UnitsBlank</v>
      </c>
      <c r="U133" t="str">
        <f>IF( 'Meters-Utilities'!C133= "Electricity", IF(AND('Meters-Utilities'!Q133 &lt;&gt; "Self-Generated", 'Meters-Utilities'!Q133 &lt;&gt; "Physical Power Purchase Agreement (PPPA)"), "UnitsBlank", "YesNo"), IF(AND( 'Meters-Utilities'!C133="Other Fuels", 'Meters-Utilities'!D133 = "Scope 1: Mobile"), "YesNo", "UnitsBlank"))</f>
        <v>UnitsBlank</v>
      </c>
    </row>
    <row r="134" spans="1:21" x14ac:dyDescent="0.35">
      <c r="A134">
        <f>'Meters-Utilities'!A134</f>
        <v>0</v>
      </c>
      <c r="B134">
        <f>'Meters-Utilities'!B134</f>
        <v>0</v>
      </c>
      <c r="D134">
        <f>'Meters-Utilities'!C134</f>
        <v>0</v>
      </c>
      <c r="E134">
        <f>'Meters-Utilities'!D134</f>
        <v>0</v>
      </c>
      <c r="L134" t="str">
        <f t="shared" si="8"/>
        <v>PhaseNO</v>
      </c>
      <c r="M134" t="str">
        <f>"Fuel"&amp;
IF(D134="Other Fuels",TRIM(SUBSTITUTE(LEFT('Meters-Utilities'!H134,8),"-","")),IF(OR(D134="Electricity",D134="Natural Gas"),"",IF(OR(E134="Scope 1: Process", E134 = "Scope 1: Fugitive"), "Fugitive",SUBSTITUTE('Meters-Utilities'!C134," ",""))))</f>
        <v>Fuel</v>
      </c>
      <c r="N134" t="str">
        <f>IF(D134="Electricity","UnitsEnergy",
IF(D134="Natural Gas","UnitsGasEnergy",
IF(ISNUMBER(SEARCH("Water",D134)),"UnitsLiquid",
IF(D134="Other Energy","UnitsOtherEnergyEnergy",
IF(D134="Other","UnitsSolid",
IF(D134="Other Fuels",IF(ISNUMBER(SEARCH("Mobile", 'Meters-Utilities'!D134)),"UnitsLiquid","Units"&amp;'Meters-Utilities'!H134&amp;"Energy"),"UnitsBlank"))))))</f>
        <v>UnitsBlank</v>
      </c>
      <c r="O134" t="str">
        <f>IF(AND(OR(D134="Other Fuels", D134="Other Energy", D134 = "Natural Gas"),COUNTIF(UnitsEnergy,'Meters-Utilities'!J134)=0), "UnitsEnergy","UnitsBlank")</f>
        <v>UnitsBlank</v>
      </c>
      <c r="P134" t="str">
        <f t="shared" si="6"/>
        <v>UnitsBlank</v>
      </c>
      <c r="Q134" t="str">
        <f t="shared" si="7"/>
        <v>UnitsBlank</v>
      </c>
      <c r="U134" t="str">
        <f>IF( 'Meters-Utilities'!C134= "Electricity", IF(AND('Meters-Utilities'!Q134 &lt;&gt; "Self-Generated", 'Meters-Utilities'!Q134 &lt;&gt; "Physical Power Purchase Agreement (PPPA)"), "UnitsBlank", "YesNo"), IF(AND( 'Meters-Utilities'!C134="Other Fuels", 'Meters-Utilities'!D134 = "Scope 1: Mobile"), "YesNo", "UnitsBlank"))</f>
        <v>UnitsBlank</v>
      </c>
    </row>
    <row r="135" spans="1:21" x14ac:dyDescent="0.35">
      <c r="A135">
        <f>'Meters-Utilities'!A135</f>
        <v>0</v>
      </c>
      <c r="B135">
        <f>'Meters-Utilities'!B135</f>
        <v>0</v>
      </c>
      <c r="D135">
        <f>'Meters-Utilities'!C135</f>
        <v>0</v>
      </c>
      <c r="E135">
        <f>'Meters-Utilities'!D135</f>
        <v>0</v>
      </c>
      <c r="L135" t="str">
        <f t="shared" si="8"/>
        <v>PhaseNO</v>
      </c>
      <c r="M135" t="str">
        <f>"Fuel"&amp;
IF(D135="Other Fuels",TRIM(SUBSTITUTE(LEFT('Meters-Utilities'!H135,8),"-","")),IF(OR(D135="Electricity",D135="Natural Gas"),"",IF(OR(E135="Scope 1: Process", E135 = "Scope 1: Fugitive"), "Fugitive",SUBSTITUTE('Meters-Utilities'!C135," ",""))))</f>
        <v>Fuel</v>
      </c>
      <c r="N135" t="str">
        <f>IF(D135="Electricity","UnitsEnergy",
IF(D135="Natural Gas","UnitsGasEnergy",
IF(ISNUMBER(SEARCH("Water",D135)),"UnitsLiquid",
IF(D135="Other Energy","UnitsOtherEnergyEnergy",
IF(D135="Other","UnitsSolid",
IF(D135="Other Fuels",IF(ISNUMBER(SEARCH("Mobile", 'Meters-Utilities'!D135)),"UnitsLiquid","Units"&amp;'Meters-Utilities'!H135&amp;"Energy"),"UnitsBlank"))))))</f>
        <v>UnitsBlank</v>
      </c>
      <c r="O135" t="str">
        <f>IF(AND(OR(D135="Other Fuels", D135="Other Energy", D135 = "Natural Gas"),COUNTIF(UnitsEnergy,'Meters-Utilities'!J135)=0), "UnitsEnergy","UnitsBlank")</f>
        <v>UnitsBlank</v>
      </c>
      <c r="P135" t="str">
        <f t="shared" si="6"/>
        <v>UnitsBlank</v>
      </c>
      <c r="Q135" t="str">
        <f t="shared" si="7"/>
        <v>UnitsBlank</v>
      </c>
      <c r="U135" t="str">
        <f>IF( 'Meters-Utilities'!C135= "Electricity", IF(AND('Meters-Utilities'!Q135 &lt;&gt; "Self-Generated", 'Meters-Utilities'!Q135 &lt;&gt; "Physical Power Purchase Agreement (PPPA)"), "UnitsBlank", "YesNo"), IF(AND( 'Meters-Utilities'!C135="Other Fuels", 'Meters-Utilities'!D135 = "Scope 1: Mobile"), "YesNo", "UnitsBlank"))</f>
        <v>UnitsBlank</v>
      </c>
    </row>
    <row r="136" spans="1:21" x14ac:dyDescent="0.35">
      <c r="A136">
        <f>'Meters-Utilities'!A136</f>
        <v>0</v>
      </c>
      <c r="B136">
        <f>'Meters-Utilities'!B136</f>
        <v>0</v>
      </c>
      <c r="D136">
        <f>'Meters-Utilities'!C136</f>
        <v>0</v>
      </c>
      <c r="E136">
        <f>'Meters-Utilities'!D136</f>
        <v>0</v>
      </c>
      <c r="L136" t="str">
        <f t="shared" si="8"/>
        <v>PhaseNO</v>
      </c>
      <c r="M136" t="str">
        <f>"Fuel"&amp;
IF(D136="Other Fuels",TRIM(SUBSTITUTE(LEFT('Meters-Utilities'!H136,8),"-","")),IF(OR(D136="Electricity",D136="Natural Gas"),"",IF(OR(E136="Scope 1: Process", E136 = "Scope 1: Fugitive"), "Fugitive",SUBSTITUTE('Meters-Utilities'!C136," ",""))))</f>
        <v>Fuel</v>
      </c>
      <c r="N136" t="str">
        <f>IF(D136="Electricity","UnitsEnergy",
IF(D136="Natural Gas","UnitsGasEnergy",
IF(ISNUMBER(SEARCH("Water",D136)),"UnitsLiquid",
IF(D136="Other Energy","UnitsOtherEnergyEnergy",
IF(D136="Other","UnitsSolid",
IF(D136="Other Fuels",IF(ISNUMBER(SEARCH("Mobile", 'Meters-Utilities'!D136)),"UnitsLiquid","Units"&amp;'Meters-Utilities'!H136&amp;"Energy"),"UnitsBlank"))))))</f>
        <v>UnitsBlank</v>
      </c>
      <c r="O136" t="str">
        <f>IF(AND(OR(D136="Other Fuels", D136="Other Energy", D136 = "Natural Gas"),COUNTIF(UnitsEnergy,'Meters-Utilities'!J136)=0), "UnitsEnergy","UnitsBlank")</f>
        <v>UnitsBlank</v>
      </c>
      <c r="P136" t="str">
        <f t="shared" si="6"/>
        <v>UnitsBlank</v>
      </c>
      <c r="Q136" t="str">
        <f t="shared" si="7"/>
        <v>UnitsBlank</v>
      </c>
      <c r="U136" t="str">
        <f>IF( 'Meters-Utilities'!C136= "Electricity", IF(AND('Meters-Utilities'!Q136 &lt;&gt; "Self-Generated", 'Meters-Utilities'!Q136 &lt;&gt; "Physical Power Purchase Agreement (PPPA)"), "UnitsBlank", "YesNo"), IF(AND( 'Meters-Utilities'!C136="Other Fuels", 'Meters-Utilities'!D136 = "Scope 1: Mobile"), "YesNo", "UnitsBlank"))</f>
        <v>UnitsBlank</v>
      </c>
    </row>
    <row r="137" spans="1:21" x14ac:dyDescent="0.35">
      <c r="A137">
        <f>'Meters-Utilities'!A137</f>
        <v>0</v>
      </c>
      <c r="B137">
        <f>'Meters-Utilities'!B137</f>
        <v>0</v>
      </c>
      <c r="D137">
        <f>'Meters-Utilities'!C137</f>
        <v>0</v>
      </c>
      <c r="E137">
        <f>'Meters-Utilities'!D137</f>
        <v>0</v>
      </c>
      <c r="L137" t="str">
        <f t="shared" si="8"/>
        <v>PhaseNO</v>
      </c>
      <c r="M137" t="str">
        <f>"Fuel"&amp;
IF(D137="Other Fuels",TRIM(SUBSTITUTE(LEFT('Meters-Utilities'!H137,8),"-","")),IF(OR(D137="Electricity",D137="Natural Gas"),"",IF(OR(E137="Scope 1: Process", E137 = "Scope 1: Fugitive"), "Fugitive",SUBSTITUTE('Meters-Utilities'!C137," ",""))))</f>
        <v>Fuel</v>
      </c>
      <c r="N137" t="str">
        <f>IF(D137="Electricity","UnitsEnergy",
IF(D137="Natural Gas","UnitsGasEnergy",
IF(ISNUMBER(SEARCH("Water",D137)),"UnitsLiquid",
IF(D137="Other Energy","UnitsOtherEnergyEnergy",
IF(D137="Other","UnitsSolid",
IF(D137="Other Fuels",IF(ISNUMBER(SEARCH("Mobile", 'Meters-Utilities'!D137)),"UnitsLiquid","Units"&amp;'Meters-Utilities'!H137&amp;"Energy"),"UnitsBlank"))))))</f>
        <v>UnitsBlank</v>
      </c>
      <c r="O137" t="str">
        <f>IF(AND(OR(D137="Other Fuels", D137="Other Energy", D137 = "Natural Gas"),COUNTIF(UnitsEnergy,'Meters-Utilities'!J137)=0), "UnitsEnergy","UnitsBlank")</f>
        <v>UnitsBlank</v>
      </c>
      <c r="P137" t="str">
        <f t="shared" si="6"/>
        <v>UnitsBlank</v>
      </c>
      <c r="Q137" t="str">
        <f t="shared" si="7"/>
        <v>UnitsBlank</v>
      </c>
      <c r="U137" t="str">
        <f>IF( 'Meters-Utilities'!C137= "Electricity", IF(AND('Meters-Utilities'!Q137 &lt;&gt; "Self-Generated", 'Meters-Utilities'!Q137 &lt;&gt; "Physical Power Purchase Agreement (PPPA)"), "UnitsBlank", "YesNo"), IF(AND( 'Meters-Utilities'!C137="Other Fuels", 'Meters-Utilities'!D137 = "Scope 1: Mobile"), "YesNo", "UnitsBlank"))</f>
        <v>UnitsBlank</v>
      </c>
    </row>
    <row r="138" spans="1:21" x14ac:dyDescent="0.35">
      <c r="A138">
        <f>'Meters-Utilities'!A138</f>
        <v>0</v>
      </c>
      <c r="B138">
        <f>'Meters-Utilities'!B138</f>
        <v>0</v>
      </c>
      <c r="D138">
        <f>'Meters-Utilities'!C138</f>
        <v>0</v>
      </c>
      <c r="E138">
        <f>'Meters-Utilities'!D138</f>
        <v>0</v>
      </c>
      <c r="L138" t="str">
        <f t="shared" si="8"/>
        <v>PhaseNO</v>
      </c>
      <c r="M138" t="str">
        <f>"Fuel"&amp;
IF(D138="Other Fuels",TRIM(SUBSTITUTE(LEFT('Meters-Utilities'!H138,8),"-","")),IF(OR(D138="Electricity",D138="Natural Gas"),"",IF(OR(E138="Scope 1: Process", E138 = "Scope 1: Fugitive"), "Fugitive",SUBSTITUTE('Meters-Utilities'!C138," ",""))))</f>
        <v>Fuel</v>
      </c>
      <c r="N138" t="str">
        <f>IF(D138="Electricity","UnitsEnergy",
IF(D138="Natural Gas","UnitsGasEnergy",
IF(ISNUMBER(SEARCH("Water",D138)),"UnitsLiquid",
IF(D138="Other Energy","UnitsOtherEnergyEnergy",
IF(D138="Other","UnitsSolid",
IF(D138="Other Fuels",IF(ISNUMBER(SEARCH("Mobile", 'Meters-Utilities'!D138)),"UnitsLiquid","Units"&amp;'Meters-Utilities'!H138&amp;"Energy"),"UnitsBlank"))))))</f>
        <v>UnitsBlank</v>
      </c>
      <c r="O138" t="str">
        <f>IF(AND(OR(D138="Other Fuels", D138="Other Energy", D138 = "Natural Gas"),COUNTIF(UnitsEnergy,'Meters-Utilities'!J138)=0), "UnitsEnergy","UnitsBlank")</f>
        <v>UnitsBlank</v>
      </c>
      <c r="P138" t="str">
        <f t="shared" si="6"/>
        <v>UnitsBlank</v>
      </c>
      <c r="Q138" t="str">
        <f t="shared" si="7"/>
        <v>UnitsBlank</v>
      </c>
      <c r="U138" t="str">
        <f>IF( 'Meters-Utilities'!C138= "Electricity", IF(AND('Meters-Utilities'!Q138 &lt;&gt; "Self-Generated", 'Meters-Utilities'!Q138 &lt;&gt; "Physical Power Purchase Agreement (PPPA)"), "UnitsBlank", "YesNo"), IF(AND( 'Meters-Utilities'!C138="Other Fuels", 'Meters-Utilities'!D138 = "Scope 1: Mobile"), "YesNo", "UnitsBlank"))</f>
        <v>UnitsBlank</v>
      </c>
    </row>
    <row r="139" spans="1:21" x14ac:dyDescent="0.35">
      <c r="A139">
        <f>'Meters-Utilities'!A139</f>
        <v>0</v>
      </c>
      <c r="B139">
        <f>'Meters-Utilities'!B139</f>
        <v>0</v>
      </c>
      <c r="D139">
        <f>'Meters-Utilities'!C139</f>
        <v>0</v>
      </c>
      <c r="E139">
        <f>'Meters-Utilities'!D139</f>
        <v>0</v>
      </c>
      <c r="L139" t="str">
        <f t="shared" si="8"/>
        <v>PhaseNO</v>
      </c>
      <c r="M139" t="str">
        <f>"Fuel"&amp;
IF(D139="Other Fuels",TRIM(SUBSTITUTE(LEFT('Meters-Utilities'!H139,8),"-","")),IF(OR(D139="Electricity",D139="Natural Gas"),"",IF(OR(E139="Scope 1: Process", E139 = "Scope 1: Fugitive"), "Fugitive",SUBSTITUTE('Meters-Utilities'!C139," ",""))))</f>
        <v>Fuel</v>
      </c>
      <c r="N139" t="str">
        <f>IF(D139="Electricity","UnitsEnergy",
IF(D139="Natural Gas","UnitsGasEnergy",
IF(ISNUMBER(SEARCH("Water",D139)),"UnitsLiquid",
IF(D139="Other Energy","UnitsOtherEnergyEnergy",
IF(D139="Other","UnitsSolid",
IF(D139="Other Fuels",IF(ISNUMBER(SEARCH("Mobile", 'Meters-Utilities'!D139)),"UnitsLiquid","Units"&amp;'Meters-Utilities'!H139&amp;"Energy"),"UnitsBlank"))))))</f>
        <v>UnitsBlank</v>
      </c>
      <c r="O139" t="str">
        <f>IF(AND(OR(D139="Other Fuels", D139="Other Energy", D139 = "Natural Gas"),COUNTIF(UnitsEnergy,'Meters-Utilities'!J139)=0), "UnitsEnergy","UnitsBlank")</f>
        <v>UnitsBlank</v>
      </c>
      <c r="P139" t="str">
        <f t="shared" si="6"/>
        <v>UnitsBlank</v>
      </c>
      <c r="Q139" t="str">
        <f t="shared" si="7"/>
        <v>UnitsBlank</v>
      </c>
      <c r="U139" t="str">
        <f>IF( 'Meters-Utilities'!C139= "Electricity", IF(AND('Meters-Utilities'!Q139 &lt;&gt; "Self-Generated", 'Meters-Utilities'!Q139 &lt;&gt; "Physical Power Purchase Agreement (PPPA)"), "UnitsBlank", "YesNo"), IF(AND( 'Meters-Utilities'!C139="Other Fuels", 'Meters-Utilities'!D139 = "Scope 1: Mobile"), "YesNo", "UnitsBlank"))</f>
        <v>UnitsBlank</v>
      </c>
    </row>
    <row r="140" spans="1:21" x14ac:dyDescent="0.35">
      <c r="A140">
        <f>'Meters-Utilities'!A140</f>
        <v>0</v>
      </c>
      <c r="B140">
        <f>'Meters-Utilities'!B140</f>
        <v>0</v>
      </c>
      <c r="D140">
        <f>'Meters-Utilities'!C140</f>
        <v>0</v>
      </c>
      <c r="E140">
        <f>'Meters-Utilities'!D140</f>
        <v>0</v>
      </c>
      <c r="L140" t="str">
        <f t="shared" si="8"/>
        <v>PhaseNO</v>
      </c>
      <c r="M140" t="str">
        <f>"Fuel"&amp;
IF(D140="Other Fuels",TRIM(SUBSTITUTE(LEFT('Meters-Utilities'!H140,8),"-","")),IF(OR(D140="Electricity",D140="Natural Gas"),"",IF(OR(E140="Scope 1: Process", E140 = "Scope 1: Fugitive"), "Fugitive",SUBSTITUTE('Meters-Utilities'!C140," ",""))))</f>
        <v>Fuel</v>
      </c>
      <c r="N140" t="str">
        <f>IF(D140="Electricity","UnitsEnergy",
IF(D140="Natural Gas","UnitsGasEnergy",
IF(ISNUMBER(SEARCH("Water",D140)),"UnitsLiquid",
IF(D140="Other Energy","UnitsOtherEnergyEnergy",
IF(D140="Other","UnitsSolid",
IF(D140="Other Fuels",IF(ISNUMBER(SEARCH("Mobile", 'Meters-Utilities'!D140)),"UnitsLiquid","Units"&amp;'Meters-Utilities'!H140&amp;"Energy"),"UnitsBlank"))))))</f>
        <v>UnitsBlank</v>
      </c>
      <c r="O140" t="str">
        <f>IF(AND(OR(D140="Other Fuels", D140="Other Energy", D140 = "Natural Gas"),COUNTIF(UnitsEnergy,'Meters-Utilities'!J140)=0), "UnitsEnergy","UnitsBlank")</f>
        <v>UnitsBlank</v>
      </c>
      <c r="P140" t="str">
        <f t="shared" si="6"/>
        <v>UnitsBlank</v>
      </c>
      <c r="Q140" t="str">
        <f t="shared" si="7"/>
        <v>UnitsBlank</v>
      </c>
      <c r="U140" t="str">
        <f>IF( 'Meters-Utilities'!C140= "Electricity", IF(AND('Meters-Utilities'!Q140 &lt;&gt; "Self-Generated", 'Meters-Utilities'!Q140 &lt;&gt; "Physical Power Purchase Agreement (PPPA)"), "UnitsBlank", "YesNo"), IF(AND( 'Meters-Utilities'!C140="Other Fuels", 'Meters-Utilities'!D140 = "Scope 1: Mobile"), "YesNo", "UnitsBlank"))</f>
        <v>UnitsBlank</v>
      </c>
    </row>
    <row r="141" spans="1:21" x14ac:dyDescent="0.35">
      <c r="A141">
        <f>'Meters-Utilities'!A141</f>
        <v>0</v>
      </c>
      <c r="B141">
        <f>'Meters-Utilities'!B141</f>
        <v>0</v>
      </c>
      <c r="D141">
        <f>'Meters-Utilities'!C141</f>
        <v>0</v>
      </c>
      <c r="E141">
        <f>'Meters-Utilities'!D141</f>
        <v>0</v>
      </c>
      <c r="L141" t="str">
        <f t="shared" si="8"/>
        <v>PhaseNO</v>
      </c>
      <c r="M141" t="str">
        <f>"Fuel"&amp;
IF(D141="Other Fuels",TRIM(SUBSTITUTE(LEFT('Meters-Utilities'!H141,8),"-","")),IF(OR(D141="Electricity",D141="Natural Gas"),"",IF(OR(E141="Scope 1: Process", E141 = "Scope 1: Fugitive"), "Fugitive",SUBSTITUTE('Meters-Utilities'!C141," ",""))))</f>
        <v>Fuel</v>
      </c>
      <c r="N141" t="str">
        <f>IF(D141="Electricity","UnitsEnergy",
IF(D141="Natural Gas","UnitsGasEnergy",
IF(ISNUMBER(SEARCH("Water",D141)),"UnitsLiquid",
IF(D141="Other Energy","UnitsOtherEnergyEnergy",
IF(D141="Other","UnitsSolid",
IF(D141="Other Fuels",IF(ISNUMBER(SEARCH("Mobile", 'Meters-Utilities'!D141)),"UnitsLiquid","Units"&amp;'Meters-Utilities'!H141&amp;"Energy"),"UnitsBlank"))))))</f>
        <v>UnitsBlank</v>
      </c>
      <c r="O141" t="str">
        <f>IF(AND(OR(D141="Other Fuels", D141="Other Energy", D141 = "Natural Gas"),COUNTIF(UnitsEnergy,'Meters-Utilities'!J141)=0), "UnitsEnergy","UnitsBlank")</f>
        <v>UnitsBlank</v>
      </c>
      <c r="P141" t="str">
        <f t="shared" si="6"/>
        <v>UnitsBlank</v>
      </c>
      <c r="Q141" t="str">
        <f t="shared" si="7"/>
        <v>UnitsBlank</v>
      </c>
      <c r="U141" t="str">
        <f>IF( 'Meters-Utilities'!C141= "Electricity", IF(AND('Meters-Utilities'!Q141 &lt;&gt; "Self-Generated", 'Meters-Utilities'!Q141 &lt;&gt; "Physical Power Purchase Agreement (PPPA)"), "UnitsBlank", "YesNo"), IF(AND( 'Meters-Utilities'!C141="Other Fuels", 'Meters-Utilities'!D141 = "Scope 1: Mobile"), "YesNo", "UnitsBlank"))</f>
        <v>UnitsBlank</v>
      </c>
    </row>
    <row r="142" spans="1:21" x14ac:dyDescent="0.35">
      <c r="A142">
        <f>'Meters-Utilities'!A142</f>
        <v>0</v>
      </c>
      <c r="B142">
        <f>'Meters-Utilities'!B142</f>
        <v>0</v>
      </c>
      <c r="D142">
        <f>'Meters-Utilities'!C142</f>
        <v>0</v>
      </c>
      <c r="E142">
        <f>'Meters-Utilities'!D142</f>
        <v>0</v>
      </c>
      <c r="L142" t="str">
        <f t="shared" si="8"/>
        <v>PhaseNO</v>
      </c>
      <c r="M142" t="str">
        <f>"Fuel"&amp;
IF(D142="Other Fuels",TRIM(SUBSTITUTE(LEFT('Meters-Utilities'!H142,8),"-","")),IF(OR(D142="Electricity",D142="Natural Gas"),"",IF(OR(E142="Scope 1: Process", E142 = "Scope 1: Fugitive"), "Fugitive",SUBSTITUTE('Meters-Utilities'!C142," ",""))))</f>
        <v>Fuel</v>
      </c>
      <c r="N142" t="str">
        <f>IF(D142="Electricity","UnitsEnergy",
IF(D142="Natural Gas","UnitsGasEnergy",
IF(ISNUMBER(SEARCH("Water",D142)),"UnitsLiquid",
IF(D142="Other Energy","UnitsOtherEnergyEnergy",
IF(D142="Other","UnitsSolid",
IF(D142="Other Fuels",IF(ISNUMBER(SEARCH("Mobile", 'Meters-Utilities'!D142)),"UnitsLiquid","Units"&amp;'Meters-Utilities'!H142&amp;"Energy"),"UnitsBlank"))))))</f>
        <v>UnitsBlank</v>
      </c>
      <c r="O142" t="str">
        <f>IF(AND(OR(D142="Other Fuels", D142="Other Energy", D142 = "Natural Gas"),COUNTIF(UnitsEnergy,'Meters-Utilities'!J142)=0), "UnitsEnergy","UnitsBlank")</f>
        <v>UnitsBlank</v>
      </c>
      <c r="P142" t="str">
        <f t="shared" si="6"/>
        <v>UnitsBlank</v>
      </c>
      <c r="Q142" t="str">
        <f t="shared" si="7"/>
        <v>UnitsBlank</v>
      </c>
      <c r="U142" t="str">
        <f>IF( 'Meters-Utilities'!C142= "Electricity", IF(AND('Meters-Utilities'!Q142 &lt;&gt; "Self-Generated", 'Meters-Utilities'!Q142 &lt;&gt; "Physical Power Purchase Agreement (PPPA)"), "UnitsBlank", "YesNo"), IF(AND( 'Meters-Utilities'!C142="Other Fuels", 'Meters-Utilities'!D142 = "Scope 1: Mobile"), "YesNo", "UnitsBlank"))</f>
        <v>UnitsBlank</v>
      </c>
    </row>
    <row r="143" spans="1:21" x14ac:dyDescent="0.35">
      <c r="A143">
        <f>'Meters-Utilities'!A143</f>
        <v>0</v>
      </c>
      <c r="B143">
        <f>'Meters-Utilities'!B143</f>
        <v>0</v>
      </c>
      <c r="D143">
        <f>'Meters-Utilities'!C143</f>
        <v>0</v>
      </c>
      <c r="E143">
        <f>'Meters-Utilities'!D143</f>
        <v>0</v>
      </c>
      <c r="L143" t="str">
        <f t="shared" si="8"/>
        <v>PhaseNO</v>
      </c>
      <c r="M143" t="str">
        <f>"Fuel"&amp;
IF(D143="Other Fuels",TRIM(SUBSTITUTE(LEFT('Meters-Utilities'!H143,8),"-","")),IF(OR(D143="Electricity",D143="Natural Gas"),"",IF(OR(E143="Scope 1: Process", E143 = "Scope 1: Fugitive"), "Fugitive",SUBSTITUTE('Meters-Utilities'!C143," ",""))))</f>
        <v>Fuel</v>
      </c>
      <c r="N143" t="str">
        <f>IF(D143="Electricity","UnitsEnergy",
IF(D143="Natural Gas","UnitsGasEnergy",
IF(ISNUMBER(SEARCH("Water",D143)),"UnitsLiquid",
IF(D143="Other Energy","UnitsOtherEnergyEnergy",
IF(D143="Other","UnitsSolid",
IF(D143="Other Fuels",IF(ISNUMBER(SEARCH("Mobile", 'Meters-Utilities'!D143)),"UnitsLiquid","Units"&amp;'Meters-Utilities'!H143&amp;"Energy"),"UnitsBlank"))))))</f>
        <v>UnitsBlank</v>
      </c>
      <c r="O143" t="str">
        <f>IF(AND(OR(D143="Other Fuels", D143="Other Energy", D143 = "Natural Gas"),COUNTIF(UnitsEnergy,'Meters-Utilities'!J143)=0), "UnitsEnergy","UnitsBlank")</f>
        <v>UnitsBlank</v>
      </c>
      <c r="P143" t="str">
        <f t="shared" si="6"/>
        <v>UnitsBlank</v>
      </c>
      <c r="Q143" t="str">
        <f t="shared" si="7"/>
        <v>UnitsBlank</v>
      </c>
      <c r="U143" t="str">
        <f>IF( 'Meters-Utilities'!C143= "Electricity", IF(AND('Meters-Utilities'!Q143 &lt;&gt; "Self-Generated", 'Meters-Utilities'!Q143 &lt;&gt; "Physical Power Purchase Agreement (PPPA)"), "UnitsBlank", "YesNo"), IF(AND( 'Meters-Utilities'!C143="Other Fuels", 'Meters-Utilities'!D143 = "Scope 1: Mobile"), "YesNo", "UnitsBlank"))</f>
        <v>UnitsBlank</v>
      </c>
    </row>
    <row r="144" spans="1:21" x14ac:dyDescent="0.35">
      <c r="A144">
        <f>'Meters-Utilities'!A144</f>
        <v>0</v>
      </c>
      <c r="B144">
        <f>'Meters-Utilities'!B144</f>
        <v>0</v>
      </c>
      <c r="D144">
        <f>'Meters-Utilities'!C144</f>
        <v>0</v>
      </c>
      <c r="E144">
        <f>'Meters-Utilities'!D144</f>
        <v>0</v>
      </c>
      <c r="L144" t="str">
        <f t="shared" si="8"/>
        <v>PhaseNO</v>
      </c>
      <c r="M144" t="str">
        <f>"Fuel"&amp;
IF(D144="Other Fuels",TRIM(SUBSTITUTE(LEFT('Meters-Utilities'!H144,8),"-","")),IF(OR(D144="Electricity",D144="Natural Gas"),"",IF(OR(E144="Scope 1: Process", E144 = "Scope 1: Fugitive"), "Fugitive",SUBSTITUTE('Meters-Utilities'!C144," ",""))))</f>
        <v>Fuel</v>
      </c>
      <c r="N144" t="str">
        <f>IF(D144="Electricity","UnitsEnergy",
IF(D144="Natural Gas","UnitsGasEnergy",
IF(ISNUMBER(SEARCH("Water",D144)),"UnitsLiquid",
IF(D144="Other Energy","UnitsOtherEnergyEnergy",
IF(D144="Other","UnitsSolid",
IF(D144="Other Fuels",IF(ISNUMBER(SEARCH("Mobile", 'Meters-Utilities'!D144)),"UnitsLiquid","Units"&amp;'Meters-Utilities'!H144&amp;"Energy"),"UnitsBlank"))))))</f>
        <v>UnitsBlank</v>
      </c>
      <c r="O144" t="str">
        <f>IF(AND(OR(D144="Other Fuels", D144="Other Energy", D144 = "Natural Gas"),COUNTIF(UnitsEnergy,'Meters-Utilities'!J144)=0), "UnitsEnergy","UnitsBlank")</f>
        <v>UnitsBlank</v>
      </c>
      <c r="P144" t="str">
        <f t="shared" si="6"/>
        <v>UnitsBlank</v>
      </c>
      <c r="Q144" t="str">
        <f t="shared" si="7"/>
        <v>UnitsBlank</v>
      </c>
      <c r="U144" t="str">
        <f>IF( 'Meters-Utilities'!C144= "Electricity", IF(AND('Meters-Utilities'!Q144 &lt;&gt; "Self-Generated", 'Meters-Utilities'!Q144 &lt;&gt; "Physical Power Purchase Agreement (PPPA)"), "UnitsBlank", "YesNo"), IF(AND( 'Meters-Utilities'!C144="Other Fuels", 'Meters-Utilities'!D144 = "Scope 1: Mobile"), "YesNo", "UnitsBlank"))</f>
        <v>UnitsBlank</v>
      </c>
    </row>
    <row r="145" spans="1:21" x14ac:dyDescent="0.35">
      <c r="A145">
        <f>'Meters-Utilities'!A145</f>
        <v>0</v>
      </c>
      <c r="B145">
        <f>'Meters-Utilities'!B145</f>
        <v>0</v>
      </c>
      <c r="D145">
        <f>'Meters-Utilities'!C145</f>
        <v>0</v>
      </c>
      <c r="E145">
        <f>'Meters-Utilities'!D145</f>
        <v>0</v>
      </c>
      <c r="L145" t="str">
        <f t="shared" si="8"/>
        <v>PhaseNO</v>
      </c>
      <c r="M145" t="str">
        <f>"Fuel"&amp;
IF(D145="Other Fuels",TRIM(SUBSTITUTE(LEFT('Meters-Utilities'!H145,8),"-","")),IF(OR(D145="Electricity",D145="Natural Gas"),"",IF(OR(E145="Scope 1: Process", E145 = "Scope 1: Fugitive"), "Fugitive",SUBSTITUTE('Meters-Utilities'!C145," ",""))))</f>
        <v>Fuel</v>
      </c>
      <c r="N145" t="str">
        <f>IF(D145="Electricity","UnitsEnergy",
IF(D145="Natural Gas","UnitsGasEnergy",
IF(ISNUMBER(SEARCH("Water",D145)),"UnitsLiquid",
IF(D145="Other Energy","UnitsOtherEnergyEnergy",
IF(D145="Other","UnitsSolid",
IF(D145="Other Fuels",IF(ISNUMBER(SEARCH("Mobile", 'Meters-Utilities'!D145)),"UnitsLiquid","Units"&amp;'Meters-Utilities'!H145&amp;"Energy"),"UnitsBlank"))))))</f>
        <v>UnitsBlank</v>
      </c>
      <c r="O145" t="str">
        <f>IF(AND(OR(D145="Other Fuels", D145="Other Energy", D145 = "Natural Gas"),COUNTIF(UnitsEnergy,'Meters-Utilities'!J145)=0), "UnitsEnergy","UnitsBlank")</f>
        <v>UnitsBlank</v>
      </c>
      <c r="P145" t="str">
        <f t="shared" si="6"/>
        <v>UnitsBlank</v>
      </c>
      <c r="Q145" t="str">
        <f t="shared" si="7"/>
        <v>UnitsBlank</v>
      </c>
      <c r="U145" t="str">
        <f>IF( 'Meters-Utilities'!C145= "Electricity", IF(AND('Meters-Utilities'!Q145 &lt;&gt; "Self-Generated", 'Meters-Utilities'!Q145 &lt;&gt; "Physical Power Purchase Agreement (PPPA)"), "UnitsBlank", "YesNo"), IF(AND( 'Meters-Utilities'!C145="Other Fuels", 'Meters-Utilities'!D145 = "Scope 1: Mobile"), "YesNo", "UnitsBlank"))</f>
        <v>UnitsBlank</v>
      </c>
    </row>
    <row r="146" spans="1:21" x14ac:dyDescent="0.35">
      <c r="A146">
        <f>'Meters-Utilities'!A146</f>
        <v>0</v>
      </c>
      <c r="B146">
        <f>'Meters-Utilities'!B146</f>
        <v>0</v>
      </c>
      <c r="D146">
        <f>'Meters-Utilities'!C146</f>
        <v>0</v>
      </c>
      <c r="E146">
        <f>'Meters-Utilities'!D146</f>
        <v>0</v>
      </c>
      <c r="L146" t="str">
        <f t="shared" si="8"/>
        <v>PhaseNO</v>
      </c>
      <c r="M146" t="str">
        <f>"Fuel"&amp;
IF(D146="Other Fuels",TRIM(SUBSTITUTE(LEFT('Meters-Utilities'!H146,8),"-","")),IF(OR(D146="Electricity",D146="Natural Gas"),"",IF(OR(E146="Scope 1: Process", E146 = "Scope 1: Fugitive"), "Fugitive",SUBSTITUTE('Meters-Utilities'!C146," ",""))))</f>
        <v>Fuel</v>
      </c>
      <c r="N146" t="str">
        <f>IF(D146="Electricity","UnitsEnergy",
IF(D146="Natural Gas","UnitsGasEnergy",
IF(ISNUMBER(SEARCH("Water",D146)),"UnitsLiquid",
IF(D146="Other Energy","UnitsOtherEnergyEnergy",
IF(D146="Other","UnitsSolid",
IF(D146="Other Fuels",IF(ISNUMBER(SEARCH("Mobile", 'Meters-Utilities'!D146)),"UnitsLiquid","Units"&amp;'Meters-Utilities'!H146&amp;"Energy"),"UnitsBlank"))))))</f>
        <v>UnitsBlank</v>
      </c>
      <c r="O146" t="str">
        <f>IF(AND(OR(D146="Other Fuels", D146="Other Energy", D146 = "Natural Gas"),COUNTIF(UnitsEnergy,'Meters-Utilities'!J146)=0), "UnitsEnergy","UnitsBlank")</f>
        <v>UnitsBlank</v>
      </c>
      <c r="P146" t="str">
        <f t="shared" si="6"/>
        <v>UnitsBlank</v>
      </c>
      <c r="Q146" t="str">
        <f t="shared" si="7"/>
        <v>UnitsBlank</v>
      </c>
      <c r="U146" t="str">
        <f>IF( 'Meters-Utilities'!C146= "Electricity", IF(AND('Meters-Utilities'!Q146 &lt;&gt; "Self-Generated", 'Meters-Utilities'!Q146 &lt;&gt; "Physical Power Purchase Agreement (PPPA)"), "UnitsBlank", "YesNo"), IF(AND( 'Meters-Utilities'!C146="Other Fuels", 'Meters-Utilities'!D146 = "Scope 1: Mobile"), "YesNo", "UnitsBlank"))</f>
        <v>UnitsBlank</v>
      </c>
    </row>
    <row r="147" spans="1:21" x14ac:dyDescent="0.35">
      <c r="A147">
        <f>'Meters-Utilities'!A147</f>
        <v>0</v>
      </c>
      <c r="B147">
        <f>'Meters-Utilities'!B147</f>
        <v>0</v>
      </c>
      <c r="D147">
        <f>'Meters-Utilities'!C147</f>
        <v>0</v>
      </c>
      <c r="E147">
        <f>'Meters-Utilities'!D147</f>
        <v>0</v>
      </c>
      <c r="L147" t="str">
        <f t="shared" si="8"/>
        <v>PhaseNO</v>
      </c>
      <c r="M147" t="str">
        <f>"Fuel"&amp;
IF(D147="Other Fuels",TRIM(SUBSTITUTE(LEFT('Meters-Utilities'!H147,8),"-","")),IF(OR(D147="Electricity",D147="Natural Gas"),"",IF(OR(E147="Scope 1: Process", E147 = "Scope 1: Fugitive"), "Fugitive",SUBSTITUTE('Meters-Utilities'!C147," ",""))))</f>
        <v>Fuel</v>
      </c>
      <c r="N147" t="str">
        <f>IF(D147="Electricity","UnitsEnergy",
IF(D147="Natural Gas","UnitsGasEnergy",
IF(ISNUMBER(SEARCH("Water",D147)),"UnitsLiquid",
IF(D147="Other Energy","UnitsOtherEnergyEnergy",
IF(D147="Other","UnitsSolid",
IF(D147="Other Fuels",IF(ISNUMBER(SEARCH("Mobile", 'Meters-Utilities'!D147)),"UnitsLiquid","Units"&amp;'Meters-Utilities'!H147&amp;"Energy"),"UnitsBlank"))))))</f>
        <v>UnitsBlank</v>
      </c>
      <c r="O147" t="str">
        <f>IF(AND(OR(D147="Other Fuels", D147="Other Energy", D147 = "Natural Gas"),COUNTIF(UnitsEnergy,'Meters-Utilities'!J147)=0), "UnitsEnergy","UnitsBlank")</f>
        <v>UnitsBlank</v>
      </c>
      <c r="P147" t="str">
        <f t="shared" si="6"/>
        <v>UnitsBlank</v>
      </c>
      <c r="Q147" t="str">
        <f t="shared" si="7"/>
        <v>UnitsBlank</v>
      </c>
      <c r="U147" t="str">
        <f>IF( 'Meters-Utilities'!C147= "Electricity", IF(AND('Meters-Utilities'!Q147 &lt;&gt; "Self-Generated", 'Meters-Utilities'!Q147 &lt;&gt; "Physical Power Purchase Agreement (PPPA)"), "UnitsBlank", "YesNo"), IF(AND( 'Meters-Utilities'!C147="Other Fuels", 'Meters-Utilities'!D147 = "Scope 1: Mobile"), "YesNo", "UnitsBlank"))</f>
        <v>UnitsBlank</v>
      </c>
    </row>
    <row r="148" spans="1:21" x14ac:dyDescent="0.35">
      <c r="A148">
        <f>'Meters-Utilities'!A148</f>
        <v>0</v>
      </c>
      <c r="B148">
        <f>'Meters-Utilities'!B148</f>
        <v>0</v>
      </c>
      <c r="D148">
        <f>'Meters-Utilities'!C148</f>
        <v>0</v>
      </c>
      <c r="E148">
        <f>'Meters-Utilities'!D148</f>
        <v>0</v>
      </c>
      <c r="L148" t="str">
        <f t="shared" si="8"/>
        <v>PhaseNO</v>
      </c>
      <c r="M148" t="str">
        <f>"Fuel"&amp;
IF(D148="Other Fuels",TRIM(SUBSTITUTE(LEFT('Meters-Utilities'!H148,8),"-","")),IF(OR(D148="Electricity",D148="Natural Gas"),"",IF(OR(E148="Scope 1: Process", E148 = "Scope 1: Fugitive"), "Fugitive",SUBSTITUTE('Meters-Utilities'!C148," ",""))))</f>
        <v>Fuel</v>
      </c>
      <c r="N148" t="str">
        <f>IF(D148="Electricity","UnitsEnergy",
IF(D148="Natural Gas","UnitsGasEnergy",
IF(ISNUMBER(SEARCH("Water",D148)),"UnitsLiquid",
IF(D148="Other Energy","UnitsOtherEnergyEnergy",
IF(D148="Other","UnitsSolid",
IF(D148="Other Fuels",IF(ISNUMBER(SEARCH("Mobile", 'Meters-Utilities'!D148)),"UnitsLiquid","Units"&amp;'Meters-Utilities'!H148&amp;"Energy"),"UnitsBlank"))))))</f>
        <v>UnitsBlank</v>
      </c>
      <c r="O148" t="str">
        <f>IF(AND(OR(D148="Other Fuels", D148="Other Energy", D148 = "Natural Gas"),COUNTIF(UnitsEnergy,'Meters-Utilities'!J148)=0), "UnitsEnergy","UnitsBlank")</f>
        <v>UnitsBlank</v>
      </c>
      <c r="P148" t="str">
        <f t="shared" si="6"/>
        <v>UnitsBlank</v>
      </c>
      <c r="Q148" t="str">
        <f t="shared" si="7"/>
        <v>UnitsBlank</v>
      </c>
      <c r="U148" t="str">
        <f>IF( 'Meters-Utilities'!C148= "Electricity", IF(AND('Meters-Utilities'!Q148 &lt;&gt; "Self-Generated", 'Meters-Utilities'!Q148 &lt;&gt; "Physical Power Purchase Agreement (PPPA)"), "UnitsBlank", "YesNo"), IF(AND( 'Meters-Utilities'!C148="Other Fuels", 'Meters-Utilities'!D148 = "Scope 1: Mobile"), "YesNo", "UnitsBlank"))</f>
        <v>UnitsBlank</v>
      </c>
    </row>
    <row r="149" spans="1:21" x14ac:dyDescent="0.35">
      <c r="A149">
        <f>'Meters-Utilities'!A149</f>
        <v>0</v>
      </c>
      <c r="B149">
        <f>'Meters-Utilities'!B149</f>
        <v>0</v>
      </c>
      <c r="D149">
        <f>'Meters-Utilities'!C149</f>
        <v>0</v>
      </c>
      <c r="E149">
        <f>'Meters-Utilities'!D149</f>
        <v>0</v>
      </c>
      <c r="L149" t="str">
        <f t="shared" si="8"/>
        <v>PhaseNO</v>
      </c>
      <c r="M149" t="str">
        <f>"Fuel"&amp;
IF(D149="Other Fuels",TRIM(SUBSTITUTE(LEFT('Meters-Utilities'!H149,8),"-","")),IF(OR(D149="Electricity",D149="Natural Gas"),"",IF(OR(E149="Scope 1: Process", E149 = "Scope 1: Fugitive"), "Fugitive",SUBSTITUTE('Meters-Utilities'!C149," ",""))))</f>
        <v>Fuel</v>
      </c>
      <c r="N149" t="str">
        <f>IF(D149="Electricity","UnitsEnergy",
IF(D149="Natural Gas","UnitsGasEnergy",
IF(ISNUMBER(SEARCH("Water",D149)),"UnitsLiquid",
IF(D149="Other Energy","UnitsOtherEnergyEnergy",
IF(D149="Other","UnitsSolid",
IF(D149="Other Fuels",IF(ISNUMBER(SEARCH("Mobile", 'Meters-Utilities'!D149)),"UnitsLiquid","Units"&amp;'Meters-Utilities'!H149&amp;"Energy"),"UnitsBlank"))))))</f>
        <v>UnitsBlank</v>
      </c>
      <c r="O149" t="str">
        <f>IF(AND(OR(D149="Other Fuels", D149="Other Energy", D149 = "Natural Gas"),COUNTIF(UnitsEnergy,'Meters-Utilities'!J149)=0), "UnitsEnergy","UnitsBlank")</f>
        <v>UnitsBlank</v>
      </c>
      <c r="P149" t="str">
        <f t="shared" si="6"/>
        <v>UnitsBlank</v>
      </c>
      <c r="Q149" t="str">
        <f t="shared" si="7"/>
        <v>UnitsBlank</v>
      </c>
      <c r="U149" t="str">
        <f>IF( 'Meters-Utilities'!C149= "Electricity", IF(AND('Meters-Utilities'!Q149 &lt;&gt; "Self-Generated", 'Meters-Utilities'!Q149 &lt;&gt; "Physical Power Purchase Agreement (PPPA)"), "UnitsBlank", "YesNo"), IF(AND( 'Meters-Utilities'!C149="Other Fuels", 'Meters-Utilities'!D149 = "Scope 1: Mobile"), "YesNo", "UnitsBlank"))</f>
        <v>UnitsBlank</v>
      </c>
    </row>
    <row r="150" spans="1:21" x14ac:dyDescent="0.35">
      <c r="A150">
        <f>'Meters-Utilities'!A150</f>
        <v>0</v>
      </c>
      <c r="B150">
        <f>'Meters-Utilities'!B150</f>
        <v>0</v>
      </c>
      <c r="D150">
        <f>'Meters-Utilities'!C150</f>
        <v>0</v>
      </c>
      <c r="E150">
        <f>'Meters-Utilities'!D150</f>
        <v>0</v>
      </c>
      <c r="L150" t="str">
        <f t="shared" si="8"/>
        <v>PhaseNO</v>
      </c>
      <c r="M150" t="str">
        <f>"Fuel"&amp;
IF(D150="Other Fuels",TRIM(SUBSTITUTE(LEFT('Meters-Utilities'!H150,8),"-","")),IF(OR(D150="Electricity",D150="Natural Gas"),"",IF(OR(E150="Scope 1: Process", E150 = "Scope 1: Fugitive"), "Fugitive",SUBSTITUTE('Meters-Utilities'!C150," ",""))))</f>
        <v>Fuel</v>
      </c>
      <c r="N150" t="str">
        <f>IF(D150="Electricity","UnitsEnergy",
IF(D150="Natural Gas","UnitsGasEnergy",
IF(ISNUMBER(SEARCH("Water",D150)),"UnitsLiquid",
IF(D150="Other Energy","UnitsOtherEnergyEnergy",
IF(D150="Other","UnitsSolid",
IF(D150="Other Fuels",IF(ISNUMBER(SEARCH("Mobile", 'Meters-Utilities'!D150)),"UnitsLiquid","Units"&amp;'Meters-Utilities'!H150&amp;"Energy"),"UnitsBlank"))))))</f>
        <v>UnitsBlank</v>
      </c>
      <c r="O150" t="str">
        <f>IF(AND(OR(D150="Other Fuels", D150="Other Energy", D150 = "Natural Gas"),COUNTIF(UnitsEnergy,'Meters-Utilities'!J150)=0), "UnitsEnergy","UnitsBlank")</f>
        <v>UnitsBlank</v>
      </c>
      <c r="P150" t="str">
        <f t="shared" si="6"/>
        <v>UnitsBlank</v>
      </c>
      <c r="Q150" t="str">
        <f t="shared" si="7"/>
        <v>UnitsBlank</v>
      </c>
      <c r="U150" t="str">
        <f>IF( 'Meters-Utilities'!C150= "Electricity", IF(AND('Meters-Utilities'!Q150 &lt;&gt; "Self-Generated", 'Meters-Utilities'!Q150 &lt;&gt; "Physical Power Purchase Agreement (PPPA)"), "UnitsBlank", "YesNo"), IF(AND( 'Meters-Utilities'!C150="Other Fuels", 'Meters-Utilities'!D150 = "Scope 1: Mobile"), "YesNo", "UnitsBlank"))</f>
        <v>UnitsBlank</v>
      </c>
    </row>
    <row r="151" spans="1:21" x14ac:dyDescent="0.35">
      <c r="A151">
        <f>'Meters-Utilities'!A151</f>
        <v>0</v>
      </c>
      <c r="B151">
        <f>'Meters-Utilities'!B151</f>
        <v>0</v>
      </c>
      <c r="D151">
        <f>'Meters-Utilities'!C151</f>
        <v>0</v>
      </c>
      <c r="E151">
        <f>'Meters-Utilities'!D151</f>
        <v>0</v>
      </c>
      <c r="L151" t="str">
        <f t="shared" si="8"/>
        <v>PhaseNO</v>
      </c>
      <c r="M151" t="str">
        <f>"Fuel"&amp;
IF(D151="Other Fuels",TRIM(SUBSTITUTE(LEFT('Meters-Utilities'!H151,8),"-","")),IF(OR(D151="Electricity",D151="Natural Gas"),"",IF(OR(E151="Scope 1: Process", E151 = "Scope 1: Fugitive"), "Fugitive",SUBSTITUTE('Meters-Utilities'!C151," ",""))))</f>
        <v>Fuel</v>
      </c>
      <c r="N151" t="str">
        <f>IF(D151="Electricity","UnitsEnergy",
IF(D151="Natural Gas","UnitsGasEnergy",
IF(ISNUMBER(SEARCH("Water",D151)),"UnitsLiquid",
IF(D151="Other Energy","UnitsOtherEnergyEnergy",
IF(D151="Other","UnitsSolid",
IF(D151="Other Fuels",IF(ISNUMBER(SEARCH("Mobile", 'Meters-Utilities'!D151)),"UnitsLiquid","Units"&amp;'Meters-Utilities'!H151&amp;"Energy"),"UnitsBlank"))))))</f>
        <v>UnitsBlank</v>
      </c>
      <c r="O151" t="str">
        <f>IF(AND(OR(D151="Other Fuels", D151="Other Energy", D151 = "Natural Gas"),COUNTIF(UnitsEnergy,'Meters-Utilities'!J151)=0), "UnitsEnergy","UnitsBlank")</f>
        <v>UnitsBlank</v>
      </c>
      <c r="P151" t="str">
        <f t="shared" si="6"/>
        <v>UnitsBlank</v>
      </c>
      <c r="Q151" t="str">
        <f t="shared" si="7"/>
        <v>UnitsBlank</v>
      </c>
      <c r="U151" t="str">
        <f>IF( 'Meters-Utilities'!C151= "Electricity", IF(AND('Meters-Utilities'!Q151 &lt;&gt; "Self-Generated", 'Meters-Utilities'!Q151 &lt;&gt; "Physical Power Purchase Agreement (PPPA)"), "UnitsBlank", "YesNo"), IF(AND( 'Meters-Utilities'!C151="Other Fuels", 'Meters-Utilities'!D151 = "Scope 1: Mobile"), "YesNo", "UnitsBlank"))</f>
        <v>UnitsBlank</v>
      </c>
    </row>
    <row r="152" spans="1:21" x14ac:dyDescent="0.35">
      <c r="A152">
        <f>'Meters-Utilities'!A152</f>
        <v>0</v>
      </c>
      <c r="B152">
        <f>'Meters-Utilities'!B152</f>
        <v>0</v>
      </c>
      <c r="D152">
        <f>'Meters-Utilities'!C152</f>
        <v>0</v>
      </c>
      <c r="E152">
        <f>'Meters-Utilities'!D152</f>
        <v>0</v>
      </c>
      <c r="L152" t="str">
        <f t="shared" si="8"/>
        <v>PhaseNO</v>
      </c>
      <c r="M152" t="str">
        <f>"Fuel"&amp;
IF(D152="Other Fuels",TRIM(SUBSTITUTE(LEFT('Meters-Utilities'!H152,8),"-","")),IF(OR(D152="Electricity",D152="Natural Gas"),"",IF(OR(E152="Scope 1: Process", E152 = "Scope 1: Fugitive"), "Fugitive",SUBSTITUTE('Meters-Utilities'!C152," ",""))))</f>
        <v>Fuel</v>
      </c>
      <c r="N152" t="str">
        <f>IF(D152="Electricity","UnitsEnergy",
IF(D152="Natural Gas","UnitsGasEnergy",
IF(ISNUMBER(SEARCH("Water",D152)),"UnitsLiquid",
IF(D152="Other Energy","UnitsOtherEnergyEnergy",
IF(D152="Other","UnitsSolid",
IF(D152="Other Fuels",IF(ISNUMBER(SEARCH("Mobile", 'Meters-Utilities'!D152)),"UnitsLiquid","Units"&amp;'Meters-Utilities'!H152&amp;"Energy"),"UnitsBlank"))))))</f>
        <v>UnitsBlank</v>
      </c>
      <c r="O152" t="str">
        <f>IF(AND(OR(D152="Other Fuels", D152="Other Energy", D152 = "Natural Gas"),COUNTIF(UnitsEnergy,'Meters-Utilities'!J152)=0), "UnitsEnergy","UnitsBlank")</f>
        <v>UnitsBlank</v>
      </c>
      <c r="P152" t="str">
        <f t="shared" si="6"/>
        <v>UnitsBlank</v>
      </c>
      <c r="Q152" t="str">
        <f t="shared" si="7"/>
        <v>UnitsBlank</v>
      </c>
      <c r="U152" t="str">
        <f>IF( 'Meters-Utilities'!C152= "Electricity", IF(AND('Meters-Utilities'!Q152 &lt;&gt; "Self-Generated", 'Meters-Utilities'!Q152 &lt;&gt; "Physical Power Purchase Agreement (PPPA)"), "UnitsBlank", "YesNo"), IF(AND( 'Meters-Utilities'!C152="Other Fuels", 'Meters-Utilities'!D152 = "Scope 1: Mobile"), "YesNo", "UnitsBlank"))</f>
        <v>UnitsBlank</v>
      </c>
    </row>
    <row r="153" spans="1:21" x14ac:dyDescent="0.35">
      <c r="A153">
        <f>'Meters-Utilities'!A153</f>
        <v>0</v>
      </c>
      <c r="B153">
        <f>'Meters-Utilities'!B153</f>
        <v>0</v>
      </c>
      <c r="D153">
        <f>'Meters-Utilities'!C153</f>
        <v>0</v>
      </c>
      <c r="E153">
        <f>'Meters-Utilities'!D153</f>
        <v>0</v>
      </c>
      <c r="L153" t="str">
        <f t="shared" si="8"/>
        <v>PhaseNO</v>
      </c>
      <c r="M153" t="str">
        <f>"Fuel"&amp;
IF(D153="Other Fuels",TRIM(SUBSTITUTE(LEFT('Meters-Utilities'!H153,8),"-","")),IF(OR(D153="Electricity",D153="Natural Gas"),"",IF(OR(E153="Scope 1: Process", E153 = "Scope 1: Fugitive"), "Fugitive",SUBSTITUTE('Meters-Utilities'!C153," ",""))))</f>
        <v>Fuel</v>
      </c>
      <c r="N153" t="str">
        <f>IF(D153="Electricity","UnitsEnergy",
IF(D153="Natural Gas","UnitsGasEnergy",
IF(ISNUMBER(SEARCH("Water",D153)),"UnitsLiquid",
IF(D153="Other Energy","UnitsOtherEnergyEnergy",
IF(D153="Other","UnitsSolid",
IF(D153="Other Fuels",IF(ISNUMBER(SEARCH("Mobile", 'Meters-Utilities'!D153)),"UnitsLiquid","Units"&amp;'Meters-Utilities'!H153&amp;"Energy"),"UnitsBlank"))))))</f>
        <v>UnitsBlank</v>
      </c>
      <c r="O153" t="str">
        <f>IF(AND(OR(D153="Other Fuels", D153="Other Energy", D153 = "Natural Gas"),COUNTIF(UnitsEnergy,'Meters-Utilities'!J153)=0), "UnitsEnergy","UnitsBlank")</f>
        <v>UnitsBlank</v>
      </c>
      <c r="P153" t="str">
        <f t="shared" si="6"/>
        <v>UnitsBlank</v>
      </c>
      <c r="Q153" t="str">
        <f t="shared" si="7"/>
        <v>UnitsBlank</v>
      </c>
      <c r="U153" t="str">
        <f>IF( 'Meters-Utilities'!C153= "Electricity", IF(AND('Meters-Utilities'!Q153 &lt;&gt; "Self-Generated", 'Meters-Utilities'!Q153 &lt;&gt; "Physical Power Purchase Agreement (PPPA)"), "UnitsBlank", "YesNo"), IF(AND( 'Meters-Utilities'!C153="Other Fuels", 'Meters-Utilities'!D153 = "Scope 1: Mobile"), "YesNo", "UnitsBlank"))</f>
        <v>UnitsBlank</v>
      </c>
    </row>
    <row r="154" spans="1:21" x14ac:dyDescent="0.35">
      <c r="A154">
        <f>'Meters-Utilities'!A154</f>
        <v>0</v>
      </c>
      <c r="B154">
        <f>'Meters-Utilities'!B154</f>
        <v>0</v>
      </c>
      <c r="D154">
        <f>'Meters-Utilities'!C154</f>
        <v>0</v>
      </c>
      <c r="E154">
        <f>'Meters-Utilities'!D154</f>
        <v>0</v>
      </c>
      <c r="L154" t="str">
        <f t="shared" si="8"/>
        <v>PhaseNO</v>
      </c>
      <c r="M154" t="str">
        <f>"Fuel"&amp;
IF(D154="Other Fuels",TRIM(SUBSTITUTE(LEFT('Meters-Utilities'!H154,8),"-","")),IF(OR(D154="Electricity",D154="Natural Gas"),"",IF(OR(E154="Scope 1: Process", E154 = "Scope 1: Fugitive"), "Fugitive",SUBSTITUTE('Meters-Utilities'!C154," ",""))))</f>
        <v>Fuel</v>
      </c>
      <c r="N154" t="str">
        <f>IF(D154="Electricity","UnitsEnergy",
IF(D154="Natural Gas","UnitsGasEnergy",
IF(ISNUMBER(SEARCH("Water",D154)),"UnitsLiquid",
IF(D154="Other Energy","UnitsOtherEnergyEnergy",
IF(D154="Other","UnitsSolid",
IF(D154="Other Fuels",IF(ISNUMBER(SEARCH("Mobile", 'Meters-Utilities'!D154)),"UnitsLiquid","Units"&amp;'Meters-Utilities'!H154&amp;"Energy"),"UnitsBlank"))))))</f>
        <v>UnitsBlank</v>
      </c>
      <c r="O154" t="str">
        <f>IF(AND(OR(D154="Other Fuels", D154="Other Energy", D154 = "Natural Gas"),COUNTIF(UnitsEnergy,'Meters-Utilities'!J154)=0), "UnitsEnergy","UnitsBlank")</f>
        <v>UnitsBlank</v>
      </c>
      <c r="P154" t="str">
        <f t="shared" si="6"/>
        <v>UnitsBlank</v>
      </c>
      <c r="Q154" t="str">
        <f t="shared" si="7"/>
        <v>UnitsBlank</v>
      </c>
      <c r="U154" t="str">
        <f>IF( 'Meters-Utilities'!C154= "Electricity", IF(AND('Meters-Utilities'!Q154 &lt;&gt; "Self-Generated", 'Meters-Utilities'!Q154 &lt;&gt; "Physical Power Purchase Agreement (PPPA)"), "UnitsBlank", "YesNo"), IF(AND( 'Meters-Utilities'!C154="Other Fuels", 'Meters-Utilities'!D154 = "Scope 1: Mobile"), "YesNo", "UnitsBlank"))</f>
        <v>UnitsBlank</v>
      </c>
    </row>
    <row r="155" spans="1:21" x14ac:dyDescent="0.35">
      <c r="A155">
        <f>'Meters-Utilities'!A155</f>
        <v>0</v>
      </c>
      <c r="B155">
        <f>'Meters-Utilities'!B155</f>
        <v>0</v>
      </c>
      <c r="D155">
        <f>'Meters-Utilities'!C155</f>
        <v>0</v>
      </c>
      <c r="E155">
        <f>'Meters-Utilities'!D155</f>
        <v>0</v>
      </c>
      <c r="L155" t="str">
        <f t="shared" si="8"/>
        <v>PhaseNO</v>
      </c>
      <c r="M155" t="str">
        <f>"Fuel"&amp;
IF(D155="Other Fuels",TRIM(SUBSTITUTE(LEFT('Meters-Utilities'!H155,8),"-","")),IF(OR(D155="Electricity",D155="Natural Gas"),"",IF(OR(E155="Scope 1: Process", E155 = "Scope 1: Fugitive"), "Fugitive",SUBSTITUTE('Meters-Utilities'!C155," ",""))))</f>
        <v>Fuel</v>
      </c>
      <c r="N155" t="str">
        <f>IF(D155="Electricity","UnitsEnergy",
IF(D155="Natural Gas","UnitsGasEnergy",
IF(ISNUMBER(SEARCH("Water",D155)),"UnitsLiquid",
IF(D155="Other Energy","UnitsOtherEnergyEnergy",
IF(D155="Other","UnitsSolid",
IF(D155="Other Fuels",IF(ISNUMBER(SEARCH("Mobile", 'Meters-Utilities'!D155)),"UnitsLiquid","Units"&amp;'Meters-Utilities'!H155&amp;"Energy"),"UnitsBlank"))))))</f>
        <v>UnitsBlank</v>
      </c>
      <c r="O155" t="str">
        <f>IF(AND(OR(D155="Other Fuels", D155="Other Energy", D155 = "Natural Gas"),COUNTIF(UnitsEnergy,'Meters-Utilities'!J155)=0), "UnitsEnergy","UnitsBlank")</f>
        <v>UnitsBlank</v>
      </c>
      <c r="P155" t="str">
        <f t="shared" si="6"/>
        <v>UnitsBlank</v>
      </c>
      <c r="Q155" t="str">
        <f t="shared" si="7"/>
        <v>UnitsBlank</v>
      </c>
      <c r="U155" t="str">
        <f>IF( 'Meters-Utilities'!C155= "Electricity", IF(AND('Meters-Utilities'!Q155 &lt;&gt; "Self-Generated", 'Meters-Utilities'!Q155 &lt;&gt; "Physical Power Purchase Agreement (PPPA)"), "UnitsBlank", "YesNo"), IF(AND( 'Meters-Utilities'!C155="Other Fuels", 'Meters-Utilities'!D155 = "Scope 1: Mobile"), "YesNo", "UnitsBlank"))</f>
        <v>UnitsBlank</v>
      </c>
    </row>
    <row r="156" spans="1:21" x14ac:dyDescent="0.35">
      <c r="A156">
        <f>'Meters-Utilities'!A156</f>
        <v>0</v>
      </c>
      <c r="B156">
        <f>'Meters-Utilities'!B156</f>
        <v>0</v>
      </c>
      <c r="D156">
        <f>'Meters-Utilities'!C156</f>
        <v>0</v>
      </c>
      <c r="E156">
        <f>'Meters-Utilities'!D156</f>
        <v>0</v>
      </c>
      <c r="L156" t="str">
        <f t="shared" si="8"/>
        <v>PhaseNO</v>
      </c>
      <c r="M156" t="str">
        <f>"Fuel"&amp;
IF(D156="Other Fuels",TRIM(SUBSTITUTE(LEFT('Meters-Utilities'!H156,8),"-","")),IF(OR(D156="Electricity",D156="Natural Gas"),"",IF(OR(E156="Scope 1: Process", E156 = "Scope 1: Fugitive"), "Fugitive",SUBSTITUTE('Meters-Utilities'!C156," ",""))))</f>
        <v>Fuel</v>
      </c>
      <c r="N156" t="str">
        <f>IF(D156="Electricity","UnitsEnergy",
IF(D156="Natural Gas","UnitsGasEnergy",
IF(ISNUMBER(SEARCH("Water",D156)),"UnitsLiquid",
IF(D156="Other Energy","UnitsOtherEnergyEnergy",
IF(D156="Other","UnitsSolid",
IF(D156="Other Fuels",IF(ISNUMBER(SEARCH("Mobile", 'Meters-Utilities'!D156)),"UnitsLiquid","Units"&amp;'Meters-Utilities'!H156&amp;"Energy"),"UnitsBlank"))))))</f>
        <v>UnitsBlank</v>
      </c>
      <c r="O156" t="str">
        <f>IF(AND(OR(D156="Other Fuels", D156="Other Energy", D156 = "Natural Gas"),COUNTIF(UnitsEnergy,'Meters-Utilities'!J156)=0), "UnitsEnergy","UnitsBlank")</f>
        <v>UnitsBlank</v>
      </c>
      <c r="P156" t="str">
        <f t="shared" si="6"/>
        <v>UnitsBlank</v>
      </c>
      <c r="Q156" t="str">
        <f t="shared" si="7"/>
        <v>UnitsBlank</v>
      </c>
      <c r="U156" t="str">
        <f>IF( 'Meters-Utilities'!C156= "Electricity", IF(AND('Meters-Utilities'!Q156 &lt;&gt; "Self-Generated", 'Meters-Utilities'!Q156 &lt;&gt; "Physical Power Purchase Agreement (PPPA)"), "UnitsBlank", "YesNo"), IF(AND( 'Meters-Utilities'!C156="Other Fuels", 'Meters-Utilities'!D156 = "Scope 1: Mobile"), "YesNo", "UnitsBlank"))</f>
        <v>UnitsBlank</v>
      </c>
    </row>
    <row r="157" spans="1:21" x14ac:dyDescent="0.35">
      <c r="A157">
        <f>'Meters-Utilities'!A157</f>
        <v>0</v>
      </c>
      <c r="B157">
        <f>'Meters-Utilities'!B157</f>
        <v>0</v>
      </c>
      <c r="D157">
        <f>'Meters-Utilities'!C157</f>
        <v>0</v>
      </c>
      <c r="E157">
        <f>'Meters-Utilities'!D157</f>
        <v>0</v>
      </c>
      <c r="L157" t="str">
        <f t="shared" si="8"/>
        <v>PhaseNO</v>
      </c>
      <c r="M157" t="str">
        <f>"Fuel"&amp;
IF(D157="Other Fuels",TRIM(SUBSTITUTE(LEFT('Meters-Utilities'!H157,8),"-","")),IF(OR(D157="Electricity",D157="Natural Gas"),"",IF(OR(E157="Scope 1: Process", E157 = "Scope 1: Fugitive"), "Fugitive",SUBSTITUTE('Meters-Utilities'!C157," ",""))))</f>
        <v>Fuel</v>
      </c>
      <c r="N157" t="str">
        <f>IF(D157="Electricity","UnitsEnergy",
IF(D157="Natural Gas","UnitsGasEnergy",
IF(ISNUMBER(SEARCH("Water",D157)),"UnitsLiquid",
IF(D157="Other Energy","UnitsOtherEnergyEnergy",
IF(D157="Other","UnitsSolid",
IF(D157="Other Fuels",IF(ISNUMBER(SEARCH("Mobile", 'Meters-Utilities'!D157)),"UnitsLiquid","Units"&amp;'Meters-Utilities'!H157&amp;"Energy"),"UnitsBlank"))))))</f>
        <v>UnitsBlank</v>
      </c>
      <c r="O157" t="str">
        <f>IF(AND(OR(D157="Other Fuels", D157="Other Energy", D157 = "Natural Gas"),COUNTIF(UnitsEnergy,'Meters-Utilities'!J157)=0), "UnitsEnergy","UnitsBlank")</f>
        <v>UnitsBlank</v>
      </c>
      <c r="P157" t="str">
        <f t="shared" si="6"/>
        <v>UnitsBlank</v>
      </c>
      <c r="Q157" t="str">
        <f t="shared" si="7"/>
        <v>UnitsBlank</v>
      </c>
      <c r="U157" t="str">
        <f>IF( 'Meters-Utilities'!C157= "Electricity", IF(AND('Meters-Utilities'!Q157 &lt;&gt; "Self-Generated", 'Meters-Utilities'!Q157 &lt;&gt; "Physical Power Purchase Agreement (PPPA)"), "UnitsBlank", "YesNo"), IF(AND( 'Meters-Utilities'!C157="Other Fuels", 'Meters-Utilities'!D157 = "Scope 1: Mobile"), "YesNo", "UnitsBlank"))</f>
        <v>UnitsBlank</v>
      </c>
    </row>
    <row r="158" spans="1:21" x14ac:dyDescent="0.35">
      <c r="A158">
        <f>'Meters-Utilities'!A158</f>
        <v>0</v>
      </c>
      <c r="B158">
        <f>'Meters-Utilities'!B158</f>
        <v>0</v>
      </c>
      <c r="D158">
        <f>'Meters-Utilities'!C158</f>
        <v>0</v>
      </c>
      <c r="E158">
        <f>'Meters-Utilities'!D158</f>
        <v>0</v>
      </c>
      <c r="L158" t="str">
        <f t="shared" si="8"/>
        <v>PhaseNO</v>
      </c>
      <c r="M158" t="str">
        <f>"Fuel"&amp;
IF(D158="Other Fuels",TRIM(SUBSTITUTE(LEFT('Meters-Utilities'!H158,8),"-","")),IF(OR(D158="Electricity",D158="Natural Gas"),"",IF(OR(E158="Scope 1: Process", E158 = "Scope 1: Fugitive"), "Fugitive",SUBSTITUTE('Meters-Utilities'!C158," ",""))))</f>
        <v>Fuel</v>
      </c>
      <c r="N158" t="str">
        <f>IF(D158="Electricity","UnitsEnergy",
IF(D158="Natural Gas","UnitsGasEnergy",
IF(ISNUMBER(SEARCH("Water",D158)),"UnitsLiquid",
IF(D158="Other Energy","UnitsOtherEnergyEnergy",
IF(D158="Other","UnitsSolid",
IF(D158="Other Fuels",IF(ISNUMBER(SEARCH("Mobile", 'Meters-Utilities'!D158)),"UnitsLiquid","Units"&amp;'Meters-Utilities'!H158&amp;"Energy"),"UnitsBlank"))))))</f>
        <v>UnitsBlank</v>
      </c>
      <c r="O158" t="str">
        <f>IF(AND(OR(D158="Other Fuels", D158="Other Energy", D158 = "Natural Gas"),COUNTIF(UnitsEnergy,'Meters-Utilities'!J158)=0), "UnitsEnergy","UnitsBlank")</f>
        <v>UnitsBlank</v>
      </c>
      <c r="P158" t="str">
        <f t="shared" si="6"/>
        <v>UnitsBlank</v>
      </c>
      <c r="Q158" t="str">
        <f t="shared" si="7"/>
        <v>UnitsBlank</v>
      </c>
      <c r="U158" t="str">
        <f>IF( 'Meters-Utilities'!C158= "Electricity", IF(AND('Meters-Utilities'!Q158 &lt;&gt; "Self-Generated", 'Meters-Utilities'!Q158 &lt;&gt; "Physical Power Purchase Agreement (PPPA)"), "UnitsBlank", "YesNo"), IF(AND( 'Meters-Utilities'!C158="Other Fuels", 'Meters-Utilities'!D158 = "Scope 1: Mobile"), "YesNo", "UnitsBlank"))</f>
        <v>UnitsBlank</v>
      </c>
    </row>
    <row r="159" spans="1:21" x14ac:dyDescent="0.35">
      <c r="A159">
        <f>'Meters-Utilities'!A159</f>
        <v>0</v>
      </c>
      <c r="B159">
        <f>'Meters-Utilities'!B159</f>
        <v>0</v>
      </c>
      <c r="D159">
        <f>'Meters-Utilities'!C159</f>
        <v>0</v>
      </c>
      <c r="E159">
        <f>'Meters-Utilities'!D159</f>
        <v>0</v>
      </c>
      <c r="L159" t="str">
        <f t="shared" si="8"/>
        <v>PhaseNO</v>
      </c>
      <c r="M159" t="str">
        <f>"Fuel"&amp;
IF(D159="Other Fuels",TRIM(SUBSTITUTE(LEFT('Meters-Utilities'!H159,8),"-","")),IF(OR(D159="Electricity",D159="Natural Gas"),"",IF(OR(E159="Scope 1: Process", E159 = "Scope 1: Fugitive"), "Fugitive",SUBSTITUTE('Meters-Utilities'!C159," ",""))))</f>
        <v>Fuel</v>
      </c>
      <c r="N159" t="str">
        <f>IF(D159="Electricity","UnitsEnergy",
IF(D159="Natural Gas","UnitsGasEnergy",
IF(ISNUMBER(SEARCH("Water",D159)),"UnitsLiquid",
IF(D159="Other Energy","UnitsOtherEnergyEnergy",
IF(D159="Other","UnitsSolid",
IF(D159="Other Fuels",IF(ISNUMBER(SEARCH("Mobile", 'Meters-Utilities'!D159)),"UnitsLiquid","Units"&amp;'Meters-Utilities'!H159&amp;"Energy"),"UnitsBlank"))))))</f>
        <v>UnitsBlank</v>
      </c>
      <c r="O159" t="str">
        <f>IF(AND(OR(D159="Other Fuels", D159="Other Energy", D159 = "Natural Gas"),COUNTIF(UnitsEnergy,'Meters-Utilities'!J159)=0), "UnitsEnergy","UnitsBlank")</f>
        <v>UnitsBlank</v>
      </c>
      <c r="P159" t="str">
        <f t="shared" si="6"/>
        <v>UnitsBlank</v>
      </c>
      <c r="Q159" t="str">
        <f t="shared" si="7"/>
        <v>UnitsBlank</v>
      </c>
      <c r="U159" t="str">
        <f>IF( 'Meters-Utilities'!C159= "Electricity", IF(AND('Meters-Utilities'!Q159 &lt;&gt; "Self-Generated", 'Meters-Utilities'!Q159 &lt;&gt; "Physical Power Purchase Agreement (PPPA)"), "UnitsBlank", "YesNo"), IF(AND( 'Meters-Utilities'!C159="Other Fuels", 'Meters-Utilities'!D159 = "Scope 1: Mobile"), "YesNo", "UnitsBlank"))</f>
        <v>UnitsBlank</v>
      </c>
    </row>
    <row r="160" spans="1:21" x14ac:dyDescent="0.35">
      <c r="A160">
        <f>'Meters-Utilities'!A160</f>
        <v>0</v>
      </c>
      <c r="B160">
        <f>'Meters-Utilities'!B160</f>
        <v>0</v>
      </c>
      <c r="D160">
        <f>'Meters-Utilities'!C160</f>
        <v>0</v>
      </c>
      <c r="E160">
        <f>'Meters-Utilities'!D160</f>
        <v>0</v>
      </c>
      <c r="L160" t="str">
        <f t="shared" si="8"/>
        <v>PhaseNO</v>
      </c>
      <c r="M160" t="str">
        <f>"Fuel"&amp;
IF(D160="Other Fuels",TRIM(SUBSTITUTE(LEFT('Meters-Utilities'!H160,8),"-","")),IF(OR(D160="Electricity",D160="Natural Gas"),"",IF(OR(E160="Scope 1: Process", E160 = "Scope 1: Fugitive"), "Fugitive",SUBSTITUTE('Meters-Utilities'!C160," ",""))))</f>
        <v>Fuel</v>
      </c>
      <c r="N160" t="str">
        <f>IF(D160="Electricity","UnitsEnergy",
IF(D160="Natural Gas","UnitsGasEnergy",
IF(ISNUMBER(SEARCH("Water",D160)),"UnitsLiquid",
IF(D160="Other Energy","UnitsOtherEnergyEnergy",
IF(D160="Other","UnitsSolid",
IF(D160="Other Fuels",IF(ISNUMBER(SEARCH("Mobile", 'Meters-Utilities'!D160)),"UnitsLiquid","Units"&amp;'Meters-Utilities'!H160&amp;"Energy"),"UnitsBlank"))))))</f>
        <v>UnitsBlank</v>
      </c>
      <c r="O160" t="str">
        <f>IF(AND(OR(D160="Other Fuels", D160="Other Energy", D160 = "Natural Gas"),COUNTIF(UnitsEnergy,'Meters-Utilities'!J160)=0), "UnitsEnergy","UnitsBlank")</f>
        <v>UnitsBlank</v>
      </c>
      <c r="P160" t="str">
        <f t="shared" si="6"/>
        <v>UnitsBlank</v>
      </c>
      <c r="Q160" t="str">
        <f t="shared" si="7"/>
        <v>UnitsBlank</v>
      </c>
      <c r="U160" t="str">
        <f>IF( 'Meters-Utilities'!C160= "Electricity", IF(AND('Meters-Utilities'!Q160 &lt;&gt; "Self-Generated", 'Meters-Utilities'!Q160 &lt;&gt; "Physical Power Purchase Agreement (PPPA)"), "UnitsBlank", "YesNo"), IF(AND( 'Meters-Utilities'!C160="Other Fuels", 'Meters-Utilities'!D160 = "Scope 1: Mobile"), "YesNo", "UnitsBlank"))</f>
        <v>UnitsBlank</v>
      </c>
    </row>
    <row r="161" spans="1:21" x14ac:dyDescent="0.35">
      <c r="A161">
        <f>'Meters-Utilities'!A161</f>
        <v>0</v>
      </c>
      <c r="B161">
        <f>'Meters-Utilities'!B161</f>
        <v>0</v>
      </c>
      <c r="D161">
        <f>'Meters-Utilities'!C161</f>
        <v>0</v>
      </c>
      <c r="E161">
        <f>'Meters-Utilities'!D161</f>
        <v>0</v>
      </c>
      <c r="L161" t="str">
        <f t="shared" si="8"/>
        <v>PhaseNO</v>
      </c>
      <c r="M161" t="str">
        <f>"Fuel"&amp;
IF(D161="Other Fuels",TRIM(SUBSTITUTE(LEFT('Meters-Utilities'!H161,8),"-","")),IF(OR(D161="Electricity",D161="Natural Gas"),"",IF(OR(E161="Scope 1: Process", E161 = "Scope 1: Fugitive"), "Fugitive",SUBSTITUTE('Meters-Utilities'!C161," ",""))))</f>
        <v>Fuel</v>
      </c>
      <c r="N161" t="str">
        <f>IF(D161="Electricity","UnitsEnergy",
IF(D161="Natural Gas","UnitsGasEnergy",
IF(ISNUMBER(SEARCH("Water",D161)),"UnitsLiquid",
IF(D161="Other Energy","UnitsOtherEnergyEnergy",
IF(D161="Other","UnitsSolid",
IF(D161="Other Fuels",IF(ISNUMBER(SEARCH("Mobile", 'Meters-Utilities'!D161)),"UnitsLiquid","Units"&amp;'Meters-Utilities'!H161&amp;"Energy"),"UnitsBlank"))))))</f>
        <v>UnitsBlank</v>
      </c>
      <c r="O161" t="str">
        <f>IF(AND(OR(D161="Other Fuels", D161="Other Energy", D161 = "Natural Gas"),COUNTIF(UnitsEnergy,'Meters-Utilities'!J161)=0), "UnitsEnergy","UnitsBlank")</f>
        <v>UnitsBlank</v>
      </c>
      <c r="P161" t="str">
        <f t="shared" si="6"/>
        <v>UnitsBlank</v>
      </c>
      <c r="Q161" t="str">
        <f t="shared" si="7"/>
        <v>UnitsBlank</v>
      </c>
      <c r="U161" t="str">
        <f>IF( 'Meters-Utilities'!C161= "Electricity", IF(AND('Meters-Utilities'!Q161 &lt;&gt; "Self-Generated", 'Meters-Utilities'!Q161 &lt;&gt; "Physical Power Purchase Agreement (PPPA)"), "UnitsBlank", "YesNo"), IF(AND( 'Meters-Utilities'!C161="Other Fuels", 'Meters-Utilities'!D161 = "Scope 1: Mobile"), "YesNo", "UnitsBlank"))</f>
        <v>UnitsBlank</v>
      </c>
    </row>
    <row r="162" spans="1:21" x14ac:dyDescent="0.35">
      <c r="A162">
        <f>'Meters-Utilities'!A162</f>
        <v>0</v>
      </c>
      <c r="B162">
        <f>'Meters-Utilities'!B162</f>
        <v>0</v>
      </c>
      <c r="D162">
        <f>'Meters-Utilities'!C162</f>
        <v>0</v>
      </c>
      <c r="E162">
        <f>'Meters-Utilities'!D162</f>
        <v>0</v>
      </c>
      <c r="L162" t="str">
        <f t="shared" si="8"/>
        <v>PhaseNO</v>
      </c>
      <c r="M162" t="str">
        <f>"Fuel"&amp;
IF(D162="Other Fuels",TRIM(SUBSTITUTE(LEFT('Meters-Utilities'!H162,8),"-","")),IF(OR(D162="Electricity",D162="Natural Gas"),"",IF(OR(E162="Scope 1: Process", E162 = "Scope 1: Fugitive"), "Fugitive",SUBSTITUTE('Meters-Utilities'!C162," ",""))))</f>
        <v>Fuel</v>
      </c>
      <c r="N162" t="str">
        <f>IF(D162="Electricity","UnitsEnergy",
IF(D162="Natural Gas","UnitsGasEnergy",
IF(ISNUMBER(SEARCH("Water",D162)),"UnitsLiquid",
IF(D162="Other Energy","UnitsOtherEnergyEnergy",
IF(D162="Other","UnitsSolid",
IF(D162="Other Fuels",IF(ISNUMBER(SEARCH("Mobile", 'Meters-Utilities'!D162)),"UnitsLiquid","Units"&amp;'Meters-Utilities'!H162&amp;"Energy"),"UnitsBlank"))))))</f>
        <v>UnitsBlank</v>
      </c>
      <c r="O162" t="str">
        <f>IF(AND(OR(D162="Other Fuels", D162="Other Energy", D162 = "Natural Gas"),COUNTIF(UnitsEnergy,'Meters-Utilities'!J162)=0), "UnitsEnergy","UnitsBlank")</f>
        <v>UnitsBlank</v>
      </c>
      <c r="P162" t="str">
        <f t="shared" si="6"/>
        <v>UnitsBlank</v>
      </c>
      <c r="Q162" t="str">
        <f t="shared" si="7"/>
        <v>UnitsBlank</v>
      </c>
      <c r="U162" t="str">
        <f>IF( 'Meters-Utilities'!C162= "Electricity", IF(AND('Meters-Utilities'!Q162 &lt;&gt; "Self-Generated", 'Meters-Utilities'!Q162 &lt;&gt; "Physical Power Purchase Agreement (PPPA)"), "UnitsBlank", "YesNo"), IF(AND( 'Meters-Utilities'!C162="Other Fuels", 'Meters-Utilities'!D162 = "Scope 1: Mobile"), "YesNo", "UnitsBlank"))</f>
        <v>UnitsBlank</v>
      </c>
    </row>
    <row r="163" spans="1:21" x14ac:dyDescent="0.35">
      <c r="A163">
        <f>'Meters-Utilities'!A163</f>
        <v>0</v>
      </c>
      <c r="B163">
        <f>'Meters-Utilities'!B163</f>
        <v>0</v>
      </c>
      <c r="D163">
        <f>'Meters-Utilities'!C163</f>
        <v>0</v>
      </c>
      <c r="E163">
        <f>'Meters-Utilities'!D163</f>
        <v>0</v>
      </c>
      <c r="L163" t="str">
        <f t="shared" si="8"/>
        <v>PhaseNO</v>
      </c>
      <c r="M163" t="str">
        <f>"Fuel"&amp;
IF(D163="Other Fuels",TRIM(SUBSTITUTE(LEFT('Meters-Utilities'!H163,8),"-","")),IF(OR(D163="Electricity",D163="Natural Gas"),"",IF(OR(E163="Scope 1: Process", E163 = "Scope 1: Fugitive"), "Fugitive",SUBSTITUTE('Meters-Utilities'!C163," ",""))))</f>
        <v>Fuel</v>
      </c>
      <c r="N163" t="str">
        <f>IF(D163="Electricity","UnitsEnergy",
IF(D163="Natural Gas","UnitsGasEnergy",
IF(ISNUMBER(SEARCH("Water",D163)),"UnitsLiquid",
IF(D163="Other Energy","UnitsOtherEnergyEnergy",
IF(D163="Other","UnitsSolid",
IF(D163="Other Fuels",IF(ISNUMBER(SEARCH("Mobile", 'Meters-Utilities'!D163)),"UnitsLiquid","Units"&amp;'Meters-Utilities'!H163&amp;"Energy"),"UnitsBlank"))))))</f>
        <v>UnitsBlank</v>
      </c>
      <c r="O163" t="str">
        <f>IF(AND(OR(D163="Other Fuels", D163="Other Energy", D163 = "Natural Gas"),COUNTIF(UnitsEnergy,'Meters-Utilities'!J163)=0), "UnitsEnergy","UnitsBlank")</f>
        <v>UnitsBlank</v>
      </c>
      <c r="P163" t="str">
        <f t="shared" si="6"/>
        <v>UnitsBlank</v>
      </c>
      <c r="Q163" t="str">
        <f t="shared" si="7"/>
        <v>UnitsBlank</v>
      </c>
      <c r="U163" t="str">
        <f>IF( 'Meters-Utilities'!C163= "Electricity", IF(AND('Meters-Utilities'!Q163 &lt;&gt; "Self-Generated", 'Meters-Utilities'!Q163 &lt;&gt; "Physical Power Purchase Agreement (PPPA)"), "UnitsBlank", "YesNo"), IF(AND( 'Meters-Utilities'!C163="Other Fuels", 'Meters-Utilities'!D163 = "Scope 1: Mobile"), "YesNo", "UnitsBlank"))</f>
        <v>UnitsBlank</v>
      </c>
    </row>
    <row r="164" spans="1:21" x14ac:dyDescent="0.35">
      <c r="A164">
        <f>'Meters-Utilities'!A164</f>
        <v>0</v>
      </c>
      <c r="B164">
        <f>'Meters-Utilities'!B164</f>
        <v>0</v>
      </c>
      <c r="D164">
        <f>'Meters-Utilities'!C164</f>
        <v>0</v>
      </c>
      <c r="E164">
        <f>'Meters-Utilities'!D164</f>
        <v>0</v>
      </c>
      <c r="L164" t="str">
        <f t="shared" si="8"/>
        <v>PhaseNO</v>
      </c>
      <c r="M164" t="str">
        <f>"Fuel"&amp;
IF(D164="Other Fuels",TRIM(SUBSTITUTE(LEFT('Meters-Utilities'!H164,8),"-","")),IF(OR(D164="Electricity",D164="Natural Gas"),"",IF(OR(E164="Scope 1: Process", E164 = "Scope 1: Fugitive"), "Fugitive",SUBSTITUTE('Meters-Utilities'!C164," ",""))))</f>
        <v>Fuel</v>
      </c>
      <c r="N164" t="str">
        <f>IF(D164="Electricity","UnitsEnergy",
IF(D164="Natural Gas","UnitsGasEnergy",
IF(ISNUMBER(SEARCH("Water",D164)),"UnitsLiquid",
IF(D164="Other Energy","UnitsOtherEnergyEnergy",
IF(D164="Other","UnitsSolid",
IF(D164="Other Fuels",IF(ISNUMBER(SEARCH("Mobile", 'Meters-Utilities'!D164)),"UnitsLiquid","Units"&amp;'Meters-Utilities'!H164&amp;"Energy"),"UnitsBlank"))))))</f>
        <v>UnitsBlank</v>
      </c>
      <c r="O164" t="str">
        <f>IF(AND(OR(D164="Other Fuels", D164="Other Energy", D164 = "Natural Gas"),COUNTIF(UnitsEnergy,'Meters-Utilities'!J164)=0), "UnitsEnergy","UnitsBlank")</f>
        <v>UnitsBlank</v>
      </c>
      <c r="P164" t="str">
        <f t="shared" ref="P164:P227" si="9">IF(M164="FuelOnRoad","UnitsDistance","UnitsBlank")</f>
        <v>UnitsBlank</v>
      </c>
      <c r="Q164" t="str">
        <f t="shared" ref="Q164:Q227" si="10">IF(M164="FuelOnRoad","ChoiceEstimationMethod","UnitsBlank")</f>
        <v>UnitsBlank</v>
      </c>
      <c r="U164" t="str">
        <f>IF( 'Meters-Utilities'!C164= "Electricity", IF(AND('Meters-Utilities'!Q164 &lt;&gt; "Self-Generated", 'Meters-Utilities'!Q164 &lt;&gt; "Physical Power Purchase Agreement (PPPA)"), "UnitsBlank", "YesNo"), IF(AND( 'Meters-Utilities'!C164="Other Fuels", 'Meters-Utilities'!D164 = "Scope 1: Mobile"), "YesNo", "UnitsBlank"))</f>
        <v>UnitsBlank</v>
      </c>
    </row>
    <row r="165" spans="1:21" x14ac:dyDescent="0.35">
      <c r="A165">
        <f>'Meters-Utilities'!A165</f>
        <v>0</v>
      </c>
      <c r="B165">
        <f>'Meters-Utilities'!B165</f>
        <v>0</v>
      </c>
      <c r="D165">
        <f>'Meters-Utilities'!C165</f>
        <v>0</v>
      </c>
      <c r="E165">
        <f>'Meters-Utilities'!D165</f>
        <v>0</v>
      </c>
      <c r="L165" t="str">
        <f t="shared" si="8"/>
        <v>PhaseNO</v>
      </c>
      <c r="M165" t="str">
        <f>"Fuel"&amp;
IF(D165="Other Fuels",TRIM(SUBSTITUTE(LEFT('Meters-Utilities'!H165,8),"-","")),IF(OR(D165="Electricity",D165="Natural Gas"),"",IF(OR(E165="Scope 1: Process", E165 = "Scope 1: Fugitive"), "Fugitive",SUBSTITUTE('Meters-Utilities'!C165," ",""))))</f>
        <v>Fuel</v>
      </c>
      <c r="N165" t="str">
        <f>IF(D165="Electricity","UnitsEnergy",
IF(D165="Natural Gas","UnitsGasEnergy",
IF(ISNUMBER(SEARCH("Water",D165)),"UnitsLiquid",
IF(D165="Other Energy","UnitsOtherEnergyEnergy",
IF(D165="Other","UnitsSolid",
IF(D165="Other Fuels",IF(ISNUMBER(SEARCH("Mobile", 'Meters-Utilities'!D165)),"UnitsLiquid","Units"&amp;'Meters-Utilities'!H165&amp;"Energy"),"UnitsBlank"))))))</f>
        <v>UnitsBlank</v>
      </c>
      <c r="O165" t="str">
        <f>IF(AND(OR(D165="Other Fuels", D165="Other Energy", D165 = "Natural Gas"),COUNTIF(UnitsEnergy,'Meters-Utilities'!J165)=0), "UnitsEnergy","UnitsBlank")</f>
        <v>UnitsBlank</v>
      </c>
      <c r="P165" t="str">
        <f t="shared" si="9"/>
        <v>UnitsBlank</v>
      </c>
      <c r="Q165" t="str">
        <f t="shared" si="10"/>
        <v>UnitsBlank</v>
      </c>
      <c r="U165" t="str">
        <f>IF( 'Meters-Utilities'!C165= "Electricity", IF(AND('Meters-Utilities'!Q165 &lt;&gt; "Self-Generated", 'Meters-Utilities'!Q165 &lt;&gt; "Physical Power Purchase Agreement (PPPA)"), "UnitsBlank", "YesNo"), IF(AND( 'Meters-Utilities'!C165="Other Fuels", 'Meters-Utilities'!D165 = "Scope 1: Mobile"), "YesNo", "UnitsBlank"))</f>
        <v>UnitsBlank</v>
      </c>
    </row>
    <row r="166" spans="1:21" x14ac:dyDescent="0.35">
      <c r="A166">
        <f>'Meters-Utilities'!A166</f>
        <v>0</v>
      </c>
      <c r="B166">
        <f>'Meters-Utilities'!B166</f>
        <v>0</v>
      </c>
      <c r="D166">
        <f>'Meters-Utilities'!C166</f>
        <v>0</v>
      </c>
      <c r="E166">
        <f>'Meters-Utilities'!D166</f>
        <v>0</v>
      </c>
      <c r="L166" t="str">
        <f t="shared" si="8"/>
        <v>PhaseNO</v>
      </c>
      <c r="M166" t="str">
        <f>"Fuel"&amp;
IF(D166="Other Fuels",TRIM(SUBSTITUTE(LEFT('Meters-Utilities'!H166,8),"-","")),IF(OR(D166="Electricity",D166="Natural Gas"),"",IF(OR(E166="Scope 1: Process", E166 = "Scope 1: Fugitive"), "Fugitive",SUBSTITUTE('Meters-Utilities'!C166," ",""))))</f>
        <v>Fuel</v>
      </c>
      <c r="N166" t="str">
        <f>IF(D166="Electricity","UnitsEnergy",
IF(D166="Natural Gas","UnitsGasEnergy",
IF(ISNUMBER(SEARCH("Water",D166)),"UnitsLiquid",
IF(D166="Other Energy","UnitsOtherEnergyEnergy",
IF(D166="Other","UnitsSolid",
IF(D166="Other Fuels",IF(ISNUMBER(SEARCH("Mobile", 'Meters-Utilities'!D166)),"UnitsLiquid","Units"&amp;'Meters-Utilities'!H166&amp;"Energy"),"UnitsBlank"))))))</f>
        <v>UnitsBlank</v>
      </c>
      <c r="O166" t="str">
        <f>IF(AND(OR(D166="Other Fuels", D166="Other Energy", D166 = "Natural Gas"),COUNTIF(UnitsEnergy,'Meters-Utilities'!J166)=0), "UnitsEnergy","UnitsBlank")</f>
        <v>UnitsBlank</v>
      </c>
      <c r="P166" t="str">
        <f t="shared" si="9"/>
        <v>UnitsBlank</v>
      </c>
      <c r="Q166" t="str">
        <f t="shared" si="10"/>
        <v>UnitsBlank</v>
      </c>
      <c r="U166" t="str">
        <f>IF( 'Meters-Utilities'!C166= "Electricity", IF(AND('Meters-Utilities'!Q166 &lt;&gt; "Self-Generated", 'Meters-Utilities'!Q166 &lt;&gt; "Physical Power Purchase Agreement (PPPA)"), "UnitsBlank", "YesNo"), IF(AND( 'Meters-Utilities'!C166="Other Fuels", 'Meters-Utilities'!D166 = "Scope 1: Mobile"), "YesNo", "UnitsBlank"))</f>
        <v>UnitsBlank</v>
      </c>
    </row>
    <row r="167" spans="1:21" x14ac:dyDescent="0.35">
      <c r="A167">
        <f>'Meters-Utilities'!A167</f>
        <v>0</v>
      </c>
      <c r="B167">
        <f>'Meters-Utilities'!B167</f>
        <v>0</v>
      </c>
      <c r="D167">
        <f>'Meters-Utilities'!C167</f>
        <v>0</v>
      </c>
      <c r="E167">
        <f>'Meters-Utilities'!D167</f>
        <v>0</v>
      </c>
      <c r="L167" t="str">
        <f t="shared" si="8"/>
        <v>PhaseNO</v>
      </c>
      <c r="M167" t="str">
        <f>"Fuel"&amp;
IF(D167="Other Fuels",TRIM(SUBSTITUTE(LEFT('Meters-Utilities'!H167,8),"-","")),IF(OR(D167="Electricity",D167="Natural Gas"),"",IF(OR(E167="Scope 1: Process", E167 = "Scope 1: Fugitive"), "Fugitive",SUBSTITUTE('Meters-Utilities'!C167," ",""))))</f>
        <v>Fuel</v>
      </c>
      <c r="N167" t="str">
        <f>IF(D167="Electricity","UnitsEnergy",
IF(D167="Natural Gas","UnitsGasEnergy",
IF(ISNUMBER(SEARCH("Water",D167)),"UnitsLiquid",
IF(D167="Other Energy","UnitsOtherEnergyEnergy",
IF(D167="Other","UnitsSolid",
IF(D167="Other Fuels",IF(ISNUMBER(SEARCH("Mobile", 'Meters-Utilities'!D167)),"UnitsLiquid","Units"&amp;'Meters-Utilities'!H167&amp;"Energy"),"UnitsBlank"))))))</f>
        <v>UnitsBlank</v>
      </c>
      <c r="O167" t="str">
        <f>IF(AND(OR(D167="Other Fuels", D167="Other Energy", D167 = "Natural Gas"),COUNTIF(UnitsEnergy,'Meters-Utilities'!J167)=0), "UnitsEnergy","UnitsBlank")</f>
        <v>UnitsBlank</v>
      </c>
      <c r="P167" t="str">
        <f t="shared" si="9"/>
        <v>UnitsBlank</v>
      </c>
      <c r="Q167" t="str">
        <f t="shared" si="10"/>
        <v>UnitsBlank</v>
      </c>
      <c r="U167" t="str">
        <f>IF( 'Meters-Utilities'!C167= "Electricity", IF(AND('Meters-Utilities'!Q167 &lt;&gt; "Self-Generated", 'Meters-Utilities'!Q167 &lt;&gt; "Physical Power Purchase Agreement (PPPA)"), "UnitsBlank", "YesNo"), IF(AND( 'Meters-Utilities'!C167="Other Fuels", 'Meters-Utilities'!D167 = "Scope 1: Mobile"), "YesNo", "UnitsBlank"))</f>
        <v>UnitsBlank</v>
      </c>
    </row>
    <row r="168" spans="1:21" x14ac:dyDescent="0.35">
      <c r="A168">
        <f>'Meters-Utilities'!A168</f>
        <v>0</v>
      </c>
      <c r="B168">
        <f>'Meters-Utilities'!B168</f>
        <v>0</v>
      </c>
      <c r="D168">
        <f>'Meters-Utilities'!C168</f>
        <v>0</v>
      </c>
      <c r="E168">
        <f>'Meters-Utilities'!D168</f>
        <v>0</v>
      </c>
      <c r="L168" t="str">
        <f t="shared" si="8"/>
        <v>PhaseNO</v>
      </c>
      <c r="M168" t="str">
        <f>"Fuel"&amp;
IF(D168="Other Fuels",TRIM(SUBSTITUTE(LEFT('Meters-Utilities'!H168,8),"-","")),IF(OR(D168="Electricity",D168="Natural Gas"),"",IF(OR(E168="Scope 1: Process", E168 = "Scope 1: Fugitive"), "Fugitive",SUBSTITUTE('Meters-Utilities'!C168," ",""))))</f>
        <v>Fuel</v>
      </c>
      <c r="N168" t="str">
        <f>IF(D168="Electricity","UnitsEnergy",
IF(D168="Natural Gas","UnitsGasEnergy",
IF(ISNUMBER(SEARCH("Water",D168)),"UnitsLiquid",
IF(D168="Other Energy","UnitsOtherEnergyEnergy",
IF(D168="Other","UnitsSolid",
IF(D168="Other Fuels",IF(ISNUMBER(SEARCH("Mobile", 'Meters-Utilities'!D168)),"UnitsLiquid","Units"&amp;'Meters-Utilities'!H168&amp;"Energy"),"UnitsBlank"))))))</f>
        <v>UnitsBlank</v>
      </c>
      <c r="O168" t="str">
        <f>IF(AND(OR(D168="Other Fuels", D168="Other Energy", D168 = "Natural Gas"),COUNTIF(UnitsEnergy,'Meters-Utilities'!J168)=0), "UnitsEnergy","UnitsBlank")</f>
        <v>UnitsBlank</v>
      </c>
      <c r="P168" t="str">
        <f t="shared" si="9"/>
        <v>UnitsBlank</v>
      </c>
      <c r="Q168" t="str">
        <f t="shared" si="10"/>
        <v>UnitsBlank</v>
      </c>
      <c r="U168" t="str">
        <f>IF( 'Meters-Utilities'!C168= "Electricity", IF(AND('Meters-Utilities'!Q168 &lt;&gt; "Self-Generated", 'Meters-Utilities'!Q168 &lt;&gt; "Physical Power Purchase Agreement (PPPA)"), "UnitsBlank", "YesNo"), IF(AND( 'Meters-Utilities'!C168="Other Fuels", 'Meters-Utilities'!D168 = "Scope 1: Mobile"), "YesNo", "UnitsBlank"))</f>
        <v>UnitsBlank</v>
      </c>
    </row>
    <row r="169" spans="1:21" x14ac:dyDescent="0.35">
      <c r="A169">
        <f>'Meters-Utilities'!A169</f>
        <v>0</v>
      </c>
      <c r="B169">
        <f>'Meters-Utilities'!B169</f>
        <v>0</v>
      </c>
      <c r="D169">
        <f>'Meters-Utilities'!C169</f>
        <v>0</v>
      </c>
      <c r="E169">
        <f>'Meters-Utilities'!D169</f>
        <v>0</v>
      </c>
      <c r="L169" t="str">
        <f t="shared" si="8"/>
        <v>PhaseNO</v>
      </c>
      <c r="M169" t="str">
        <f>"Fuel"&amp;
IF(D169="Other Fuels",TRIM(SUBSTITUTE(LEFT('Meters-Utilities'!H169,8),"-","")),IF(OR(D169="Electricity",D169="Natural Gas"),"",IF(OR(E169="Scope 1: Process", E169 = "Scope 1: Fugitive"), "Fugitive",SUBSTITUTE('Meters-Utilities'!C169," ",""))))</f>
        <v>Fuel</v>
      </c>
      <c r="N169" t="str">
        <f>IF(D169="Electricity","UnitsEnergy",
IF(D169="Natural Gas","UnitsGasEnergy",
IF(ISNUMBER(SEARCH("Water",D169)),"UnitsLiquid",
IF(D169="Other Energy","UnitsOtherEnergyEnergy",
IF(D169="Other","UnitsSolid",
IF(D169="Other Fuels",IF(ISNUMBER(SEARCH("Mobile", 'Meters-Utilities'!D169)),"UnitsLiquid","Units"&amp;'Meters-Utilities'!H169&amp;"Energy"),"UnitsBlank"))))))</f>
        <v>UnitsBlank</v>
      </c>
      <c r="O169" t="str">
        <f>IF(AND(OR(D169="Other Fuels", D169="Other Energy", D169 = "Natural Gas"),COUNTIF(UnitsEnergy,'Meters-Utilities'!J169)=0), "UnitsEnergy","UnitsBlank")</f>
        <v>UnitsBlank</v>
      </c>
      <c r="P169" t="str">
        <f t="shared" si="9"/>
        <v>UnitsBlank</v>
      </c>
      <c r="Q169" t="str">
        <f t="shared" si="10"/>
        <v>UnitsBlank</v>
      </c>
      <c r="U169" t="str">
        <f>IF( 'Meters-Utilities'!C169= "Electricity", IF(AND('Meters-Utilities'!Q169 &lt;&gt; "Self-Generated", 'Meters-Utilities'!Q169 &lt;&gt; "Physical Power Purchase Agreement (PPPA)"), "UnitsBlank", "YesNo"), IF(AND( 'Meters-Utilities'!C169="Other Fuels", 'Meters-Utilities'!D169 = "Scope 1: Mobile"), "YesNo", "UnitsBlank"))</f>
        <v>UnitsBlank</v>
      </c>
    </row>
    <row r="170" spans="1:21" x14ac:dyDescent="0.35">
      <c r="A170">
        <f>'Meters-Utilities'!A170</f>
        <v>0</v>
      </c>
      <c r="B170">
        <f>'Meters-Utilities'!B170</f>
        <v>0</v>
      </c>
      <c r="D170">
        <f>'Meters-Utilities'!C170</f>
        <v>0</v>
      </c>
      <c r="E170">
        <f>'Meters-Utilities'!D170</f>
        <v>0</v>
      </c>
      <c r="L170" t="str">
        <f t="shared" si="8"/>
        <v>PhaseNO</v>
      </c>
      <c r="M170" t="str">
        <f>"Fuel"&amp;
IF(D170="Other Fuels",TRIM(SUBSTITUTE(LEFT('Meters-Utilities'!H170,8),"-","")),IF(OR(D170="Electricity",D170="Natural Gas"),"",IF(OR(E170="Scope 1: Process", E170 = "Scope 1: Fugitive"), "Fugitive",SUBSTITUTE('Meters-Utilities'!C170," ",""))))</f>
        <v>Fuel</v>
      </c>
      <c r="N170" t="str">
        <f>IF(D170="Electricity","UnitsEnergy",
IF(D170="Natural Gas","UnitsGasEnergy",
IF(ISNUMBER(SEARCH("Water",D170)),"UnitsLiquid",
IF(D170="Other Energy","UnitsOtherEnergyEnergy",
IF(D170="Other","UnitsSolid",
IF(D170="Other Fuels",IF(ISNUMBER(SEARCH("Mobile", 'Meters-Utilities'!D170)),"UnitsLiquid","Units"&amp;'Meters-Utilities'!H170&amp;"Energy"),"UnitsBlank"))))))</f>
        <v>UnitsBlank</v>
      </c>
      <c r="O170" t="str">
        <f>IF(AND(OR(D170="Other Fuels", D170="Other Energy", D170 = "Natural Gas"),COUNTIF(UnitsEnergy,'Meters-Utilities'!J170)=0), "UnitsEnergy","UnitsBlank")</f>
        <v>UnitsBlank</v>
      </c>
      <c r="P170" t="str">
        <f t="shared" si="9"/>
        <v>UnitsBlank</v>
      </c>
      <c r="Q170" t="str">
        <f t="shared" si="10"/>
        <v>UnitsBlank</v>
      </c>
      <c r="U170" t="str">
        <f>IF( 'Meters-Utilities'!C170= "Electricity", IF(AND('Meters-Utilities'!Q170 &lt;&gt; "Self-Generated", 'Meters-Utilities'!Q170 &lt;&gt; "Physical Power Purchase Agreement (PPPA)"), "UnitsBlank", "YesNo"), IF(AND( 'Meters-Utilities'!C170="Other Fuels", 'Meters-Utilities'!D170 = "Scope 1: Mobile"), "YesNo", "UnitsBlank"))</f>
        <v>UnitsBlank</v>
      </c>
    </row>
    <row r="171" spans="1:21" x14ac:dyDescent="0.35">
      <c r="A171">
        <f>'Meters-Utilities'!A171</f>
        <v>0</v>
      </c>
      <c r="B171">
        <f>'Meters-Utilities'!B171</f>
        <v>0</v>
      </c>
      <c r="D171">
        <f>'Meters-Utilities'!C171</f>
        <v>0</v>
      </c>
      <c r="E171">
        <f>'Meters-Utilities'!D171</f>
        <v>0</v>
      </c>
      <c r="L171" t="str">
        <f t="shared" si="8"/>
        <v>PhaseNO</v>
      </c>
      <c r="M171" t="str">
        <f>"Fuel"&amp;
IF(D171="Other Fuels",TRIM(SUBSTITUTE(LEFT('Meters-Utilities'!H171,8),"-","")),IF(OR(D171="Electricity",D171="Natural Gas"),"",IF(OR(E171="Scope 1: Process", E171 = "Scope 1: Fugitive"), "Fugitive",SUBSTITUTE('Meters-Utilities'!C171," ",""))))</f>
        <v>Fuel</v>
      </c>
      <c r="N171" t="str">
        <f>IF(D171="Electricity","UnitsEnergy",
IF(D171="Natural Gas","UnitsGasEnergy",
IF(ISNUMBER(SEARCH("Water",D171)),"UnitsLiquid",
IF(D171="Other Energy","UnitsOtherEnergyEnergy",
IF(D171="Other","UnitsSolid",
IF(D171="Other Fuels",IF(ISNUMBER(SEARCH("Mobile", 'Meters-Utilities'!D171)),"UnitsLiquid","Units"&amp;'Meters-Utilities'!H171&amp;"Energy"),"UnitsBlank"))))))</f>
        <v>UnitsBlank</v>
      </c>
      <c r="O171" t="str">
        <f>IF(AND(OR(D171="Other Fuels", D171="Other Energy", D171 = "Natural Gas"),COUNTIF(UnitsEnergy,'Meters-Utilities'!J171)=0), "UnitsEnergy","UnitsBlank")</f>
        <v>UnitsBlank</v>
      </c>
      <c r="P171" t="str">
        <f t="shared" si="9"/>
        <v>UnitsBlank</v>
      </c>
      <c r="Q171" t="str">
        <f t="shared" si="10"/>
        <v>UnitsBlank</v>
      </c>
      <c r="U171" t="str">
        <f>IF( 'Meters-Utilities'!C171= "Electricity", IF(AND('Meters-Utilities'!Q171 &lt;&gt; "Self-Generated", 'Meters-Utilities'!Q171 &lt;&gt; "Physical Power Purchase Agreement (PPPA)"), "UnitsBlank", "YesNo"), IF(AND( 'Meters-Utilities'!C171="Other Fuels", 'Meters-Utilities'!D171 = "Scope 1: Mobile"), "YesNo", "UnitsBlank"))</f>
        <v>UnitsBlank</v>
      </c>
    </row>
    <row r="172" spans="1:21" x14ac:dyDescent="0.35">
      <c r="A172">
        <f>'Meters-Utilities'!A172</f>
        <v>0</v>
      </c>
      <c r="B172">
        <f>'Meters-Utilities'!B172</f>
        <v>0</v>
      </c>
      <c r="D172">
        <f>'Meters-Utilities'!C172</f>
        <v>0</v>
      </c>
      <c r="E172">
        <f>'Meters-Utilities'!D172</f>
        <v>0</v>
      </c>
      <c r="L172" t="str">
        <f t="shared" si="8"/>
        <v>PhaseNO</v>
      </c>
      <c r="M172" t="str">
        <f>"Fuel"&amp;
IF(D172="Other Fuels",TRIM(SUBSTITUTE(LEFT('Meters-Utilities'!H172,8),"-","")),IF(OR(D172="Electricity",D172="Natural Gas"),"",IF(OR(E172="Scope 1: Process", E172 = "Scope 1: Fugitive"), "Fugitive",SUBSTITUTE('Meters-Utilities'!C172," ",""))))</f>
        <v>Fuel</v>
      </c>
      <c r="N172" t="str">
        <f>IF(D172="Electricity","UnitsEnergy",
IF(D172="Natural Gas","UnitsGasEnergy",
IF(ISNUMBER(SEARCH("Water",D172)),"UnitsLiquid",
IF(D172="Other Energy","UnitsOtherEnergyEnergy",
IF(D172="Other","UnitsSolid",
IF(D172="Other Fuels",IF(ISNUMBER(SEARCH("Mobile", 'Meters-Utilities'!D172)),"UnitsLiquid","Units"&amp;'Meters-Utilities'!H172&amp;"Energy"),"UnitsBlank"))))))</f>
        <v>UnitsBlank</v>
      </c>
      <c r="O172" t="str">
        <f>IF(AND(OR(D172="Other Fuels", D172="Other Energy", D172 = "Natural Gas"),COUNTIF(UnitsEnergy,'Meters-Utilities'!J172)=0), "UnitsEnergy","UnitsBlank")</f>
        <v>UnitsBlank</v>
      </c>
      <c r="P172" t="str">
        <f t="shared" si="9"/>
        <v>UnitsBlank</v>
      </c>
      <c r="Q172" t="str">
        <f t="shared" si="10"/>
        <v>UnitsBlank</v>
      </c>
      <c r="U172" t="str">
        <f>IF( 'Meters-Utilities'!C172= "Electricity", IF(AND('Meters-Utilities'!Q172 &lt;&gt; "Self-Generated", 'Meters-Utilities'!Q172 &lt;&gt; "Physical Power Purchase Agreement (PPPA)"), "UnitsBlank", "YesNo"), IF(AND( 'Meters-Utilities'!C172="Other Fuels", 'Meters-Utilities'!D172 = "Scope 1: Mobile"), "YesNo", "UnitsBlank"))</f>
        <v>UnitsBlank</v>
      </c>
    </row>
    <row r="173" spans="1:21" x14ac:dyDescent="0.35">
      <c r="A173">
        <f>'Meters-Utilities'!A173</f>
        <v>0</v>
      </c>
      <c r="B173">
        <f>'Meters-Utilities'!B173</f>
        <v>0</v>
      </c>
      <c r="D173">
        <f>'Meters-Utilities'!C173</f>
        <v>0</v>
      </c>
      <c r="E173">
        <f>'Meters-Utilities'!D173</f>
        <v>0</v>
      </c>
      <c r="L173" t="str">
        <f t="shared" si="8"/>
        <v>PhaseNO</v>
      </c>
      <c r="M173" t="str">
        <f>"Fuel"&amp;
IF(D173="Other Fuels",TRIM(SUBSTITUTE(LEFT('Meters-Utilities'!H173,8),"-","")),IF(OR(D173="Electricity",D173="Natural Gas"),"",IF(OR(E173="Scope 1: Process", E173 = "Scope 1: Fugitive"), "Fugitive",SUBSTITUTE('Meters-Utilities'!C173," ",""))))</f>
        <v>Fuel</v>
      </c>
      <c r="N173" t="str">
        <f>IF(D173="Electricity","UnitsEnergy",
IF(D173="Natural Gas","UnitsGasEnergy",
IF(ISNUMBER(SEARCH("Water",D173)),"UnitsLiquid",
IF(D173="Other Energy","UnitsOtherEnergyEnergy",
IF(D173="Other","UnitsSolid",
IF(D173="Other Fuels",IF(ISNUMBER(SEARCH("Mobile", 'Meters-Utilities'!D173)),"UnitsLiquid","Units"&amp;'Meters-Utilities'!H173&amp;"Energy"),"UnitsBlank"))))))</f>
        <v>UnitsBlank</v>
      </c>
      <c r="O173" t="str">
        <f>IF(AND(OR(D173="Other Fuels", D173="Other Energy", D173 = "Natural Gas"),COUNTIF(UnitsEnergy,'Meters-Utilities'!J173)=0), "UnitsEnergy","UnitsBlank")</f>
        <v>UnitsBlank</v>
      </c>
      <c r="P173" t="str">
        <f t="shared" si="9"/>
        <v>UnitsBlank</v>
      </c>
      <c r="Q173" t="str">
        <f t="shared" si="10"/>
        <v>UnitsBlank</v>
      </c>
      <c r="U173" t="str">
        <f>IF( 'Meters-Utilities'!C173= "Electricity", IF(AND('Meters-Utilities'!Q173 &lt;&gt; "Self-Generated", 'Meters-Utilities'!Q173 &lt;&gt; "Physical Power Purchase Agreement (PPPA)"), "UnitsBlank", "YesNo"), IF(AND( 'Meters-Utilities'!C173="Other Fuels", 'Meters-Utilities'!D173 = "Scope 1: Mobile"), "YesNo", "UnitsBlank"))</f>
        <v>UnitsBlank</v>
      </c>
    </row>
    <row r="174" spans="1:21" x14ac:dyDescent="0.35">
      <c r="A174">
        <f>'Meters-Utilities'!A174</f>
        <v>0</v>
      </c>
      <c r="B174">
        <f>'Meters-Utilities'!B174</f>
        <v>0</v>
      </c>
      <c r="D174">
        <f>'Meters-Utilities'!C174</f>
        <v>0</v>
      </c>
      <c r="E174">
        <f>'Meters-Utilities'!D174</f>
        <v>0</v>
      </c>
      <c r="L174" t="str">
        <f t="shared" si="8"/>
        <v>PhaseNO</v>
      </c>
      <c r="M174" t="str">
        <f>"Fuel"&amp;
IF(D174="Other Fuels",TRIM(SUBSTITUTE(LEFT('Meters-Utilities'!H174,8),"-","")),IF(OR(D174="Electricity",D174="Natural Gas"),"",IF(OR(E174="Scope 1: Process", E174 = "Scope 1: Fugitive"), "Fugitive",SUBSTITUTE('Meters-Utilities'!C174," ",""))))</f>
        <v>Fuel</v>
      </c>
      <c r="N174" t="str">
        <f>IF(D174="Electricity","UnitsEnergy",
IF(D174="Natural Gas","UnitsGasEnergy",
IF(ISNUMBER(SEARCH("Water",D174)),"UnitsLiquid",
IF(D174="Other Energy","UnitsOtherEnergyEnergy",
IF(D174="Other","UnitsSolid",
IF(D174="Other Fuels",IF(ISNUMBER(SEARCH("Mobile", 'Meters-Utilities'!D174)),"UnitsLiquid","Units"&amp;'Meters-Utilities'!H174&amp;"Energy"),"UnitsBlank"))))))</f>
        <v>UnitsBlank</v>
      </c>
      <c r="O174" t="str">
        <f>IF(AND(OR(D174="Other Fuels", D174="Other Energy", D174 = "Natural Gas"),COUNTIF(UnitsEnergy,'Meters-Utilities'!J174)=0), "UnitsEnergy","UnitsBlank")</f>
        <v>UnitsBlank</v>
      </c>
      <c r="P174" t="str">
        <f t="shared" si="9"/>
        <v>UnitsBlank</v>
      </c>
      <c r="Q174" t="str">
        <f t="shared" si="10"/>
        <v>UnitsBlank</v>
      </c>
      <c r="U174" t="str">
        <f>IF( 'Meters-Utilities'!C174= "Electricity", IF(AND('Meters-Utilities'!Q174 &lt;&gt; "Self-Generated", 'Meters-Utilities'!Q174 &lt;&gt; "Physical Power Purchase Agreement (PPPA)"), "UnitsBlank", "YesNo"), IF(AND( 'Meters-Utilities'!C174="Other Fuels", 'Meters-Utilities'!D174 = "Scope 1: Mobile"), "YesNo", "UnitsBlank"))</f>
        <v>UnitsBlank</v>
      </c>
    </row>
    <row r="175" spans="1:21" x14ac:dyDescent="0.35">
      <c r="A175">
        <f>'Meters-Utilities'!A175</f>
        <v>0</v>
      </c>
      <c r="B175">
        <f>'Meters-Utilities'!B175</f>
        <v>0</v>
      </c>
      <c r="D175">
        <f>'Meters-Utilities'!C175</f>
        <v>0</v>
      </c>
      <c r="E175">
        <f>'Meters-Utilities'!D175</f>
        <v>0</v>
      </c>
      <c r="L175" t="str">
        <f t="shared" si="8"/>
        <v>PhaseNO</v>
      </c>
      <c r="M175" t="str">
        <f>"Fuel"&amp;
IF(D175="Other Fuels",TRIM(SUBSTITUTE(LEFT('Meters-Utilities'!H175,8),"-","")),IF(OR(D175="Electricity",D175="Natural Gas"),"",IF(OR(E175="Scope 1: Process", E175 = "Scope 1: Fugitive"), "Fugitive",SUBSTITUTE('Meters-Utilities'!C175," ",""))))</f>
        <v>Fuel</v>
      </c>
      <c r="N175" t="str">
        <f>IF(D175="Electricity","UnitsEnergy",
IF(D175="Natural Gas","UnitsGasEnergy",
IF(ISNUMBER(SEARCH("Water",D175)),"UnitsLiquid",
IF(D175="Other Energy","UnitsOtherEnergyEnergy",
IF(D175="Other","UnitsSolid",
IF(D175="Other Fuels",IF(ISNUMBER(SEARCH("Mobile", 'Meters-Utilities'!D175)),"UnitsLiquid","Units"&amp;'Meters-Utilities'!H175&amp;"Energy"),"UnitsBlank"))))))</f>
        <v>UnitsBlank</v>
      </c>
      <c r="O175" t="str">
        <f>IF(AND(OR(D175="Other Fuels", D175="Other Energy", D175 = "Natural Gas"),COUNTIF(UnitsEnergy,'Meters-Utilities'!J175)=0), "UnitsEnergy","UnitsBlank")</f>
        <v>UnitsBlank</v>
      </c>
      <c r="P175" t="str">
        <f t="shared" si="9"/>
        <v>UnitsBlank</v>
      </c>
      <c r="Q175" t="str">
        <f t="shared" si="10"/>
        <v>UnitsBlank</v>
      </c>
      <c r="U175" t="str">
        <f>IF( 'Meters-Utilities'!C175= "Electricity", IF(AND('Meters-Utilities'!Q175 &lt;&gt; "Self-Generated", 'Meters-Utilities'!Q175 &lt;&gt; "Physical Power Purchase Agreement (PPPA)"), "UnitsBlank", "YesNo"), IF(AND( 'Meters-Utilities'!C175="Other Fuels", 'Meters-Utilities'!D175 = "Scope 1: Mobile"), "YesNo", "UnitsBlank"))</f>
        <v>UnitsBlank</v>
      </c>
    </row>
    <row r="176" spans="1:21" x14ac:dyDescent="0.35">
      <c r="A176">
        <f>'Meters-Utilities'!A176</f>
        <v>0</v>
      </c>
      <c r="B176">
        <f>'Meters-Utilities'!B176</f>
        <v>0</v>
      </c>
      <c r="D176">
        <f>'Meters-Utilities'!C176</f>
        <v>0</v>
      </c>
      <c r="E176">
        <f>'Meters-Utilities'!D176</f>
        <v>0</v>
      </c>
      <c r="L176" t="str">
        <f t="shared" si="8"/>
        <v>PhaseNO</v>
      </c>
      <c r="M176" t="str">
        <f>"Fuel"&amp;
IF(D176="Other Fuels",TRIM(SUBSTITUTE(LEFT('Meters-Utilities'!H176,8),"-","")),IF(OR(D176="Electricity",D176="Natural Gas"),"",IF(OR(E176="Scope 1: Process", E176 = "Scope 1: Fugitive"), "Fugitive",SUBSTITUTE('Meters-Utilities'!C176," ",""))))</f>
        <v>Fuel</v>
      </c>
      <c r="N176" t="str">
        <f>IF(D176="Electricity","UnitsEnergy",
IF(D176="Natural Gas","UnitsGasEnergy",
IF(ISNUMBER(SEARCH("Water",D176)),"UnitsLiquid",
IF(D176="Other Energy","UnitsOtherEnergyEnergy",
IF(D176="Other","UnitsSolid",
IF(D176="Other Fuels",IF(ISNUMBER(SEARCH("Mobile", 'Meters-Utilities'!D176)),"UnitsLiquid","Units"&amp;'Meters-Utilities'!H176&amp;"Energy"),"UnitsBlank"))))))</f>
        <v>UnitsBlank</v>
      </c>
      <c r="O176" t="str">
        <f>IF(AND(OR(D176="Other Fuels", D176="Other Energy", D176 = "Natural Gas"),COUNTIF(UnitsEnergy,'Meters-Utilities'!J176)=0), "UnitsEnergy","UnitsBlank")</f>
        <v>UnitsBlank</v>
      </c>
      <c r="P176" t="str">
        <f t="shared" si="9"/>
        <v>UnitsBlank</v>
      </c>
      <c r="Q176" t="str">
        <f t="shared" si="10"/>
        <v>UnitsBlank</v>
      </c>
      <c r="U176" t="str">
        <f>IF( 'Meters-Utilities'!C176= "Electricity", IF(AND('Meters-Utilities'!Q176 &lt;&gt; "Self-Generated", 'Meters-Utilities'!Q176 &lt;&gt; "Physical Power Purchase Agreement (PPPA)"), "UnitsBlank", "YesNo"), IF(AND( 'Meters-Utilities'!C176="Other Fuels", 'Meters-Utilities'!D176 = "Scope 1: Mobile"), "YesNo", "UnitsBlank"))</f>
        <v>UnitsBlank</v>
      </c>
    </row>
    <row r="177" spans="1:21" x14ac:dyDescent="0.35">
      <c r="A177">
        <f>'Meters-Utilities'!A177</f>
        <v>0</v>
      </c>
      <c r="B177">
        <f>'Meters-Utilities'!B177</f>
        <v>0</v>
      </c>
      <c r="D177">
        <f>'Meters-Utilities'!C177</f>
        <v>0</v>
      </c>
      <c r="E177">
        <f>'Meters-Utilities'!D177</f>
        <v>0</v>
      </c>
      <c r="L177" t="str">
        <f t="shared" si="8"/>
        <v>PhaseNO</v>
      </c>
      <c r="M177" t="str">
        <f>"Fuel"&amp;
IF(D177="Other Fuels",TRIM(SUBSTITUTE(LEFT('Meters-Utilities'!H177,8),"-","")),IF(OR(D177="Electricity",D177="Natural Gas"),"",IF(OR(E177="Scope 1: Process", E177 = "Scope 1: Fugitive"), "Fugitive",SUBSTITUTE('Meters-Utilities'!C177," ",""))))</f>
        <v>Fuel</v>
      </c>
      <c r="N177" t="str">
        <f>IF(D177="Electricity","UnitsEnergy",
IF(D177="Natural Gas","UnitsGasEnergy",
IF(ISNUMBER(SEARCH("Water",D177)),"UnitsLiquid",
IF(D177="Other Energy","UnitsOtherEnergyEnergy",
IF(D177="Other","UnitsSolid",
IF(D177="Other Fuels",IF(ISNUMBER(SEARCH("Mobile", 'Meters-Utilities'!D177)),"UnitsLiquid","Units"&amp;'Meters-Utilities'!H177&amp;"Energy"),"UnitsBlank"))))))</f>
        <v>UnitsBlank</v>
      </c>
      <c r="O177" t="str">
        <f>IF(AND(OR(D177="Other Fuels", D177="Other Energy", D177 = "Natural Gas"),COUNTIF(UnitsEnergy,'Meters-Utilities'!J177)=0), "UnitsEnergy","UnitsBlank")</f>
        <v>UnitsBlank</v>
      </c>
      <c r="P177" t="str">
        <f t="shared" si="9"/>
        <v>UnitsBlank</v>
      </c>
      <c r="Q177" t="str">
        <f t="shared" si="10"/>
        <v>UnitsBlank</v>
      </c>
      <c r="U177" t="str">
        <f>IF( 'Meters-Utilities'!C177= "Electricity", IF(AND('Meters-Utilities'!Q177 &lt;&gt; "Self-Generated", 'Meters-Utilities'!Q177 &lt;&gt; "Physical Power Purchase Agreement (PPPA)"), "UnitsBlank", "YesNo"), IF(AND( 'Meters-Utilities'!C177="Other Fuels", 'Meters-Utilities'!D177 = "Scope 1: Mobile"), "YesNo", "UnitsBlank"))</f>
        <v>UnitsBlank</v>
      </c>
    </row>
    <row r="178" spans="1:21" x14ac:dyDescent="0.35">
      <c r="A178">
        <f>'Meters-Utilities'!A178</f>
        <v>0</v>
      </c>
      <c r="B178">
        <f>'Meters-Utilities'!B178</f>
        <v>0</v>
      </c>
      <c r="D178">
        <f>'Meters-Utilities'!C178</f>
        <v>0</v>
      </c>
      <c r="E178">
        <f>'Meters-Utilities'!D178</f>
        <v>0</v>
      </c>
      <c r="L178" t="str">
        <f t="shared" si="8"/>
        <v>PhaseNO</v>
      </c>
      <c r="M178" t="str">
        <f>"Fuel"&amp;
IF(D178="Other Fuels",TRIM(SUBSTITUTE(LEFT('Meters-Utilities'!H178,8),"-","")),IF(OR(D178="Electricity",D178="Natural Gas"),"",IF(OR(E178="Scope 1: Process", E178 = "Scope 1: Fugitive"), "Fugitive",SUBSTITUTE('Meters-Utilities'!C178," ",""))))</f>
        <v>Fuel</v>
      </c>
      <c r="N178" t="str">
        <f>IF(D178="Electricity","UnitsEnergy",
IF(D178="Natural Gas","UnitsGasEnergy",
IF(ISNUMBER(SEARCH("Water",D178)),"UnitsLiquid",
IF(D178="Other Energy","UnitsOtherEnergyEnergy",
IF(D178="Other","UnitsSolid",
IF(D178="Other Fuels",IF(ISNUMBER(SEARCH("Mobile", 'Meters-Utilities'!D178)),"UnitsLiquid","Units"&amp;'Meters-Utilities'!H178&amp;"Energy"),"UnitsBlank"))))))</f>
        <v>UnitsBlank</v>
      </c>
      <c r="O178" t="str">
        <f>IF(AND(OR(D178="Other Fuels", D178="Other Energy", D178 = "Natural Gas"),COUNTIF(UnitsEnergy,'Meters-Utilities'!J178)=0), "UnitsEnergy","UnitsBlank")</f>
        <v>UnitsBlank</v>
      </c>
      <c r="P178" t="str">
        <f t="shared" si="9"/>
        <v>UnitsBlank</v>
      </c>
      <c r="Q178" t="str">
        <f t="shared" si="10"/>
        <v>UnitsBlank</v>
      </c>
      <c r="U178" t="str">
        <f>IF( 'Meters-Utilities'!C178= "Electricity", IF(AND('Meters-Utilities'!Q178 &lt;&gt; "Self-Generated", 'Meters-Utilities'!Q178 &lt;&gt; "Physical Power Purchase Agreement (PPPA)"), "UnitsBlank", "YesNo"), IF(AND( 'Meters-Utilities'!C178="Other Fuels", 'Meters-Utilities'!D178 = "Scope 1: Mobile"), "YesNo", "UnitsBlank"))</f>
        <v>UnitsBlank</v>
      </c>
    </row>
    <row r="179" spans="1:21" x14ac:dyDescent="0.35">
      <c r="A179">
        <f>'Meters-Utilities'!A179</f>
        <v>0</v>
      </c>
      <c r="B179">
        <f>'Meters-Utilities'!B179</f>
        <v>0</v>
      </c>
      <c r="D179">
        <f>'Meters-Utilities'!C179</f>
        <v>0</v>
      </c>
      <c r="E179">
        <f>'Meters-Utilities'!D179</f>
        <v>0</v>
      </c>
      <c r="L179" t="str">
        <f t="shared" si="8"/>
        <v>PhaseNO</v>
      </c>
      <c r="M179" t="str">
        <f>"Fuel"&amp;
IF(D179="Other Fuels",TRIM(SUBSTITUTE(LEFT('Meters-Utilities'!H179,8),"-","")),IF(OR(D179="Electricity",D179="Natural Gas"),"",IF(OR(E179="Scope 1: Process", E179 = "Scope 1: Fugitive"), "Fugitive",SUBSTITUTE('Meters-Utilities'!C179," ",""))))</f>
        <v>Fuel</v>
      </c>
      <c r="N179" t="str">
        <f>IF(D179="Electricity","UnitsEnergy",
IF(D179="Natural Gas","UnitsGasEnergy",
IF(ISNUMBER(SEARCH("Water",D179)),"UnitsLiquid",
IF(D179="Other Energy","UnitsOtherEnergyEnergy",
IF(D179="Other","UnitsSolid",
IF(D179="Other Fuels",IF(ISNUMBER(SEARCH("Mobile", 'Meters-Utilities'!D179)),"UnitsLiquid","Units"&amp;'Meters-Utilities'!H179&amp;"Energy"),"UnitsBlank"))))))</f>
        <v>UnitsBlank</v>
      </c>
      <c r="O179" t="str">
        <f>IF(AND(OR(D179="Other Fuels", D179="Other Energy", D179 = "Natural Gas"),COUNTIF(UnitsEnergy,'Meters-Utilities'!J179)=0), "UnitsEnergy","UnitsBlank")</f>
        <v>UnitsBlank</v>
      </c>
      <c r="P179" t="str">
        <f t="shared" si="9"/>
        <v>UnitsBlank</v>
      </c>
      <c r="Q179" t="str">
        <f t="shared" si="10"/>
        <v>UnitsBlank</v>
      </c>
      <c r="U179" t="str">
        <f>IF( 'Meters-Utilities'!C179= "Electricity", IF(AND('Meters-Utilities'!Q179 &lt;&gt; "Self-Generated", 'Meters-Utilities'!Q179 &lt;&gt; "Physical Power Purchase Agreement (PPPA)"), "UnitsBlank", "YesNo"), IF(AND( 'Meters-Utilities'!C179="Other Fuels", 'Meters-Utilities'!D179 = "Scope 1: Mobile"), "YesNo", "UnitsBlank"))</f>
        <v>UnitsBlank</v>
      </c>
    </row>
    <row r="180" spans="1:21" x14ac:dyDescent="0.35">
      <c r="A180">
        <f>'Meters-Utilities'!A180</f>
        <v>0</v>
      </c>
      <c r="B180">
        <f>'Meters-Utilities'!B180</f>
        <v>0</v>
      </c>
      <c r="D180">
        <f>'Meters-Utilities'!C180</f>
        <v>0</v>
      </c>
      <c r="E180">
        <f>'Meters-Utilities'!D180</f>
        <v>0</v>
      </c>
      <c r="L180" t="str">
        <f t="shared" si="8"/>
        <v>PhaseNO</v>
      </c>
      <c r="M180" t="str">
        <f>"Fuel"&amp;
IF(D180="Other Fuels",TRIM(SUBSTITUTE(LEFT('Meters-Utilities'!H180,8),"-","")),IF(OR(D180="Electricity",D180="Natural Gas"),"",IF(OR(E180="Scope 1: Process", E180 = "Scope 1: Fugitive"), "Fugitive",SUBSTITUTE('Meters-Utilities'!C180," ",""))))</f>
        <v>Fuel</v>
      </c>
      <c r="N180" t="str">
        <f>IF(D180="Electricity","UnitsEnergy",
IF(D180="Natural Gas","UnitsGasEnergy",
IF(ISNUMBER(SEARCH("Water",D180)),"UnitsLiquid",
IF(D180="Other Energy","UnitsOtherEnergyEnergy",
IF(D180="Other","UnitsSolid",
IF(D180="Other Fuels",IF(ISNUMBER(SEARCH("Mobile", 'Meters-Utilities'!D180)),"UnitsLiquid","Units"&amp;'Meters-Utilities'!H180&amp;"Energy"),"UnitsBlank"))))))</f>
        <v>UnitsBlank</v>
      </c>
      <c r="O180" t="str">
        <f>IF(AND(OR(D180="Other Fuels", D180="Other Energy", D180 = "Natural Gas"),COUNTIF(UnitsEnergy,'Meters-Utilities'!J180)=0), "UnitsEnergy","UnitsBlank")</f>
        <v>UnitsBlank</v>
      </c>
      <c r="P180" t="str">
        <f t="shared" si="9"/>
        <v>UnitsBlank</v>
      </c>
      <c r="Q180" t="str">
        <f t="shared" si="10"/>
        <v>UnitsBlank</v>
      </c>
      <c r="U180" t="str">
        <f>IF( 'Meters-Utilities'!C180= "Electricity", IF(AND('Meters-Utilities'!Q180 &lt;&gt; "Self-Generated", 'Meters-Utilities'!Q180 &lt;&gt; "Physical Power Purchase Agreement (PPPA)"), "UnitsBlank", "YesNo"), IF(AND( 'Meters-Utilities'!C180="Other Fuels", 'Meters-Utilities'!D180 = "Scope 1: Mobile"), "YesNo", "UnitsBlank"))</f>
        <v>UnitsBlank</v>
      </c>
    </row>
    <row r="181" spans="1:21" x14ac:dyDescent="0.35">
      <c r="A181">
        <f>'Meters-Utilities'!A181</f>
        <v>0</v>
      </c>
      <c r="B181">
        <f>'Meters-Utilities'!B181</f>
        <v>0</v>
      </c>
      <c r="D181">
        <f>'Meters-Utilities'!C181</f>
        <v>0</v>
      </c>
      <c r="E181">
        <f>'Meters-Utilities'!D181</f>
        <v>0</v>
      </c>
      <c r="L181" t="str">
        <f t="shared" si="8"/>
        <v>PhaseNO</v>
      </c>
      <c r="M181" t="str">
        <f>"Fuel"&amp;
IF(D181="Other Fuels",TRIM(SUBSTITUTE(LEFT('Meters-Utilities'!H181,8),"-","")),IF(OR(D181="Electricity",D181="Natural Gas"),"",IF(OR(E181="Scope 1: Process", E181 = "Scope 1: Fugitive"), "Fugitive",SUBSTITUTE('Meters-Utilities'!C181," ",""))))</f>
        <v>Fuel</v>
      </c>
      <c r="N181" t="str">
        <f>IF(D181="Electricity","UnitsEnergy",
IF(D181="Natural Gas","UnitsGasEnergy",
IF(ISNUMBER(SEARCH("Water",D181)),"UnitsLiquid",
IF(D181="Other Energy","UnitsOtherEnergyEnergy",
IF(D181="Other","UnitsSolid",
IF(D181="Other Fuels",IF(ISNUMBER(SEARCH("Mobile", 'Meters-Utilities'!D181)),"UnitsLiquid","Units"&amp;'Meters-Utilities'!H181&amp;"Energy"),"UnitsBlank"))))))</f>
        <v>UnitsBlank</v>
      </c>
      <c r="O181" t="str">
        <f>IF(AND(OR(D181="Other Fuels", D181="Other Energy", D181 = "Natural Gas"),COUNTIF(UnitsEnergy,'Meters-Utilities'!J181)=0), "UnitsEnergy","UnitsBlank")</f>
        <v>UnitsBlank</v>
      </c>
      <c r="P181" t="str">
        <f t="shared" si="9"/>
        <v>UnitsBlank</v>
      </c>
      <c r="Q181" t="str">
        <f t="shared" si="10"/>
        <v>UnitsBlank</v>
      </c>
      <c r="U181" t="str">
        <f>IF( 'Meters-Utilities'!C181= "Electricity", IF(AND('Meters-Utilities'!Q181 &lt;&gt; "Self-Generated", 'Meters-Utilities'!Q181 &lt;&gt; "Physical Power Purchase Agreement (PPPA)"), "UnitsBlank", "YesNo"), IF(AND( 'Meters-Utilities'!C181="Other Fuels", 'Meters-Utilities'!D181 = "Scope 1: Mobile"), "YesNo", "UnitsBlank"))</f>
        <v>UnitsBlank</v>
      </c>
    </row>
    <row r="182" spans="1:21" x14ac:dyDescent="0.35">
      <c r="A182">
        <f>'Meters-Utilities'!A182</f>
        <v>0</v>
      </c>
      <c r="B182">
        <f>'Meters-Utilities'!B182</f>
        <v>0</v>
      </c>
      <c r="D182">
        <f>'Meters-Utilities'!C182</f>
        <v>0</v>
      </c>
      <c r="E182">
        <f>'Meters-Utilities'!D182</f>
        <v>0</v>
      </c>
      <c r="L182" t="str">
        <f t="shared" si="8"/>
        <v>PhaseNO</v>
      </c>
      <c r="M182" t="str">
        <f>"Fuel"&amp;
IF(D182="Other Fuels",TRIM(SUBSTITUTE(LEFT('Meters-Utilities'!H182,8),"-","")),IF(OR(D182="Electricity",D182="Natural Gas"),"",IF(OR(E182="Scope 1: Process", E182 = "Scope 1: Fugitive"), "Fugitive",SUBSTITUTE('Meters-Utilities'!C182," ",""))))</f>
        <v>Fuel</v>
      </c>
      <c r="N182" t="str">
        <f>IF(D182="Electricity","UnitsEnergy",
IF(D182="Natural Gas","UnitsGasEnergy",
IF(ISNUMBER(SEARCH("Water",D182)),"UnitsLiquid",
IF(D182="Other Energy","UnitsOtherEnergyEnergy",
IF(D182="Other","UnitsSolid",
IF(D182="Other Fuels",IF(ISNUMBER(SEARCH("Mobile", 'Meters-Utilities'!D182)),"UnitsLiquid","Units"&amp;'Meters-Utilities'!H182&amp;"Energy"),"UnitsBlank"))))))</f>
        <v>UnitsBlank</v>
      </c>
      <c r="O182" t="str">
        <f>IF(AND(OR(D182="Other Fuels", D182="Other Energy", D182 = "Natural Gas"),COUNTIF(UnitsEnergy,'Meters-Utilities'!J182)=0), "UnitsEnergy","UnitsBlank")</f>
        <v>UnitsBlank</v>
      </c>
      <c r="P182" t="str">
        <f t="shared" si="9"/>
        <v>UnitsBlank</v>
      </c>
      <c r="Q182" t="str">
        <f t="shared" si="10"/>
        <v>UnitsBlank</v>
      </c>
      <c r="U182" t="str">
        <f>IF( 'Meters-Utilities'!C182= "Electricity", IF(AND('Meters-Utilities'!Q182 &lt;&gt; "Self-Generated", 'Meters-Utilities'!Q182 &lt;&gt; "Physical Power Purchase Agreement (PPPA)"), "UnitsBlank", "YesNo"), IF(AND( 'Meters-Utilities'!C182="Other Fuels", 'Meters-Utilities'!D182 = "Scope 1: Mobile"), "YesNo", "UnitsBlank"))</f>
        <v>UnitsBlank</v>
      </c>
    </row>
    <row r="183" spans="1:21" x14ac:dyDescent="0.35">
      <c r="A183">
        <f>'Meters-Utilities'!A183</f>
        <v>0</v>
      </c>
      <c r="B183">
        <f>'Meters-Utilities'!B183</f>
        <v>0</v>
      </c>
      <c r="D183">
        <f>'Meters-Utilities'!C183</f>
        <v>0</v>
      </c>
      <c r="E183">
        <f>'Meters-Utilities'!D183</f>
        <v>0</v>
      </c>
      <c r="L183" t="str">
        <f t="shared" si="8"/>
        <v>PhaseNO</v>
      </c>
      <c r="M183" t="str">
        <f>"Fuel"&amp;
IF(D183="Other Fuels",TRIM(SUBSTITUTE(LEFT('Meters-Utilities'!H183,8),"-","")),IF(OR(D183="Electricity",D183="Natural Gas"),"",IF(OR(E183="Scope 1: Process", E183 = "Scope 1: Fugitive"), "Fugitive",SUBSTITUTE('Meters-Utilities'!C183," ",""))))</f>
        <v>Fuel</v>
      </c>
      <c r="N183" t="str">
        <f>IF(D183="Electricity","UnitsEnergy",
IF(D183="Natural Gas","UnitsGasEnergy",
IF(ISNUMBER(SEARCH("Water",D183)),"UnitsLiquid",
IF(D183="Other Energy","UnitsOtherEnergyEnergy",
IF(D183="Other","UnitsSolid",
IF(D183="Other Fuels",IF(ISNUMBER(SEARCH("Mobile", 'Meters-Utilities'!D183)),"UnitsLiquid","Units"&amp;'Meters-Utilities'!H183&amp;"Energy"),"UnitsBlank"))))))</f>
        <v>UnitsBlank</v>
      </c>
      <c r="O183" t="str">
        <f>IF(AND(OR(D183="Other Fuels", D183="Other Energy", D183 = "Natural Gas"),COUNTIF(UnitsEnergy,'Meters-Utilities'!J183)=0), "UnitsEnergy","UnitsBlank")</f>
        <v>UnitsBlank</v>
      </c>
      <c r="P183" t="str">
        <f t="shared" si="9"/>
        <v>UnitsBlank</v>
      </c>
      <c r="Q183" t="str">
        <f t="shared" si="10"/>
        <v>UnitsBlank</v>
      </c>
      <c r="U183" t="str">
        <f>IF( 'Meters-Utilities'!C183= "Electricity", IF(AND('Meters-Utilities'!Q183 &lt;&gt; "Self-Generated", 'Meters-Utilities'!Q183 &lt;&gt; "Physical Power Purchase Agreement (PPPA)"), "UnitsBlank", "YesNo"), IF(AND( 'Meters-Utilities'!C183="Other Fuels", 'Meters-Utilities'!D183 = "Scope 1: Mobile"), "YesNo", "UnitsBlank"))</f>
        <v>UnitsBlank</v>
      </c>
    </row>
    <row r="184" spans="1:21" x14ac:dyDescent="0.35">
      <c r="A184">
        <f>'Meters-Utilities'!A184</f>
        <v>0</v>
      </c>
      <c r="B184">
        <f>'Meters-Utilities'!B184</f>
        <v>0</v>
      </c>
      <c r="D184">
        <f>'Meters-Utilities'!C184</f>
        <v>0</v>
      </c>
      <c r="E184">
        <f>'Meters-Utilities'!D184</f>
        <v>0</v>
      </c>
      <c r="L184" t="str">
        <f t="shared" si="8"/>
        <v>PhaseNO</v>
      </c>
      <c r="M184" t="str">
        <f>"Fuel"&amp;
IF(D184="Other Fuels",TRIM(SUBSTITUTE(LEFT('Meters-Utilities'!H184,8),"-","")),IF(OR(D184="Electricity",D184="Natural Gas"),"",IF(OR(E184="Scope 1: Process", E184 = "Scope 1: Fugitive"), "Fugitive",SUBSTITUTE('Meters-Utilities'!C184," ",""))))</f>
        <v>Fuel</v>
      </c>
      <c r="N184" t="str">
        <f>IF(D184="Electricity","UnitsEnergy",
IF(D184="Natural Gas","UnitsGasEnergy",
IF(ISNUMBER(SEARCH("Water",D184)),"UnitsLiquid",
IF(D184="Other Energy","UnitsOtherEnergyEnergy",
IF(D184="Other","UnitsSolid",
IF(D184="Other Fuels",IF(ISNUMBER(SEARCH("Mobile", 'Meters-Utilities'!D184)),"UnitsLiquid","Units"&amp;'Meters-Utilities'!H184&amp;"Energy"),"UnitsBlank"))))))</f>
        <v>UnitsBlank</v>
      </c>
      <c r="O184" t="str">
        <f>IF(AND(OR(D184="Other Fuels", D184="Other Energy", D184 = "Natural Gas"),COUNTIF(UnitsEnergy,'Meters-Utilities'!J184)=0), "UnitsEnergy","UnitsBlank")</f>
        <v>UnitsBlank</v>
      </c>
      <c r="P184" t="str">
        <f t="shared" si="9"/>
        <v>UnitsBlank</v>
      </c>
      <c r="Q184" t="str">
        <f t="shared" si="10"/>
        <v>UnitsBlank</v>
      </c>
      <c r="U184" t="str">
        <f>IF( 'Meters-Utilities'!C184= "Electricity", IF(AND('Meters-Utilities'!Q184 &lt;&gt; "Self-Generated", 'Meters-Utilities'!Q184 &lt;&gt; "Physical Power Purchase Agreement (PPPA)"), "UnitsBlank", "YesNo"), IF(AND( 'Meters-Utilities'!C184="Other Fuels", 'Meters-Utilities'!D184 = "Scope 1: Mobile"), "YesNo", "UnitsBlank"))</f>
        <v>UnitsBlank</v>
      </c>
    </row>
    <row r="185" spans="1:21" x14ac:dyDescent="0.35">
      <c r="A185">
        <f>'Meters-Utilities'!A185</f>
        <v>0</v>
      </c>
      <c r="B185">
        <f>'Meters-Utilities'!B185</f>
        <v>0</v>
      </c>
      <c r="D185">
        <f>'Meters-Utilities'!C185</f>
        <v>0</v>
      </c>
      <c r="E185">
        <f>'Meters-Utilities'!D185</f>
        <v>0</v>
      </c>
      <c r="L185" t="str">
        <f t="shared" si="8"/>
        <v>PhaseNO</v>
      </c>
      <c r="M185" t="str">
        <f>"Fuel"&amp;
IF(D185="Other Fuels",TRIM(SUBSTITUTE(LEFT('Meters-Utilities'!H185,8),"-","")),IF(OR(D185="Electricity",D185="Natural Gas"),"",IF(OR(E185="Scope 1: Process", E185 = "Scope 1: Fugitive"), "Fugitive",SUBSTITUTE('Meters-Utilities'!C185," ",""))))</f>
        <v>Fuel</v>
      </c>
      <c r="N185" t="str">
        <f>IF(D185="Electricity","UnitsEnergy",
IF(D185="Natural Gas","UnitsGasEnergy",
IF(ISNUMBER(SEARCH("Water",D185)),"UnitsLiquid",
IF(D185="Other Energy","UnitsOtherEnergyEnergy",
IF(D185="Other","UnitsSolid",
IF(D185="Other Fuels",IF(ISNUMBER(SEARCH("Mobile", 'Meters-Utilities'!D185)),"UnitsLiquid","Units"&amp;'Meters-Utilities'!H185&amp;"Energy"),"UnitsBlank"))))))</f>
        <v>UnitsBlank</v>
      </c>
      <c r="O185" t="str">
        <f>IF(AND(OR(D185="Other Fuels", D185="Other Energy", D185 = "Natural Gas"),COUNTIF(UnitsEnergy,'Meters-Utilities'!J185)=0), "UnitsEnergy","UnitsBlank")</f>
        <v>UnitsBlank</v>
      </c>
      <c r="P185" t="str">
        <f t="shared" si="9"/>
        <v>UnitsBlank</v>
      </c>
      <c r="Q185" t="str">
        <f t="shared" si="10"/>
        <v>UnitsBlank</v>
      </c>
      <c r="U185" t="str">
        <f>IF( 'Meters-Utilities'!C185= "Electricity", IF(AND('Meters-Utilities'!Q185 &lt;&gt; "Self-Generated", 'Meters-Utilities'!Q185 &lt;&gt; "Physical Power Purchase Agreement (PPPA)"), "UnitsBlank", "YesNo"), IF(AND( 'Meters-Utilities'!C185="Other Fuels", 'Meters-Utilities'!D185 = "Scope 1: Mobile"), "YesNo", "UnitsBlank"))</f>
        <v>UnitsBlank</v>
      </c>
    </row>
    <row r="186" spans="1:21" x14ac:dyDescent="0.35">
      <c r="A186">
        <f>'Meters-Utilities'!A186</f>
        <v>0</v>
      </c>
      <c r="B186">
        <f>'Meters-Utilities'!B186</f>
        <v>0</v>
      </c>
      <c r="D186">
        <f>'Meters-Utilities'!C186</f>
        <v>0</v>
      </c>
      <c r="E186">
        <f>'Meters-Utilities'!D186</f>
        <v>0</v>
      </c>
      <c r="L186" t="str">
        <f t="shared" si="8"/>
        <v>PhaseNO</v>
      </c>
      <c r="M186" t="str">
        <f>"Fuel"&amp;
IF(D186="Other Fuels",TRIM(SUBSTITUTE(LEFT('Meters-Utilities'!H186,8),"-","")),IF(OR(D186="Electricity",D186="Natural Gas"),"",IF(OR(E186="Scope 1: Process", E186 = "Scope 1: Fugitive"), "Fugitive",SUBSTITUTE('Meters-Utilities'!C186," ",""))))</f>
        <v>Fuel</v>
      </c>
      <c r="N186" t="str">
        <f>IF(D186="Electricity","UnitsEnergy",
IF(D186="Natural Gas","UnitsGasEnergy",
IF(ISNUMBER(SEARCH("Water",D186)),"UnitsLiquid",
IF(D186="Other Energy","UnitsOtherEnergyEnergy",
IF(D186="Other","UnitsSolid",
IF(D186="Other Fuels",IF(ISNUMBER(SEARCH("Mobile", 'Meters-Utilities'!D186)),"UnitsLiquid","Units"&amp;'Meters-Utilities'!H186&amp;"Energy"),"UnitsBlank"))))))</f>
        <v>UnitsBlank</v>
      </c>
      <c r="O186" t="str">
        <f>IF(AND(OR(D186="Other Fuels", D186="Other Energy", D186 = "Natural Gas"),COUNTIF(UnitsEnergy,'Meters-Utilities'!J186)=0), "UnitsEnergy","UnitsBlank")</f>
        <v>UnitsBlank</v>
      </c>
      <c r="P186" t="str">
        <f t="shared" si="9"/>
        <v>UnitsBlank</v>
      </c>
      <c r="Q186" t="str">
        <f t="shared" si="10"/>
        <v>UnitsBlank</v>
      </c>
      <c r="U186" t="str">
        <f>IF( 'Meters-Utilities'!C186= "Electricity", IF(AND('Meters-Utilities'!Q186 &lt;&gt; "Self-Generated", 'Meters-Utilities'!Q186 &lt;&gt; "Physical Power Purchase Agreement (PPPA)"), "UnitsBlank", "YesNo"), IF(AND( 'Meters-Utilities'!C186="Other Fuels", 'Meters-Utilities'!D186 = "Scope 1: Mobile"), "YesNo", "UnitsBlank"))</f>
        <v>UnitsBlank</v>
      </c>
    </row>
    <row r="187" spans="1:21" x14ac:dyDescent="0.35">
      <c r="A187">
        <f>'Meters-Utilities'!A187</f>
        <v>0</v>
      </c>
      <c r="B187">
        <f>'Meters-Utilities'!B187</f>
        <v>0</v>
      </c>
      <c r="D187">
        <f>'Meters-Utilities'!C187</f>
        <v>0</v>
      </c>
      <c r="E187">
        <f>'Meters-Utilities'!D187</f>
        <v>0</v>
      </c>
      <c r="L187" t="str">
        <f t="shared" si="8"/>
        <v>PhaseNO</v>
      </c>
      <c r="M187" t="str">
        <f>"Fuel"&amp;
IF(D187="Other Fuels",TRIM(SUBSTITUTE(LEFT('Meters-Utilities'!H187,8),"-","")),IF(OR(D187="Electricity",D187="Natural Gas"),"",IF(OR(E187="Scope 1: Process", E187 = "Scope 1: Fugitive"), "Fugitive",SUBSTITUTE('Meters-Utilities'!C187," ",""))))</f>
        <v>Fuel</v>
      </c>
      <c r="N187" t="str">
        <f>IF(D187="Electricity","UnitsEnergy",
IF(D187="Natural Gas","UnitsGasEnergy",
IF(ISNUMBER(SEARCH("Water",D187)),"UnitsLiquid",
IF(D187="Other Energy","UnitsOtherEnergyEnergy",
IF(D187="Other","UnitsSolid",
IF(D187="Other Fuels",IF(ISNUMBER(SEARCH("Mobile", 'Meters-Utilities'!D187)),"UnitsLiquid","Units"&amp;'Meters-Utilities'!H187&amp;"Energy"),"UnitsBlank"))))))</f>
        <v>UnitsBlank</v>
      </c>
      <c r="O187" t="str">
        <f>IF(AND(OR(D187="Other Fuels", D187="Other Energy", D187 = "Natural Gas"),COUNTIF(UnitsEnergy,'Meters-Utilities'!J187)=0), "UnitsEnergy","UnitsBlank")</f>
        <v>UnitsBlank</v>
      </c>
      <c r="P187" t="str">
        <f t="shared" si="9"/>
        <v>UnitsBlank</v>
      </c>
      <c r="Q187" t="str">
        <f t="shared" si="10"/>
        <v>UnitsBlank</v>
      </c>
      <c r="U187" t="str">
        <f>IF( 'Meters-Utilities'!C187= "Electricity", IF(AND('Meters-Utilities'!Q187 &lt;&gt; "Self-Generated", 'Meters-Utilities'!Q187 &lt;&gt; "Physical Power Purchase Agreement (PPPA)"), "UnitsBlank", "YesNo"), IF(AND( 'Meters-Utilities'!C187="Other Fuels", 'Meters-Utilities'!D187 = "Scope 1: Mobile"), "YesNo", "UnitsBlank"))</f>
        <v>UnitsBlank</v>
      </c>
    </row>
    <row r="188" spans="1:21" x14ac:dyDescent="0.35">
      <c r="A188">
        <f>'Meters-Utilities'!A188</f>
        <v>0</v>
      </c>
      <c r="B188">
        <f>'Meters-Utilities'!B188</f>
        <v>0</v>
      </c>
      <c r="D188">
        <f>'Meters-Utilities'!C188</f>
        <v>0</v>
      </c>
      <c r="E188">
        <f>'Meters-Utilities'!D188</f>
        <v>0</v>
      </c>
      <c r="L188" t="str">
        <f t="shared" si="8"/>
        <v>PhaseNO</v>
      </c>
      <c r="M188" t="str">
        <f>"Fuel"&amp;
IF(D188="Other Fuels",TRIM(SUBSTITUTE(LEFT('Meters-Utilities'!H188,8),"-","")),IF(OR(D188="Electricity",D188="Natural Gas"),"",IF(OR(E188="Scope 1: Process", E188 = "Scope 1: Fugitive"), "Fugitive",SUBSTITUTE('Meters-Utilities'!C188," ",""))))</f>
        <v>Fuel</v>
      </c>
      <c r="N188" t="str">
        <f>IF(D188="Electricity","UnitsEnergy",
IF(D188="Natural Gas","UnitsGasEnergy",
IF(ISNUMBER(SEARCH("Water",D188)),"UnitsLiquid",
IF(D188="Other Energy","UnitsOtherEnergyEnergy",
IF(D188="Other","UnitsSolid",
IF(D188="Other Fuels",IF(ISNUMBER(SEARCH("Mobile", 'Meters-Utilities'!D188)),"UnitsLiquid","Units"&amp;'Meters-Utilities'!H188&amp;"Energy"),"UnitsBlank"))))))</f>
        <v>UnitsBlank</v>
      </c>
      <c r="O188" t="str">
        <f>IF(AND(OR(D188="Other Fuels", D188="Other Energy", D188 = "Natural Gas"),COUNTIF(UnitsEnergy,'Meters-Utilities'!J188)=0), "UnitsEnergy","UnitsBlank")</f>
        <v>UnitsBlank</v>
      </c>
      <c r="P188" t="str">
        <f t="shared" si="9"/>
        <v>UnitsBlank</v>
      </c>
      <c r="Q188" t="str">
        <f t="shared" si="10"/>
        <v>UnitsBlank</v>
      </c>
      <c r="U188" t="str">
        <f>IF( 'Meters-Utilities'!C188= "Electricity", IF(AND('Meters-Utilities'!Q188 &lt;&gt; "Self-Generated", 'Meters-Utilities'!Q188 &lt;&gt; "Physical Power Purchase Agreement (PPPA)"), "UnitsBlank", "YesNo"), IF(AND( 'Meters-Utilities'!C188="Other Fuels", 'Meters-Utilities'!D188 = "Scope 1: Mobile"), "YesNo", "UnitsBlank"))</f>
        <v>UnitsBlank</v>
      </c>
    </row>
    <row r="189" spans="1:21" x14ac:dyDescent="0.35">
      <c r="A189">
        <f>'Meters-Utilities'!A189</f>
        <v>0</v>
      </c>
      <c r="B189">
        <f>'Meters-Utilities'!B189</f>
        <v>0</v>
      </c>
      <c r="D189">
        <f>'Meters-Utilities'!C189</f>
        <v>0</v>
      </c>
      <c r="E189">
        <f>'Meters-Utilities'!D189</f>
        <v>0</v>
      </c>
      <c r="L189" t="str">
        <f t="shared" si="8"/>
        <v>PhaseNO</v>
      </c>
      <c r="M189" t="str">
        <f>"Fuel"&amp;
IF(D189="Other Fuels",TRIM(SUBSTITUTE(LEFT('Meters-Utilities'!H189,8),"-","")),IF(OR(D189="Electricity",D189="Natural Gas"),"",IF(OR(E189="Scope 1: Process", E189 = "Scope 1: Fugitive"), "Fugitive",SUBSTITUTE('Meters-Utilities'!C189," ",""))))</f>
        <v>Fuel</v>
      </c>
      <c r="N189" t="str">
        <f>IF(D189="Electricity","UnitsEnergy",
IF(D189="Natural Gas","UnitsGasEnergy",
IF(ISNUMBER(SEARCH("Water",D189)),"UnitsLiquid",
IF(D189="Other Energy","UnitsOtherEnergyEnergy",
IF(D189="Other","UnitsSolid",
IF(D189="Other Fuels",IF(ISNUMBER(SEARCH("Mobile", 'Meters-Utilities'!D189)),"UnitsLiquid","Units"&amp;'Meters-Utilities'!H189&amp;"Energy"),"UnitsBlank"))))))</f>
        <v>UnitsBlank</v>
      </c>
      <c r="O189" t="str">
        <f>IF(AND(OR(D189="Other Fuels", D189="Other Energy", D189 = "Natural Gas"),COUNTIF(UnitsEnergy,'Meters-Utilities'!J189)=0), "UnitsEnergy","UnitsBlank")</f>
        <v>UnitsBlank</v>
      </c>
      <c r="P189" t="str">
        <f t="shared" si="9"/>
        <v>UnitsBlank</v>
      </c>
      <c r="Q189" t="str">
        <f t="shared" si="10"/>
        <v>UnitsBlank</v>
      </c>
      <c r="U189" t="str">
        <f>IF( 'Meters-Utilities'!C189= "Electricity", IF(AND('Meters-Utilities'!Q189 &lt;&gt; "Self-Generated", 'Meters-Utilities'!Q189 &lt;&gt; "Physical Power Purchase Agreement (PPPA)"), "UnitsBlank", "YesNo"), IF(AND( 'Meters-Utilities'!C189="Other Fuels", 'Meters-Utilities'!D189 = "Scope 1: Mobile"), "YesNo", "UnitsBlank"))</f>
        <v>UnitsBlank</v>
      </c>
    </row>
    <row r="190" spans="1:21" x14ac:dyDescent="0.35">
      <c r="A190">
        <f>'Meters-Utilities'!A190</f>
        <v>0</v>
      </c>
      <c r="B190">
        <f>'Meters-Utilities'!B190</f>
        <v>0</v>
      </c>
      <c r="D190">
        <f>'Meters-Utilities'!C190</f>
        <v>0</v>
      </c>
      <c r="E190">
        <f>'Meters-Utilities'!D190</f>
        <v>0</v>
      </c>
      <c r="L190" t="str">
        <f t="shared" si="8"/>
        <v>PhaseNO</v>
      </c>
      <c r="M190" t="str">
        <f>"Fuel"&amp;
IF(D190="Other Fuels",TRIM(SUBSTITUTE(LEFT('Meters-Utilities'!H190,8),"-","")),IF(OR(D190="Electricity",D190="Natural Gas"),"",IF(OR(E190="Scope 1: Process", E190 = "Scope 1: Fugitive"), "Fugitive",SUBSTITUTE('Meters-Utilities'!C190," ",""))))</f>
        <v>Fuel</v>
      </c>
      <c r="N190" t="str">
        <f>IF(D190="Electricity","UnitsEnergy",
IF(D190="Natural Gas","UnitsGasEnergy",
IF(ISNUMBER(SEARCH("Water",D190)),"UnitsLiquid",
IF(D190="Other Energy","UnitsOtherEnergyEnergy",
IF(D190="Other","UnitsSolid",
IF(D190="Other Fuels",IF(ISNUMBER(SEARCH("Mobile", 'Meters-Utilities'!D190)),"UnitsLiquid","Units"&amp;'Meters-Utilities'!H190&amp;"Energy"),"UnitsBlank"))))))</f>
        <v>UnitsBlank</v>
      </c>
      <c r="O190" t="str">
        <f>IF(AND(OR(D190="Other Fuels", D190="Other Energy", D190 = "Natural Gas"),COUNTIF(UnitsEnergy,'Meters-Utilities'!J190)=0), "UnitsEnergy","UnitsBlank")</f>
        <v>UnitsBlank</v>
      </c>
      <c r="P190" t="str">
        <f t="shared" si="9"/>
        <v>UnitsBlank</v>
      </c>
      <c r="Q190" t="str">
        <f t="shared" si="10"/>
        <v>UnitsBlank</v>
      </c>
      <c r="U190" t="str">
        <f>IF( 'Meters-Utilities'!C190= "Electricity", IF(AND('Meters-Utilities'!Q190 &lt;&gt; "Self-Generated", 'Meters-Utilities'!Q190 &lt;&gt; "Physical Power Purchase Agreement (PPPA)"), "UnitsBlank", "YesNo"), IF(AND( 'Meters-Utilities'!C190="Other Fuels", 'Meters-Utilities'!D190 = "Scope 1: Mobile"), "YesNo", "UnitsBlank"))</f>
        <v>UnitsBlank</v>
      </c>
    </row>
    <row r="191" spans="1:21" x14ac:dyDescent="0.35">
      <c r="A191">
        <f>'Meters-Utilities'!A191</f>
        <v>0</v>
      </c>
      <c r="B191">
        <f>'Meters-Utilities'!B191</f>
        <v>0</v>
      </c>
      <c r="D191">
        <f>'Meters-Utilities'!C191</f>
        <v>0</v>
      </c>
      <c r="E191">
        <f>'Meters-Utilities'!D191</f>
        <v>0</v>
      </c>
      <c r="L191" t="str">
        <f t="shared" si="8"/>
        <v>PhaseNO</v>
      </c>
      <c r="M191" t="str">
        <f>"Fuel"&amp;
IF(D191="Other Fuels",TRIM(SUBSTITUTE(LEFT('Meters-Utilities'!H191,8),"-","")),IF(OR(D191="Electricity",D191="Natural Gas"),"",IF(OR(E191="Scope 1: Process", E191 = "Scope 1: Fugitive"), "Fugitive",SUBSTITUTE('Meters-Utilities'!C191," ",""))))</f>
        <v>Fuel</v>
      </c>
      <c r="N191" t="str">
        <f>IF(D191="Electricity","UnitsEnergy",
IF(D191="Natural Gas","UnitsGasEnergy",
IF(ISNUMBER(SEARCH("Water",D191)),"UnitsLiquid",
IF(D191="Other Energy","UnitsOtherEnergyEnergy",
IF(D191="Other","UnitsSolid",
IF(D191="Other Fuels",IF(ISNUMBER(SEARCH("Mobile", 'Meters-Utilities'!D191)),"UnitsLiquid","Units"&amp;'Meters-Utilities'!H191&amp;"Energy"),"UnitsBlank"))))))</f>
        <v>UnitsBlank</v>
      </c>
      <c r="O191" t="str">
        <f>IF(AND(OR(D191="Other Fuels", D191="Other Energy", D191 = "Natural Gas"),COUNTIF(UnitsEnergy,'Meters-Utilities'!J191)=0), "UnitsEnergy","UnitsBlank")</f>
        <v>UnitsBlank</v>
      </c>
      <c r="P191" t="str">
        <f t="shared" si="9"/>
        <v>UnitsBlank</v>
      </c>
      <c r="Q191" t="str">
        <f t="shared" si="10"/>
        <v>UnitsBlank</v>
      </c>
      <c r="U191" t="str">
        <f>IF( 'Meters-Utilities'!C191= "Electricity", IF(AND('Meters-Utilities'!Q191 &lt;&gt; "Self-Generated", 'Meters-Utilities'!Q191 &lt;&gt; "Physical Power Purchase Agreement (PPPA)"), "UnitsBlank", "YesNo"), IF(AND( 'Meters-Utilities'!C191="Other Fuels", 'Meters-Utilities'!D191 = "Scope 1: Mobile"), "YesNo", "UnitsBlank"))</f>
        <v>UnitsBlank</v>
      </c>
    </row>
    <row r="192" spans="1:21" x14ac:dyDescent="0.35">
      <c r="A192">
        <f>'Meters-Utilities'!A192</f>
        <v>0</v>
      </c>
      <c r="B192">
        <f>'Meters-Utilities'!B192</f>
        <v>0</v>
      </c>
      <c r="D192">
        <f>'Meters-Utilities'!C192</f>
        <v>0</v>
      </c>
      <c r="E192">
        <f>'Meters-Utilities'!D192</f>
        <v>0</v>
      </c>
      <c r="L192" t="str">
        <f t="shared" si="8"/>
        <v>PhaseNO</v>
      </c>
      <c r="M192" t="str">
        <f>"Fuel"&amp;
IF(D192="Other Fuels",TRIM(SUBSTITUTE(LEFT('Meters-Utilities'!H192,8),"-","")),IF(OR(D192="Electricity",D192="Natural Gas"),"",IF(OR(E192="Scope 1: Process", E192 = "Scope 1: Fugitive"), "Fugitive",SUBSTITUTE('Meters-Utilities'!C192," ",""))))</f>
        <v>Fuel</v>
      </c>
      <c r="N192" t="str">
        <f>IF(D192="Electricity","UnitsEnergy",
IF(D192="Natural Gas","UnitsGasEnergy",
IF(ISNUMBER(SEARCH("Water",D192)),"UnitsLiquid",
IF(D192="Other Energy","UnitsOtherEnergyEnergy",
IF(D192="Other","UnitsSolid",
IF(D192="Other Fuels",IF(ISNUMBER(SEARCH("Mobile", 'Meters-Utilities'!D192)),"UnitsLiquid","Units"&amp;'Meters-Utilities'!H192&amp;"Energy"),"UnitsBlank"))))))</f>
        <v>UnitsBlank</v>
      </c>
      <c r="O192" t="str">
        <f>IF(AND(OR(D192="Other Fuels", D192="Other Energy", D192 = "Natural Gas"),COUNTIF(UnitsEnergy,'Meters-Utilities'!J192)=0), "UnitsEnergy","UnitsBlank")</f>
        <v>UnitsBlank</v>
      </c>
      <c r="P192" t="str">
        <f t="shared" si="9"/>
        <v>UnitsBlank</v>
      </c>
      <c r="Q192" t="str">
        <f t="shared" si="10"/>
        <v>UnitsBlank</v>
      </c>
      <c r="U192" t="str">
        <f>IF( 'Meters-Utilities'!C192= "Electricity", IF(AND('Meters-Utilities'!Q192 &lt;&gt; "Self-Generated", 'Meters-Utilities'!Q192 &lt;&gt; "Physical Power Purchase Agreement (PPPA)"), "UnitsBlank", "YesNo"), IF(AND( 'Meters-Utilities'!C192="Other Fuels", 'Meters-Utilities'!D192 = "Scope 1: Mobile"), "YesNo", "UnitsBlank"))</f>
        <v>UnitsBlank</v>
      </c>
    </row>
    <row r="193" spans="1:21" x14ac:dyDescent="0.35">
      <c r="A193">
        <f>'Meters-Utilities'!A193</f>
        <v>0</v>
      </c>
      <c r="B193">
        <f>'Meters-Utilities'!B193</f>
        <v>0</v>
      </c>
      <c r="D193">
        <f>'Meters-Utilities'!C193</f>
        <v>0</v>
      </c>
      <c r="E193">
        <f>'Meters-Utilities'!D193</f>
        <v>0</v>
      </c>
      <c r="L193" t="str">
        <f t="shared" si="8"/>
        <v>PhaseNO</v>
      </c>
      <c r="M193" t="str">
        <f>"Fuel"&amp;
IF(D193="Other Fuels",TRIM(SUBSTITUTE(LEFT('Meters-Utilities'!H193,8),"-","")),IF(OR(D193="Electricity",D193="Natural Gas"),"",IF(OR(E193="Scope 1: Process", E193 = "Scope 1: Fugitive"), "Fugitive",SUBSTITUTE('Meters-Utilities'!C193," ",""))))</f>
        <v>Fuel</v>
      </c>
      <c r="N193" t="str">
        <f>IF(D193="Electricity","UnitsEnergy",
IF(D193="Natural Gas","UnitsGasEnergy",
IF(ISNUMBER(SEARCH("Water",D193)),"UnitsLiquid",
IF(D193="Other Energy","UnitsOtherEnergyEnergy",
IF(D193="Other","UnitsSolid",
IF(D193="Other Fuels",IF(ISNUMBER(SEARCH("Mobile", 'Meters-Utilities'!D193)),"UnitsLiquid","Units"&amp;'Meters-Utilities'!H193&amp;"Energy"),"UnitsBlank"))))))</f>
        <v>UnitsBlank</v>
      </c>
      <c r="O193" t="str">
        <f>IF(AND(OR(D193="Other Fuels", D193="Other Energy", D193 = "Natural Gas"),COUNTIF(UnitsEnergy,'Meters-Utilities'!J193)=0), "UnitsEnergy","UnitsBlank")</f>
        <v>UnitsBlank</v>
      </c>
      <c r="P193" t="str">
        <f t="shared" si="9"/>
        <v>UnitsBlank</v>
      </c>
      <c r="Q193" t="str">
        <f t="shared" si="10"/>
        <v>UnitsBlank</v>
      </c>
      <c r="U193" t="str">
        <f>IF( 'Meters-Utilities'!C193= "Electricity", IF(AND('Meters-Utilities'!Q193 &lt;&gt; "Self-Generated", 'Meters-Utilities'!Q193 &lt;&gt; "Physical Power Purchase Agreement (PPPA)"), "UnitsBlank", "YesNo"), IF(AND( 'Meters-Utilities'!C193="Other Fuels", 'Meters-Utilities'!D193 = "Scope 1: Mobile"), "YesNo", "UnitsBlank"))</f>
        <v>UnitsBlank</v>
      </c>
    </row>
    <row r="194" spans="1:21" x14ac:dyDescent="0.35">
      <c r="A194">
        <f>'Meters-Utilities'!A194</f>
        <v>0</v>
      </c>
      <c r="B194">
        <f>'Meters-Utilities'!B194</f>
        <v>0</v>
      </c>
      <c r="D194">
        <f>'Meters-Utilities'!C194</f>
        <v>0</v>
      </c>
      <c r="E194">
        <f>'Meters-Utilities'!D194</f>
        <v>0</v>
      </c>
      <c r="L194" t="str">
        <f t="shared" si="8"/>
        <v>PhaseNO</v>
      </c>
      <c r="M194" t="str">
        <f>"Fuel"&amp;
IF(D194="Other Fuels",TRIM(SUBSTITUTE(LEFT('Meters-Utilities'!H194,8),"-","")),IF(OR(D194="Electricity",D194="Natural Gas"),"",IF(OR(E194="Scope 1: Process", E194 = "Scope 1: Fugitive"), "Fugitive",SUBSTITUTE('Meters-Utilities'!C194," ",""))))</f>
        <v>Fuel</v>
      </c>
      <c r="N194" t="str">
        <f>IF(D194="Electricity","UnitsEnergy",
IF(D194="Natural Gas","UnitsGasEnergy",
IF(ISNUMBER(SEARCH("Water",D194)),"UnitsLiquid",
IF(D194="Other Energy","UnitsOtherEnergyEnergy",
IF(D194="Other","UnitsSolid",
IF(D194="Other Fuels",IF(ISNUMBER(SEARCH("Mobile", 'Meters-Utilities'!D194)),"UnitsLiquid","Units"&amp;'Meters-Utilities'!H194&amp;"Energy"),"UnitsBlank"))))))</f>
        <v>UnitsBlank</v>
      </c>
      <c r="O194" t="str">
        <f>IF(AND(OR(D194="Other Fuels", D194="Other Energy", D194 = "Natural Gas"),COUNTIF(UnitsEnergy,'Meters-Utilities'!J194)=0), "UnitsEnergy","UnitsBlank")</f>
        <v>UnitsBlank</v>
      </c>
      <c r="P194" t="str">
        <f t="shared" si="9"/>
        <v>UnitsBlank</v>
      </c>
      <c r="Q194" t="str">
        <f t="shared" si="10"/>
        <v>UnitsBlank</v>
      </c>
      <c r="U194" t="str">
        <f>IF( 'Meters-Utilities'!C194= "Electricity", IF(AND('Meters-Utilities'!Q194 &lt;&gt; "Self-Generated", 'Meters-Utilities'!Q194 &lt;&gt; "Physical Power Purchase Agreement (PPPA)"), "UnitsBlank", "YesNo"), IF(AND( 'Meters-Utilities'!C194="Other Fuels", 'Meters-Utilities'!D194 = "Scope 1: Mobile"), "YesNo", "UnitsBlank"))</f>
        <v>UnitsBlank</v>
      </c>
    </row>
    <row r="195" spans="1:21" x14ac:dyDescent="0.35">
      <c r="A195">
        <f>'Meters-Utilities'!A195</f>
        <v>0</v>
      </c>
      <c r="B195">
        <f>'Meters-Utilities'!B195</f>
        <v>0</v>
      </c>
      <c r="D195">
        <f>'Meters-Utilities'!C195</f>
        <v>0</v>
      </c>
      <c r="E195">
        <f>'Meters-Utilities'!D195</f>
        <v>0</v>
      </c>
      <c r="L195" t="str">
        <f t="shared" ref="L195:L258" si="11">IF(D195="Other Fuels",IF(E195="Scope 1: Stationary","PhaseSLG","PhaseVehicle"),"PhaseNO")</f>
        <v>PhaseNO</v>
      </c>
      <c r="M195" t="str">
        <f>"Fuel"&amp;
IF(D195="Other Fuels",TRIM(SUBSTITUTE(LEFT('Meters-Utilities'!H195,8),"-","")),IF(OR(D195="Electricity",D195="Natural Gas"),"",IF(OR(E195="Scope 1: Process", E195 = "Scope 1: Fugitive"), "Fugitive",SUBSTITUTE('Meters-Utilities'!C195," ",""))))</f>
        <v>Fuel</v>
      </c>
      <c r="N195" t="str">
        <f>IF(D195="Electricity","UnitsEnergy",
IF(D195="Natural Gas","UnitsGasEnergy",
IF(ISNUMBER(SEARCH("Water",D195)),"UnitsLiquid",
IF(D195="Other Energy","UnitsOtherEnergyEnergy",
IF(D195="Other","UnitsSolid",
IF(D195="Other Fuels",IF(ISNUMBER(SEARCH("Mobile", 'Meters-Utilities'!D195)),"UnitsLiquid","Units"&amp;'Meters-Utilities'!H195&amp;"Energy"),"UnitsBlank"))))))</f>
        <v>UnitsBlank</v>
      </c>
      <c r="O195" t="str">
        <f>IF(AND(OR(D195="Other Fuels", D195="Other Energy", D195 = "Natural Gas"),COUNTIF(UnitsEnergy,'Meters-Utilities'!J195)=0), "UnitsEnergy","UnitsBlank")</f>
        <v>UnitsBlank</v>
      </c>
      <c r="P195" t="str">
        <f t="shared" si="9"/>
        <v>UnitsBlank</v>
      </c>
      <c r="Q195" t="str">
        <f t="shared" si="10"/>
        <v>UnitsBlank</v>
      </c>
      <c r="U195" t="str">
        <f>IF( 'Meters-Utilities'!C195= "Electricity", IF(AND('Meters-Utilities'!Q195 &lt;&gt; "Self-Generated", 'Meters-Utilities'!Q195 &lt;&gt; "Physical Power Purchase Agreement (PPPA)"), "UnitsBlank", "YesNo"), IF(AND( 'Meters-Utilities'!C195="Other Fuels", 'Meters-Utilities'!D195 = "Scope 1: Mobile"), "YesNo", "UnitsBlank"))</f>
        <v>UnitsBlank</v>
      </c>
    </row>
    <row r="196" spans="1:21" x14ac:dyDescent="0.35">
      <c r="A196">
        <f>'Meters-Utilities'!A196</f>
        <v>0</v>
      </c>
      <c r="B196">
        <f>'Meters-Utilities'!B196</f>
        <v>0</v>
      </c>
      <c r="D196">
        <f>'Meters-Utilities'!C196</f>
        <v>0</v>
      </c>
      <c r="E196">
        <f>'Meters-Utilities'!D196</f>
        <v>0</v>
      </c>
      <c r="L196" t="str">
        <f t="shared" si="11"/>
        <v>PhaseNO</v>
      </c>
      <c r="M196" t="str">
        <f>"Fuel"&amp;
IF(D196="Other Fuels",TRIM(SUBSTITUTE(LEFT('Meters-Utilities'!H196,8),"-","")),IF(OR(D196="Electricity",D196="Natural Gas"),"",IF(OR(E196="Scope 1: Process", E196 = "Scope 1: Fugitive"), "Fugitive",SUBSTITUTE('Meters-Utilities'!C196," ",""))))</f>
        <v>Fuel</v>
      </c>
      <c r="N196" t="str">
        <f>IF(D196="Electricity","UnitsEnergy",
IF(D196="Natural Gas","UnitsGasEnergy",
IF(ISNUMBER(SEARCH("Water",D196)),"UnitsLiquid",
IF(D196="Other Energy","UnitsOtherEnergyEnergy",
IF(D196="Other","UnitsSolid",
IF(D196="Other Fuels",IF(ISNUMBER(SEARCH("Mobile", 'Meters-Utilities'!D196)),"UnitsLiquid","Units"&amp;'Meters-Utilities'!H196&amp;"Energy"),"UnitsBlank"))))))</f>
        <v>UnitsBlank</v>
      </c>
      <c r="O196" t="str">
        <f>IF(AND(OR(D196="Other Fuels", D196="Other Energy", D196 = "Natural Gas"),COUNTIF(UnitsEnergy,'Meters-Utilities'!J196)=0), "UnitsEnergy","UnitsBlank")</f>
        <v>UnitsBlank</v>
      </c>
      <c r="P196" t="str">
        <f t="shared" si="9"/>
        <v>UnitsBlank</v>
      </c>
      <c r="Q196" t="str">
        <f t="shared" si="10"/>
        <v>UnitsBlank</v>
      </c>
      <c r="U196" t="str">
        <f>IF( 'Meters-Utilities'!C196= "Electricity", IF(AND('Meters-Utilities'!Q196 &lt;&gt; "Self-Generated", 'Meters-Utilities'!Q196 &lt;&gt; "Physical Power Purchase Agreement (PPPA)"), "UnitsBlank", "YesNo"), IF(AND( 'Meters-Utilities'!C196="Other Fuels", 'Meters-Utilities'!D196 = "Scope 1: Mobile"), "YesNo", "UnitsBlank"))</f>
        <v>UnitsBlank</v>
      </c>
    </row>
    <row r="197" spans="1:21" x14ac:dyDescent="0.35">
      <c r="A197">
        <f>'Meters-Utilities'!A197</f>
        <v>0</v>
      </c>
      <c r="B197">
        <f>'Meters-Utilities'!B197</f>
        <v>0</v>
      </c>
      <c r="D197">
        <f>'Meters-Utilities'!C197</f>
        <v>0</v>
      </c>
      <c r="E197">
        <f>'Meters-Utilities'!D197</f>
        <v>0</v>
      </c>
      <c r="L197" t="str">
        <f t="shared" si="11"/>
        <v>PhaseNO</v>
      </c>
      <c r="M197" t="str">
        <f>"Fuel"&amp;
IF(D197="Other Fuels",TRIM(SUBSTITUTE(LEFT('Meters-Utilities'!H197,8),"-","")),IF(OR(D197="Electricity",D197="Natural Gas"),"",IF(OR(E197="Scope 1: Process", E197 = "Scope 1: Fugitive"), "Fugitive",SUBSTITUTE('Meters-Utilities'!C197," ",""))))</f>
        <v>Fuel</v>
      </c>
      <c r="N197" t="str">
        <f>IF(D197="Electricity","UnitsEnergy",
IF(D197="Natural Gas","UnitsGasEnergy",
IF(ISNUMBER(SEARCH("Water",D197)),"UnitsLiquid",
IF(D197="Other Energy","UnitsOtherEnergyEnergy",
IF(D197="Other","UnitsSolid",
IF(D197="Other Fuels",IF(ISNUMBER(SEARCH("Mobile", 'Meters-Utilities'!D197)),"UnitsLiquid","Units"&amp;'Meters-Utilities'!H197&amp;"Energy"),"UnitsBlank"))))))</f>
        <v>UnitsBlank</v>
      </c>
      <c r="O197" t="str">
        <f>IF(AND(OR(D197="Other Fuels", D197="Other Energy", D197 = "Natural Gas"),COUNTIF(UnitsEnergy,'Meters-Utilities'!J197)=0), "UnitsEnergy","UnitsBlank")</f>
        <v>UnitsBlank</v>
      </c>
      <c r="P197" t="str">
        <f t="shared" si="9"/>
        <v>UnitsBlank</v>
      </c>
      <c r="Q197" t="str">
        <f t="shared" si="10"/>
        <v>UnitsBlank</v>
      </c>
      <c r="U197" t="str">
        <f>IF( 'Meters-Utilities'!C197= "Electricity", IF(AND('Meters-Utilities'!Q197 &lt;&gt; "Self-Generated", 'Meters-Utilities'!Q197 &lt;&gt; "Physical Power Purchase Agreement (PPPA)"), "UnitsBlank", "YesNo"), IF(AND( 'Meters-Utilities'!C197="Other Fuels", 'Meters-Utilities'!D197 = "Scope 1: Mobile"), "YesNo", "UnitsBlank"))</f>
        <v>UnitsBlank</v>
      </c>
    </row>
    <row r="198" spans="1:21" x14ac:dyDescent="0.35">
      <c r="A198">
        <f>'Meters-Utilities'!A198</f>
        <v>0</v>
      </c>
      <c r="B198">
        <f>'Meters-Utilities'!B198</f>
        <v>0</v>
      </c>
      <c r="D198">
        <f>'Meters-Utilities'!C198</f>
        <v>0</v>
      </c>
      <c r="E198">
        <f>'Meters-Utilities'!D198</f>
        <v>0</v>
      </c>
      <c r="L198" t="str">
        <f t="shared" si="11"/>
        <v>PhaseNO</v>
      </c>
      <c r="M198" t="str">
        <f>"Fuel"&amp;
IF(D198="Other Fuels",TRIM(SUBSTITUTE(LEFT('Meters-Utilities'!H198,8),"-","")),IF(OR(D198="Electricity",D198="Natural Gas"),"",IF(OR(E198="Scope 1: Process", E198 = "Scope 1: Fugitive"), "Fugitive",SUBSTITUTE('Meters-Utilities'!C198," ",""))))</f>
        <v>Fuel</v>
      </c>
      <c r="N198" t="str">
        <f>IF(D198="Electricity","UnitsEnergy",
IF(D198="Natural Gas","UnitsGasEnergy",
IF(ISNUMBER(SEARCH("Water",D198)),"UnitsLiquid",
IF(D198="Other Energy","UnitsOtherEnergyEnergy",
IF(D198="Other","UnitsSolid",
IF(D198="Other Fuels",IF(ISNUMBER(SEARCH("Mobile", 'Meters-Utilities'!D198)),"UnitsLiquid","Units"&amp;'Meters-Utilities'!H198&amp;"Energy"),"UnitsBlank"))))))</f>
        <v>UnitsBlank</v>
      </c>
      <c r="O198" t="str">
        <f>IF(AND(OR(D198="Other Fuels", D198="Other Energy", D198 = "Natural Gas"),COUNTIF(UnitsEnergy,'Meters-Utilities'!J198)=0), "UnitsEnergy","UnitsBlank")</f>
        <v>UnitsBlank</v>
      </c>
      <c r="P198" t="str">
        <f t="shared" si="9"/>
        <v>UnitsBlank</v>
      </c>
      <c r="Q198" t="str">
        <f t="shared" si="10"/>
        <v>UnitsBlank</v>
      </c>
      <c r="U198" t="str">
        <f>IF( 'Meters-Utilities'!C198= "Electricity", IF(AND('Meters-Utilities'!Q198 &lt;&gt; "Self-Generated", 'Meters-Utilities'!Q198 &lt;&gt; "Physical Power Purchase Agreement (PPPA)"), "UnitsBlank", "YesNo"), IF(AND( 'Meters-Utilities'!C198="Other Fuels", 'Meters-Utilities'!D198 = "Scope 1: Mobile"), "YesNo", "UnitsBlank"))</f>
        <v>UnitsBlank</v>
      </c>
    </row>
    <row r="199" spans="1:21" x14ac:dyDescent="0.35">
      <c r="A199">
        <f>'Meters-Utilities'!A199</f>
        <v>0</v>
      </c>
      <c r="B199">
        <f>'Meters-Utilities'!B199</f>
        <v>0</v>
      </c>
      <c r="D199">
        <f>'Meters-Utilities'!C199</f>
        <v>0</v>
      </c>
      <c r="E199">
        <f>'Meters-Utilities'!D199</f>
        <v>0</v>
      </c>
      <c r="L199" t="str">
        <f t="shared" si="11"/>
        <v>PhaseNO</v>
      </c>
      <c r="M199" t="str">
        <f>"Fuel"&amp;
IF(D199="Other Fuels",TRIM(SUBSTITUTE(LEFT('Meters-Utilities'!H199,8),"-","")),IF(OR(D199="Electricity",D199="Natural Gas"),"",IF(OR(E199="Scope 1: Process", E199 = "Scope 1: Fugitive"), "Fugitive",SUBSTITUTE('Meters-Utilities'!C199," ",""))))</f>
        <v>Fuel</v>
      </c>
      <c r="N199" t="str">
        <f>IF(D199="Electricity","UnitsEnergy",
IF(D199="Natural Gas","UnitsGasEnergy",
IF(ISNUMBER(SEARCH("Water",D199)),"UnitsLiquid",
IF(D199="Other Energy","UnitsOtherEnergyEnergy",
IF(D199="Other","UnitsSolid",
IF(D199="Other Fuels",IF(ISNUMBER(SEARCH("Mobile", 'Meters-Utilities'!D199)),"UnitsLiquid","Units"&amp;'Meters-Utilities'!H199&amp;"Energy"),"UnitsBlank"))))))</f>
        <v>UnitsBlank</v>
      </c>
      <c r="O199" t="str">
        <f>IF(AND(OR(D199="Other Fuels", D199="Other Energy", D199 = "Natural Gas"),COUNTIF(UnitsEnergy,'Meters-Utilities'!J199)=0), "UnitsEnergy","UnitsBlank")</f>
        <v>UnitsBlank</v>
      </c>
      <c r="P199" t="str">
        <f t="shared" si="9"/>
        <v>UnitsBlank</v>
      </c>
      <c r="Q199" t="str">
        <f t="shared" si="10"/>
        <v>UnitsBlank</v>
      </c>
      <c r="U199" t="str">
        <f>IF( 'Meters-Utilities'!C199= "Electricity", IF(AND('Meters-Utilities'!Q199 &lt;&gt; "Self-Generated", 'Meters-Utilities'!Q199 &lt;&gt; "Physical Power Purchase Agreement (PPPA)"), "UnitsBlank", "YesNo"), IF(AND( 'Meters-Utilities'!C199="Other Fuels", 'Meters-Utilities'!D199 = "Scope 1: Mobile"), "YesNo", "UnitsBlank"))</f>
        <v>UnitsBlank</v>
      </c>
    </row>
    <row r="200" spans="1:21" x14ac:dyDescent="0.35">
      <c r="A200">
        <f>'Meters-Utilities'!A200</f>
        <v>0</v>
      </c>
      <c r="B200">
        <f>'Meters-Utilities'!B200</f>
        <v>0</v>
      </c>
      <c r="D200">
        <f>'Meters-Utilities'!C200</f>
        <v>0</v>
      </c>
      <c r="E200">
        <f>'Meters-Utilities'!D200</f>
        <v>0</v>
      </c>
      <c r="L200" t="str">
        <f t="shared" si="11"/>
        <v>PhaseNO</v>
      </c>
      <c r="M200" t="str">
        <f>"Fuel"&amp;
IF(D200="Other Fuels",TRIM(SUBSTITUTE(LEFT('Meters-Utilities'!H200,8),"-","")),IF(OR(D200="Electricity",D200="Natural Gas"),"",IF(OR(E200="Scope 1: Process", E200 = "Scope 1: Fugitive"), "Fugitive",SUBSTITUTE('Meters-Utilities'!C200," ",""))))</f>
        <v>Fuel</v>
      </c>
      <c r="N200" t="str">
        <f>IF(D200="Electricity","UnitsEnergy",
IF(D200="Natural Gas","UnitsGasEnergy",
IF(ISNUMBER(SEARCH("Water",D200)),"UnitsLiquid",
IF(D200="Other Energy","UnitsOtherEnergyEnergy",
IF(D200="Other","UnitsSolid",
IF(D200="Other Fuels",IF(ISNUMBER(SEARCH("Mobile", 'Meters-Utilities'!D200)),"UnitsLiquid","Units"&amp;'Meters-Utilities'!H200&amp;"Energy"),"UnitsBlank"))))))</f>
        <v>UnitsBlank</v>
      </c>
      <c r="O200" t="str">
        <f>IF(AND(OR(D200="Other Fuels", D200="Other Energy", D200 = "Natural Gas"),COUNTIF(UnitsEnergy,'Meters-Utilities'!J200)=0), "UnitsEnergy","UnitsBlank")</f>
        <v>UnitsBlank</v>
      </c>
      <c r="P200" t="str">
        <f t="shared" si="9"/>
        <v>UnitsBlank</v>
      </c>
      <c r="Q200" t="str">
        <f t="shared" si="10"/>
        <v>UnitsBlank</v>
      </c>
      <c r="U200" t="str">
        <f>IF( 'Meters-Utilities'!C200= "Electricity", IF(AND('Meters-Utilities'!Q200 &lt;&gt; "Self-Generated", 'Meters-Utilities'!Q200 &lt;&gt; "Physical Power Purchase Agreement (PPPA)"), "UnitsBlank", "YesNo"), IF(AND( 'Meters-Utilities'!C200="Other Fuels", 'Meters-Utilities'!D200 = "Scope 1: Mobile"), "YesNo", "UnitsBlank"))</f>
        <v>UnitsBlank</v>
      </c>
    </row>
    <row r="201" spans="1:21" x14ac:dyDescent="0.35">
      <c r="A201">
        <f>'Meters-Utilities'!A201</f>
        <v>0</v>
      </c>
      <c r="B201">
        <f>'Meters-Utilities'!B201</f>
        <v>0</v>
      </c>
      <c r="D201">
        <f>'Meters-Utilities'!C201</f>
        <v>0</v>
      </c>
      <c r="E201">
        <f>'Meters-Utilities'!D201</f>
        <v>0</v>
      </c>
      <c r="L201" t="str">
        <f t="shared" si="11"/>
        <v>PhaseNO</v>
      </c>
      <c r="M201" t="str">
        <f>"Fuel"&amp;
IF(D201="Other Fuels",TRIM(SUBSTITUTE(LEFT('Meters-Utilities'!H201,8),"-","")),IF(OR(D201="Electricity",D201="Natural Gas"),"",IF(OR(E201="Scope 1: Process", E201 = "Scope 1: Fugitive"), "Fugitive",SUBSTITUTE('Meters-Utilities'!C201," ",""))))</f>
        <v>Fuel</v>
      </c>
      <c r="N201" t="str">
        <f>IF(D201="Electricity","UnitsEnergy",
IF(D201="Natural Gas","UnitsGasEnergy",
IF(ISNUMBER(SEARCH("Water",D201)),"UnitsLiquid",
IF(D201="Other Energy","UnitsOtherEnergyEnergy",
IF(D201="Other","UnitsSolid",
IF(D201="Other Fuels",IF(ISNUMBER(SEARCH("Mobile", 'Meters-Utilities'!D201)),"UnitsLiquid","Units"&amp;'Meters-Utilities'!H201&amp;"Energy"),"UnitsBlank"))))))</f>
        <v>UnitsBlank</v>
      </c>
      <c r="O201" t="str">
        <f>IF(AND(OR(D201="Other Fuels", D201="Other Energy", D201 = "Natural Gas"),COUNTIF(UnitsEnergy,'Meters-Utilities'!J201)=0), "UnitsEnergy","UnitsBlank")</f>
        <v>UnitsBlank</v>
      </c>
      <c r="P201" t="str">
        <f t="shared" si="9"/>
        <v>UnitsBlank</v>
      </c>
      <c r="Q201" t="str">
        <f t="shared" si="10"/>
        <v>UnitsBlank</v>
      </c>
      <c r="U201" t="str">
        <f>IF( 'Meters-Utilities'!C201= "Electricity", IF(AND('Meters-Utilities'!Q201 &lt;&gt; "Self-Generated", 'Meters-Utilities'!Q201 &lt;&gt; "Physical Power Purchase Agreement (PPPA)"), "UnitsBlank", "YesNo"), IF(AND( 'Meters-Utilities'!C201="Other Fuels", 'Meters-Utilities'!D201 = "Scope 1: Mobile"), "YesNo", "UnitsBlank"))</f>
        <v>UnitsBlank</v>
      </c>
    </row>
    <row r="202" spans="1:21" x14ac:dyDescent="0.35">
      <c r="A202">
        <f>'Meters-Utilities'!A202</f>
        <v>0</v>
      </c>
      <c r="B202">
        <f>'Meters-Utilities'!B202</f>
        <v>0</v>
      </c>
      <c r="D202">
        <f>'Meters-Utilities'!C202</f>
        <v>0</v>
      </c>
      <c r="E202">
        <f>'Meters-Utilities'!D202</f>
        <v>0</v>
      </c>
      <c r="L202" t="str">
        <f t="shared" si="11"/>
        <v>PhaseNO</v>
      </c>
      <c r="M202" t="str">
        <f>"Fuel"&amp;
IF(D202="Other Fuels",TRIM(SUBSTITUTE(LEFT('Meters-Utilities'!H202,8),"-","")),IF(OR(D202="Electricity",D202="Natural Gas"),"",IF(OR(E202="Scope 1: Process", E202 = "Scope 1: Fugitive"), "Fugitive",SUBSTITUTE('Meters-Utilities'!C202," ",""))))</f>
        <v>Fuel</v>
      </c>
      <c r="N202" t="str">
        <f>IF(D202="Electricity","UnitsEnergy",
IF(D202="Natural Gas","UnitsGasEnergy",
IF(ISNUMBER(SEARCH("Water",D202)),"UnitsLiquid",
IF(D202="Other Energy","UnitsOtherEnergyEnergy",
IF(D202="Other","UnitsSolid",
IF(D202="Other Fuels",IF(ISNUMBER(SEARCH("Mobile", 'Meters-Utilities'!D202)),"UnitsLiquid","Units"&amp;'Meters-Utilities'!H202&amp;"Energy"),"UnitsBlank"))))))</f>
        <v>UnitsBlank</v>
      </c>
      <c r="O202" t="str">
        <f>IF(AND(OR(D202="Other Fuels", D202="Other Energy", D202 = "Natural Gas"),COUNTIF(UnitsEnergy,'Meters-Utilities'!J202)=0), "UnitsEnergy","UnitsBlank")</f>
        <v>UnitsBlank</v>
      </c>
      <c r="P202" t="str">
        <f t="shared" si="9"/>
        <v>UnitsBlank</v>
      </c>
      <c r="Q202" t="str">
        <f t="shared" si="10"/>
        <v>UnitsBlank</v>
      </c>
      <c r="U202" t="str">
        <f>IF( 'Meters-Utilities'!C202= "Electricity", IF(AND('Meters-Utilities'!Q202 &lt;&gt; "Self-Generated", 'Meters-Utilities'!Q202 &lt;&gt; "Physical Power Purchase Agreement (PPPA)"), "UnitsBlank", "YesNo"), IF(AND( 'Meters-Utilities'!C202="Other Fuels", 'Meters-Utilities'!D202 = "Scope 1: Mobile"), "YesNo", "UnitsBlank"))</f>
        <v>UnitsBlank</v>
      </c>
    </row>
    <row r="203" spans="1:21" x14ac:dyDescent="0.35">
      <c r="A203">
        <f>'Meters-Utilities'!A203</f>
        <v>0</v>
      </c>
      <c r="B203">
        <f>'Meters-Utilities'!B203</f>
        <v>0</v>
      </c>
      <c r="D203">
        <f>'Meters-Utilities'!C203</f>
        <v>0</v>
      </c>
      <c r="E203">
        <f>'Meters-Utilities'!D203</f>
        <v>0</v>
      </c>
      <c r="L203" t="str">
        <f t="shared" si="11"/>
        <v>PhaseNO</v>
      </c>
      <c r="M203" t="str">
        <f>"Fuel"&amp;
IF(D203="Other Fuels",TRIM(SUBSTITUTE(LEFT('Meters-Utilities'!H203,8),"-","")),IF(OR(D203="Electricity",D203="Natural Gas"),"",IF(OR(E203="Scope 1: Process", E203 = "Scope 1: Fugitive"), "Fugitive",SUBSTITUTE('Meters-Utilities'!C203," ",""))))</f>
        <v>Fuel</v>
      </c>
      <c r="N203" t="str">
        <f>IF(D203="Electricity","UnitsEnergy",
IF(D203="Natural Gas","UnitsGasEnergy",
IF(ISNUMBER(SEARCH("Water",D203)),"UnitsLiquid",
IF(D203="Other Energy","UnitsOtherEnergyEnergy",
IF(D203="Other","UnitsSolid",
IF(D203="Other Fuels",IF(ISNUMBER(SEARCH("Mobile", 'Meters-Utilities'!D203)),"UnitsLiquid","Units"&amp;'Meters-Utilities'!H203&amp;"Energy"),"UnitsBlank"))))))</f>
        <v>UnitsBlank</v>
      </c>
      <c r="O203" t="str">
        <f>IF(AND(OR(D203="Other Fuels", D203="Other Energy", D203 = "Natural Gas"),COUNTIF(UnitsEnergy,'Meters-Utilities'!J203)=0), "UnitsEnergy","UnitsBlank")</f>
        <v>UnitsBlank</v>
      </c>
      <c r="P203" t="str">
        <f t="shared" si="9"/>
        <v>UnitsBlank</v>
      </c>
      <c r="Q203" t="str">
        <f t="shared" si="10"/>
        <v>UnitsBlank</v>
      </c>
      <c r="U203" t="str">
        <f>IF( 'Meters-Utilities'!C203= "Electricity", IF(AND('Meters-Utilities'!Q203 &lt;&gt; "Self-Generated", 'Meters-Utilities'!Q203 &lt;&gt; "Physical Power Purchase Agreement (PPPA)"), "UnitsBlank", "YesNo"), IF(AND( 'Meters-Utilities'!C203="Other Fuels", 'Meters-Utilities'!D203 = "Scope 1: Mobile"), "YesNo", "UnitsBlank"))</f>
        <v>UnitsBlank</v>
      </c>
    </row>
    <row r="204" spans="1:21" x14ac:dyDescent="0.35">
      <c r="A204">
        <f>'Meters-Utilities'!A204</f>
        <v>0</v>
      </c>
      <c r="B204">
        <f>'Meters-Utilities'!B204</f>
        <v>0</v>
      </c>
      <c r="D204">
        <f>'Meters-Utilities'!C204</f>
        <v>0</v>
      </c>
      <c r="E204">
        <f>'Meters-Utilities'!D204</f>
        <v>0</v>
      </c>
      <c r="L204" t="str">
        <f t="shared" si="11"/>
        <v>PhaseNO</v>
      </c>
      <c r="M204" t="str">
        <f>"Fuel"&amp;
IF(D204="Other Fuels",TRIM(SUBSTITUTE(LEFT('Meters-Utilities'!H204,8),"-","")),IF(OR(D204="Electricity",D204="Natural Gas"),"",IF(OR(E204="Scope 1: Process", E204 = "Scope 1: Fugitive"), "Fugitive",SUBSTITUTE('Meters-Utilities'!C204," ",""))))</f>
        <v>Fuel</v>
      </c>
      <c r="N204" t="str">
        <f>IF(D204="Electricity","UnitsEnergy",
IF(D204="Natural Gas","UnitsGasEnergy",
IF(ISNUMBER(SEARCH("Water",D204)),"UnitsLiquid",
IF(D204="Other Energy","UnitsOtherEnergyEnergy",
IF(D204="Other","UnitsSolid",
IF(D204="Other Fuels",IF(ISNUMBER(SEARCH("Mobile", 'Meters-Utilities'!D204)),"UnitsLiquid","Units"&amp;'Meters-Utilities'!H204&amp;"Energy"),"UnitsBlank"))))))</f>
        <v>UnitsBlank</v>
      </c>
      <c r="O204" t="str">
        <f>IF(AND(OR(D204="Other Fuels", D204="Other Energy", D204 = "Natural Gas"),COUNTIF(UnitsEnergy,'Meters-Utilities'!J204)=0), "UnitsEnergy","UnitsBlank")</f>
        <v>UnitsBlank</v>
      </c>
      <c r="P204" t="str">
        <f t="shared" si="9"/>
        <v>UnitsBlank</v>
      </c>
      <c r="Q204" t="str">
        <f t="shared" si="10"/>
        <v>UnitsBlank</v>
      </c>
      <c r="U204" t="str">
        <f>IF( 'Meters-Utilities'!C204= "Electricity", IF(AND('Meters-Utilities'!Q204 &lt;&gt; "Self-Generated", 'Meters-Utilities'!Q204 &lt;&gt; "Physical Power Purchase Agreement (PPPA)"), "UnitsBlank", "YesNo"), IF(AND( 'Meters-Utilities'!C204="Other Fuels", 'Meters-Utilities'!D204 = "Scope 1: Mobile"), "YesNo", "UnitsBlank"))</f>
        <v>UnitsBlank</v>
      </c>
    </row>
    <row r="205" spans="1:21" x14ac:dyDescent="0.35">
      <c r="A205">
        <f>'Meters-Utilities'!A205</f>
        <v>0</v>
      </c>
      <c r="B205">
        <f>'Meters-Utilities'!B205</f>
        <v>0</v>
      </c>
      <c r="D205">
        <f>'Meters-Utilities'!C205</f>
        <v>0</v>
      </c>
      <c r="E205">
        <f>'Meters-Utilities'!D205</f>
        <v>0</v>
      </c>
      <c r="L205" t="str">
        <f t="shared" si="11"/>
        <v>PhaseNO</v>
      </c>
      <c r="M205" t="str">
        <f>"Fuel"&amp;
IF(D205="Other Fuels",TRIM(SUBSTITUTE(LEFT('Meters-Utilities'!H205,8),"-","")),IF(OR(D205="Electricity",D205="Natural Gas"),"",IF(OR(E205="Scope 1: Process", E205 = "Scope 1: Fugitive"), "Fugitive",SUBSTITUTE('Meters-Utilities'!C205," ",""))))</f>
        <v>Fuel</v>
      </c>
      <c r="N205" t="str">
        <f>IF(D205="Electricity","UnitsEnergy",
IF(D205="Natural Gas","UnitsGasEnergy",
IF(ISNUMBER(SEARCH("Water",D205)),"UnitsLiquid",
IF(D205="Other Energy","UnitsOtherEnergyEnergy",
IF(D205="Other","UnitsSolid",
IF(D205="Other Fuels",IF(ISNUMBER(SEARCH("Mobile", 'Meters-Utilities'!D205)),"UnitsLiquid","Units"&amp;'Meters-Utilities'!H205&amp;"Energy"),"UnitsBlank"))))))</f>
        <v>UnitsBlank</v>
      </c>
      <c r="O205" t="str">
        <f>IF(AND(OR(D205="Other Fuels", D205="Other Energy", D205 = "Natural Gas"),COUNTIF(UnitsEnergy,'Meters-Utilities'!J205)=0), "UnitsEnergy","UnitsBlank")</f>
        <v>UnitsBlank</v>
      </c>
      <c r="P205" t="str">
        <f t="shared" si="9"/>
        <v>UnitsBlank</v>
      </c>
      <c r="Q205" t="str">
        <f t="shared" si="10"/>
        <v>UnitsBlank</v>
      </c>
      <c r="U205" t="str">
        <f>IF( 'Meters-Utilities'!C205= "Electricity", IF(AND('Meters-Utilities'!Q205 &lt;&gt; "Self-Generated", 'Meters-Utilities'!Q205 &lt;&gt; "Physical Power Purchase Agreement (PPPA)"), "UnitsBlank", "YesNo"), IF(AND( 'Meters-Utilities'!C205="Other Fuels", 'Meters-Utilities'!D205 = "Scope 1: Mobile"), "YesNo", "UnitsBlank"))</f>
        <v>UnitsBlank</v>
      </c>
    </row>
    <row r="206" spans="1:21" x14ac:dyDescent="0.35">
      <c r="A206">
        <f>'Meters-Utilities'!A206</f>
        <v>0</v>
      </c>
      <c r="B206">
        <f>'Meters-Utilities'!B206</f>
        <v>0</v>
      </c>
      <c r="D206">
        <f>'Meters-Utilities'!C206</f>
        <v>0</v>
      </c>
      <c r="E206">
        <f>'Meters-Utilities'!D206</f>
        <v>0</v>
      </c>
      <c r="L206" t="str">
        <f t="shared" si="11"/>
        <v>PhaseNO</v>
      </c>
      <c r="M206" t="str">
        <f>"Fuel"&amp;
IF(D206="Other Fuels",TRIM(SUBSTITUTE(LEFT('Meters-Utilities'!H206,8),"-","")),IF(OR(D206="Electricity",D206="Natural Gas"),"",IF(OR(E206="Scope 1: Process", E206 = "Scope 1: Fugitive"), "Fugitive",SUBSTITUTE('Meters-Utilities'!C206," ",""))))</f>
        <v>Fuel</v>
      </c>
      <c r="N206" t="str">
        <f>IF(D206="Electricity","UnitsEnergy",
IF(D206="Natural Gas","UnitsGasEnergy",
IF(ISNUMBER(SEARCH("Water",D206)),"UnitsLiquid",
IF(D206="Other Energy","UnitsOtherEnergyEnergy",
IF(D206="Other","UnitsSolid",
IF(D206="Other Fuels",IF(ISNUMBER(SEARCH("Mobile", 'Meters-Utilities'!D206)),"UnitsLiquid","Units"&amp;'Meters-Utilities'!H206&amp;"Energy"),"UnitsBlank"))))))</f>
        <v>UnitsBlank</v>
      </c>
      <c r="O206" t="str">
        <f>IF(AND(OR(D206="Other Fuels", D206="Other Energy", D206 = "Natural Gas"),COUNTIF(UnitsEnergy,'Meters-Utilities'!J206)=0), "UnitsEnergy","UnitsBlank")</f>
        <v>UnitsBlank</v>
      </c>
      <c r="P206" t="str">
        <f t="shared" si="9"/>
        <v>UnitsBlank</v>
      </c>
      <c r="Q206" t="str">
        <f t="shared" si="10"/>
        <v>UnitsBlank</v>
      </c>
      <c r="U206" t="str">
        <f>IF( 'Meters-Utilities'!C206= "Electricity", IF(AND('Meters-Utilities'!Q206 &lt;&gt; "Self-Generated", 'Meters-Utilities'!Q206 &lt;&gt; "Physical Power Purchase Agreement (PPPA)"), "UnitsBlank", "YesNo"), IF(AND( 'Meters-Utilities'!C206="Other Fuels", 'Meters-Utilities'!D206 = "Scope 1: Mobile"), "YesNo", "UnitsBlank"))</f>
        <v>UnitsBlank</v>
      </c>
    </row>
    <row r="207" spans="1:21" x14ac:dyDescent="0.35">
      <c r="A207">
        <f>'Meters-Utilities'!A207</f>
        <v>0</v>
      </c>
      <c r="B207">
        <f>'Meters-Utilities'!B207</f>
        <v>0</v>
      </c>
      <c r="D207">
        <f>'Meters-Utilities'!C207</f>
        <v>0</v>
      </c>
      <c r="E207">
        <f>'Meters-Utilities'!D207</f>
        <v>0</v>
      </c>
      <c r="L207" t="str">
        <f t="shared" si="11"/>
        <v>PhaseNO</v>
      </c>
      <c r="M207" t="str">
        <f>"Fuel"&amp;
IF(D207="Other Fuels",TRIM(SUBSTITUTE(LEFT('Meters-Utilities'!H207,8),"-","")),IF(OR(D207="Electricity",D207="Natural Gas"),"",IF(OR(E207="Scope 1: Process", E207 = "Scope 1: Fugitive"), "Fugitive",SUBSTITUTE('Meters-Utilities'!C207," ",""))))</f>
        <v>Fuel</v>
      </c>
      <c r="N207" t="str">
        <f>IF(D207="Electricity","UnitsEnergy",
IF(D207="Natural Gas","UnitsGasEnergy",
IF(ISNUMBER(SEARCH("Water",D207)),"UnitsLiquid",
IF(D207="Other Energy","UnitsOtherEnergyEnergy",
IF(D207="Other","UnitsSolid",
IF(D207="Other Fuels",IF(ISNUMBER(SEARCH("Mobile", 'Meters-Utilities'!D207)),"UnitsLiquid","Units"&amp;'Meters-Utilities'!H207&amp;"Energy"),"UnitsBlank"))))))</f>
        <v>UnitsBlank</v>
      </c>
      <c r="O207" t="str">
        <f>IF(AND(OR(D207="Other Fuels", D207="Other Energy", D207 = "Natural Gas"),COUNTIF(UnitsEnergy,'Meters-Utilities'!J207)=0), "UnitsEnergy","UnitsBlank")</f>
        <v>UnitsBlank</v>
      </c>
      <c r="P207" t="str">
        <f t="shared" si="9"/>
        <v>UnitsBlank</v>
      </c>
      <c r="Q207" t="str">
        <f t="shared" si="10"/>
        <v>UnitsBlank</v>
      </c>
      <c r="U207" t="str">
        <f>IF( 'Meters-Utilities'!C207= "Electricity", IF(AND('Meters-Utilities'!Q207 &lt;&gt; "Self-Generated", 'Meters-Utilities'!Q207 &lt;&gt; "Physical Power Purchase Agreement (PPPA)"), "UnitsBlank", "YesNo"), IF(AND( 'Meters-Utilities'!C207="Other Fuels", 'Meters-Utilities'!D207 = "Scope 1: Mobile"), "YesNo", "UnitsBlank"))</f>
        <v>UnitsBlank</v>
      </c>
    </row>
    <row r="208" spans="1:21" x14ac:dyDescent="0.35">
      <c r="A208">
        <f>'Meters-Utilities'!A208</f>
        <v>0</v>
      </c>
      <c r="B208">
        <f>'Meters-Utilities'!B208</f>
        <v>0</v>
      </c>
      <c r="D208">
        <f>'Meters-Utilities'!C208</f>
        <v>0</v>
      </c>
      <c r="E208">
        <f>'Meters-Utilities'!D208</f>
        <v>0</v>
      </c>
      <c r="L208" t="str">
        <f t="shared" si="11"/>
        <v>PhaseNO</v>
      </c>
      <c r="M208" t="str">
        <f>"Fuel"&amp;
IF(D208="Other Fuels",TRIM(SUBSTITUTE(LEFT('Meters-Utilities'!H208,8),"-","")),IF(OR(D208="Electricity",D208="Natural Gas"),"",IF(OR(E208="Scope 1: Process", E208 = "Scope 1: Fugitive"), "Fugitive",SUBSTITUTE('Meters-Utilities'!C208," ",""))))</f>
        <v>Fuel</v>
      </c>
      <c r="N208" t="str">
        <f>IF(D208="Electricity","UnitsEnergy",
IF(D208="Natural Gas","UnitsGasEnergy",
IF(ISNUMBER(SEARCH("Water",D208)),"UnitsLiquid",
IF(D208="Other Energy","UnitsOtherEnergyEnergy",
IF(D208="Other","UnitsSolid",
IF(D208="Other Fuels",IF(ISNUMBER(SEARCH("Mobile", 'Meters-Utilities'!D208)),"UnitsLiquid","Units"&amp;'Meters-Utilities'!H208&amp;"Energy"),"UnitsBlank"))))))</f>
        <v>UnitsBlank</v>
      </c>
      <c r="O208" t="str">
        <f>IF(AND(OR(D208="Other Fuels", D208="Other Energy", D208 = "Natural Gas"),COUNTIF(UnitsEnergy,'Meters-Utilities'!J208)=0), "UnitsEnergy","UnitsBlank")</f>
        <v>UnitsBlank</v>
      </c>
      <c r="P208" t="str">
        <f t="shared" si="9"/>
        <v>UnitsBlank</v>
      </c>
      <c r="Q208" t="str">
        <f t="shared" si="10"/>
        <v>UnitsBlank</v>
      </c>
      <c r="U208" t="str">
        <f>IF( 'Meters-Utilities'!C208= "Electricity", IF(AND('Meters-Utilities'!Q208 &lt;&gt; "Self-Generated", 'Meters-Utilities'!Q208 &lt;&gt; "Physical Power Purchase Agreement (PPPA)"), "UnitsBlank", "YesNo"), IF(AND( 'Meters-Utilities'!C208="Other Fuels", 'Meters-Utilities'!D208 = "Scope 1: Mobile"), "YesNo", "UnitsBlank"))</f>
        <v>UnitsBlank</v>
      </c>
    </row>
    <row r="209" spans="1:21" x14ac:dyDescent="0.35">
      <c r="A209">
        <f>'Meters-Utilities'!A209</f>
        <v>0</v>
      </c>
      <c r="B209">
        <f>'Meters-Utilities'!B209</f>
        <v>0</v>
      </c>
      <c r="D209">
        <f>'Meters-Utilities'!C209</f>
        <v>0</v>
      </c>
      <c r="E209">
        <f>'Meters-Utilities'!D209</f>
        <v>0</v>
      </c>
      <c r="L209" t="str">
        <f t="shared" si="11"/>
        <v>PhaseNO</v>
      </c>
      <c r="M209" t="str">
        <f>"Fuel"&amp;
IF(D209="Other Fuels",TRIM(SUBSTITUTE(LEFT('Meters-Utilities'!H209,8),"-","")),IF(OR(D209="Electricity",D209="Natural Gas"),"",IF(OR(E209="Scope 1: Process", E209 = "Scope 1: Fugitive"), "Fugitive",SUBSTITUTE('Meters-Utilities'!C209," ",""))))</f>
        <v>Fuel</v>
      </c>
      <c r="N209" t="str">
        <f>IF(D209="Electricity","UnitsEnergy",
IF(D209="Natural Gas","UnitsGasEnergy",
IF(ISNUMBER(SEARCH("Water",D209)),"UnitsLiquid",
IF(D209="Other Energy","UnitsOtherEnergyEnergy",
IF(D209="Other","UnitsSolid",
IF(D209="Other Fuels",IF(ISNUMBER(SEARCH("Mobile", 'Meters-Utilities'!D209)),"UnitsLiquid","Units"&amp;'Meters-Utilities'!H209&amp;"Energy"),"UnitsBlank"))))))</f>
        <v>UnitsBlank</v>
      </c>
      <c r="O209" t="str">
        <f>IF(AND(OR(D209="Other Fuels", D209="Other Energy", D209 = "Natural Gas"),COUNTIF(UnitsEnergy,'Meters-Utilities'!J209)=0), "UnitsEnergy","UnitsBlank")</f>
        <v>UnitsBlank</v>
      </c>
      <c r="P209" t="str">
        <f t="shared" si="9"/>
        <v>UnitsBlank</v>
      </c>
      <c r="Q209" t="str">
        <f t="shared" si="10"/>
        <v>UnitsBlank</v>
      </c>
      <c r="U209" t="str">
        <f>IF( 'Meters-Utilities'!C209= "Electricity", IF(AND('Meters-Utilities'!Q209 &lt;&gt; "Self-Generated", 'Meters-Utilities'!Q209 &lt;&gt; "Physical Power Purchase Agreement (PPPA)"), "UnitsBlank", "YesNo"), IF(AND( 'Meters-Utilities'!C209="Other Fuels", 'Meters-Utilities'!D209 = "Scope 1: Mobile"), "YesNo", "UnitsBlank"))</f>
        <v>UnitsBlank</v>
      </c>
    </row>
    <row r="210" spans="1:21" x14ac:dyDescent="0.35">
      <c r="A210">
        <f>'Meters-Utilities'!A210</f>
        <v>0</v>
      </c>
      <c r="B210">
        <f>'Meters-Utilities'!B210</f>
        <v>0</v>
      </c>
      <c r="D210">
        <f>'Meters-Utilities'!C210</f>
        <v>0</v>
      </c>
      <c r="E210">
        <f>'Meters-Utilities'!D210</f>
        <v>0</v>
      </c>
      <c r="L210" t="str">
        <f t="shared" si="11"/>
        <v>PhaseNO</v>
      </c>
      <c r="M210" t="str">
        <f>"Fuel"&amp;
IF(D210="Other Fuels",TRIM(SUBSTITUTE(LEFT('Meters-Utilities'!H210,8),"-","")),IF(OR(D210="Electricity",D210="Natural Gas"),"",IF(OR(E210="Scope 1: Process", E210 = "Scope 1: Fugitive"), "Fugitive",SUBSTITUTE('Meters-Utilities'!C210," ",""))))</f>
        <v>Fuel</v>
      </c>
      <c r="N210" t="str">
        <f>IF(D210="Electricity","UnitsEnergy",
IF(D210="Natural Gas","UnitsGasEnergy",
IF(ISNUMBER(SEARCH("Water",D210)),"UnitsLiquid",
IF(D210="Other Energy","UnitsOtherEnergyEnergy",
IF(D210="Other","UnitsSolid",
IF(D210="Other Fuels",IF(ISNUMBER(SEARCH("Mobile", 'Meters-Utilities'!D210)),"UnitsLiquid","Units"&amp;'Meters-Utilities'!H210&amp;"Energy"),"UnitsBlank"))))))</f>
        <v>UnitsBlank</v>
      </c>
      <c r="O210" t="str">
        <f>IF(AND(OR(D210="Other Fuels", D210="Other Energy", D210 = "Natural Gas"),COUNTIF(UnitsEnergy,'Meters-Utilities'!J210)=0), "UnitsEnergy","UnitsBlank")</f>
        <v>UnitsBlank</v>
      </c>
      <c r="P210" t="str">
        <f t="shared" si="9"/>
        <v>UnitsBlank</v>
      </c>
      <c r="Q210" t="str">
        <f t="shared" si="10"/>
        <v>UnitsBlank</v>
      </c>
      <c r="U210" t="str">
        <f>IF( 'Meters-Utilities'!C210= "Electricity", IF(AND('Meters-Utilities'!Q210 &lt;&gt; "Self-Generated", 'Meters-Utilities'!Q210 &lt;&gt; "Physical Power Purchase Agreement (PPPA)"), "UnitsBlank", "YesNo"), IF(AND( 'Meters-Utilities'!C210="Other Fuels", 'Meters-Utilities'!D210 = "Scope 1: Mobile"), "YesNo", "UnitsBlank"))</f>
        <v>UnitsBlank</v>
      </c>
    </row>
    <row r="211" spans="1:21" x14ac:dyDescent="0.35">
      <c r="A211">
        <f>'Meters-Utilities'!A211</f>
        <v>0</v>
      </c>
      <c r="B211">
        <f>'Meters-Utilities'!B211</f>
        <v>0</v>
      </c>
      <c r="D211">
        <f>'Meters-Utilities'!C211</f>
        <v>0</v>
      </c>
      <c r="E211">
        <f>'Meters-Utilities'!D211</f>
        <v>0</v>
      </c>
      <c r="L211" t="str">
        <f t="shared" si="11"/>
        <v>PhaseNO</v>
      </c>
      <c r="M211" t="str">
        <f>"Fuel"&amp;
IF(D211="Other Fuels",TRIM(SUBSTITUTE(LEFT('Meters-Utilities'!H211,8),"-","")),IF(OR(D211="Electricity",D211="Natural Gas"),"",IF(OR(E211="Scope 1: Process", E211 = "Scope 1: Fugitive"), "Fugitive",SUBSTITUTE('Meters-Utilities'!C211," ",""))))</f>
        <v>Fuel</v>
      </c>
      <c r="N211" t="str">
        <f>IF(D211="Electricity","UnitsEnergy",
IF(D211="Natural Gas","UnitsGasEnergy",
IF(ISNUMBER(SEARCH("Water",D211)),"UnitsLiquid",
IF(D211="Other Energy","UnitsOtherEnergyEnergy",
IF(D211="Other","UnitsSolid",
IF(D211="Other Fuels",IF(ISNUMBER(SEARCH("Mobile", 'Meters-Utilities'!D211)),"UnitsLiquid","Units"&amp;'Meters-Utilities'!H211&amp;"Energy"),"UnitsBlank"))))))</f>
        <v>UnitsBlank</v>
      </c>
      <c r="O211" t="str">
        <f>IF(AND(OR(D211="Other Fuels", D211="Other Energy", D211 = "Natural Gas"),COUNTIF(UnitsEnergy,'Meters-Utilities'!J211)=0), "UnitsEnergy","UnitsBlank")</f>
        <v>UnitsBlank</v>
      </c>
      <c r="P211" t="str">
        <f t="shared" si="9"/>
        <v>UnitsBlank</v>
      </c>
      <c r="Q211" t="str">
        <f t="shared" si="10"/>
        <v>UnitsBlank</v>
      </c>
      <c r="U211" t="str">
        <f>IF( 'Meters-Utilities'!C211= "Electricity", IF(AND('Meters-Utilities'!Q211 &lt;&gt; "Self-Generated", 'Meters-Utilities'!Q211 &lt;&gt; "Physical Power Purchase Agreement (PPPA)"), "UnitsBlank", "YesNo"), IF(AND( 'Meters-Utilities'!C211="Other Fuels", 'Meters-Utilities'!D211 = "Scope 1: Mobile"), "YesNo", "UnitsBlank"))</f>
        <v>UnitsBlank</v>
      </c>
    </row>
    <row r="212" spans="1:21" x14ac:dyDescent="0.35">
      <c r="A212">
        <f>'Meters-Utilities'!A212</f>
        <v>0</v>
      </c>
      <c r="B212">
        <f>'Meters-Utilities'!B212</f>
        <v>0</v>
      </c>
      <c r="D212">
        <f>'Meters-Utilities'!C212</f>
        <v>0</v>
      </c>
      <c r="E212">
        <f>'Meters-Utilities'!D212</f>
        <v>0</v>
      </c>
      <c r="L212" t="str">
        <f t="shared" si="11"/>
        <v>PhaseNO</v>
      </c>
      <c r="M212" t="str">
        <f>"Fuel"&amp;
IF(D212="Other Fuels",TRIM(SUBSTITUTE(LEFT('Meters-Utilities'!H212,8),"-","")),IF(OR(D212="Electricity",D212="Natural Gas"),"",IF(OR(E212="Scope 1: Process", E212 = "Scope 1: Fugitive"), "Fugitive",SUBSTITUTE('Meters-Utilities'!C212," ",""))))</f>
        <v>Fuel</v>
      </c>
      <c r="N212" t="str">
        <f>IF(D212="Electricity","UnitsEnergy",
IF(D212="Natural Gas","UnitsGasEnergy",
IF(ISNUMBER(SEARCH("Water",D212)),"UnitsLiquid",
IF(D212="Other Energy","UnitsOtherEnergyEnergy",
IF(D212="Other","UnitsSolid",
IF(D212="Other Fuels",IF(ISNUMBER(SEARCH("Mobile", 'Meters-Utilities'!D212)),"UnitsLiquid","Units"&amp;'Meters-Utilities'!H212&amp;"Energy"),"UnitsBlank"))))))</f>
        <v>UnitsBlank</v>
      </c>
      <c r="O212" t="str">
        <f>IF(AND(OR(D212="Other Fuels", D212="Other Energy", D212 = "Natural Gas"),COUNTIF(UnitsEnergy,'Meters-Utilities'!J212)=0), "UnitsEnergy","UnitsBlank")</f>
        <v>UnitsBlank</v>
      </c>
      <c r="P212" t="str">
        <f t="shared" si="9"/>
        <v>UnitsBlank</v>
      </c>
      <c r="Q212" t="str">
        <f t="shared" si="10"/>
        <v>UnitsBlank</v>
      </c>
      <c r="U212" t="str">
        <f>IF( 'Meters-Utilities'!C212= "Electricity", IF(AND('Meters-Utilities'!Q212 &lt;&gt; "Self-Generated", 'Meters-Utilities'!Q212 &lt;&gt; "Physical Power Purchase Agreement (PPPA)"), "UnitsBlank", "YesNo"), IF(AND( 'Meters-Utilities'!C212="Other Fuels", 'Meters-Utilities'!D212 = "Scope 1: Mobile"), "YesNo", "UnitsBlank"))</f>
        <v>UnitsBlank</v>
      </c>
    </row>
    <row r="213" spans="1:21" x14ac:dyDescent="0.35">
      <c r="A213">
        <f>'Meters-Utilities'!A213</f>
        <v>0</v>
      </c>
      <c r="B213">
        <f>'Meters-Utilities'!B213</f>
        <v>0</v>
      </c>
      <c r="D213">
        <f>'Meters-Utilities'!C213</f>
        <v>0</v>
      </c>
      <c r="E213">
        <f>'Meters-Utilities'!D213</f>
        <v>0</v>
      </c>
      <c r="L213" t="str">
        <f t="shared" si="11"/>
        <v>PhaseNO</v>
      </c>
      <c r="M213" t="str">
        <f>"Fuel"&amp;
IF(D213="Other Fuels",TRIM(SUBSTITUTE(LEFT('Meters-Utilities'!H213,8),"-","")),IF(OR(D213="Electricity",D213="Natural Gas"),"",IF(OR(E213="Scope 1: Process", E213 = "Scope 1: Fugitive"), "Fugitive",SUBSTITUTE('Meters-Utilities'!C213," ",""))))</f>
        <v>Fuel</v>
      </c>
      <c r="N213" t="str">
        <f>IF(D213="Electricity","UnitsEnergy",
IF(D213="Natural Gas","UnitsGasEnergy",
IF(ISNUMBER(SEARCH("Water",D213)),"UnitsLiquid",
IF(D213="Other Energy","UnitsOtherEnergyEnergy",
IF(D213="Other","UnitsSolid",
IF(D213="Other Fuels",IF(ISNUMBER(SEARCH("Mobile", 'Meters-Utilities'!D213)),"UnitsLiquid","Units"&amp;'Meters-Utilities'!H213&amp;"Energy"),"UnitsBlank"))))))</f>
        <v>UnitsBlank</v>
      </c>
      <c r="O213" t="str">
        <f>IF(AND(OR(D213="Other Fuels", D213="Other Energy", D213 = "Natural Gas"),COUNTIF(UnitsEnergy,'Meters-Utilities'!J213)=0), "UnitsEnergy","UnitsBlank")</f>
        <v>UnitsBlank</v>
      </c>
      <c r="P213" t="str">
        <f t="shared" si="9"/>
        <v>UnitsBlank</v>
      </c>
      <c r="Q213" t="str">
        <f t="shared" si="10"/>
        <v>UnitsBlank</v>
      </c>
      <c r="U213" t="str">
        <f>IF( 'Meters-Utilities'!C213= "Electricity", IF(AND('Meters-Utilities'!Q213 &lt;&gt; "Self-Generated", 'Meters-Utilities'!Q213 &lt;&gt; "Physical Power Purchase Agreement (PPPA)"), "UnitsBlank", "YesNo"), IF(AND( 'Meters-Utilities'!C213="Other Fuels", 'Meters-Utilities'!D213 = "Scope 1: Mobile"), "YesNo", "UnitsBlank"))</f>
        <v>UnitsBlank</v>
      </c>
    </row>
    <row r="214" spans="1:21" x14ac:dyDescent="0.35">
      <c r="A214">
        <f>'Meters-Utilities'!A214</f>
        <v>0</v>
      </c>
      <c r="B214">
        <f>'Meters-Utilities'!B214</f>
        <v>0</v>
      </c>
      <c r="D214">
        <f>'Meters-Utilities'!C214</f>
        <v>0</v>
      </c>
      <c r="E214">
        <f>'Meters-Utilities'!D214</f>
        <v>0</v>
      </c>
      <c r="L214" t="str">
        <f t="shared" si="11"/>
        <v>PhaseNO</v>
      </c>
      <c r="M214" t="str">
        <f>"Fuel"&amp;
IF(D214="Other Fuels",TRIM(SUBSTITUTE(LEFT('Meters-Utilities'!H214,8),"-","")),IF(OR(D214="Electricity",D214="Natural Gas"),"",IF(OR(E214="Scope 1: Process", E214 = "Scope 1: Fugitive"), "Fugitive",SUBSTITUTE('Meters-Utilities'!C214," ",""))))</f>
        <v>Fuel</v>
      </c>
      <c r="N214" t="str">
        <f>IF(D214="Electricity","UnitsEnergy",
IF(D214="Natural Gas","UnitsGasEnergy",
IF(ISNUMBER(SEARCH("Water",D214)),"UnitsLiquid",
IF(D214="Other Energy","UnitsOtherEnergyEnergy",
IF(D214="Other","UnitsSolid",
IF(D214="Other Fuels",IF(ISNUMBER(SEARCH("Mobile", 'Meters-Utilities'!D214)),"UnitsLiquid","Units"&amp;'Meters-Utilities'!H214&amp;"Energy"),"UnitsBlank"))))))</f>
        <v>UnitsBlank</v>
      </c>
      <c r="O214" t="str">
        <f>IF(AND(OR(D214="Other Fuels", D214="Other Energy", D214 = "Natural Gas"),COUNTIF(UnitsEnergy,'Meters-Utilities'!J214)=0), "UnitsEnergy","UnitsBlank")</f>
        <v>UnitsBlank</v>
      </c>
      <c r="P214" t="str">
        <f t="shared" si="9"/>
        <v>UnitsBlank</v>
      </c>
      <c r="Q214" t="str">
        <f t="shared" si="10"/>
        <v>UnitsBlank</v>
      </c>
      <c r="U214" t="str">
        <f>IF( 'Meters-Utilities'!C214= "Electricity", IF(AND('Meters-Utilities'!Q214 &lt;&gt; "Self-Generated", 'Meters-Utilities'!Q214 &lt;&gt; "Physical Power Purchase Agreement (PPPA)"), "UnitsBlank", "YesNo"), IF(AND( 'Meters-Utilities'!C214="Other Fuels", 'Meters-Utilities'!D214 = "Scope 1: Mobile"), "YesNo", "UnitsBlank"))</f>
        <v>UnitsBlank</v>
      </c>
    </row>
    <row r="215" spans="1:21" x14ac:dyDescent="0.35">
      <c r="A215">
        <f>'Meters-Utilities'!A215</f>
        <v>0</v>
      </c>
      <c r="B215">
        <f>'Meters-Utilities'!B215</f>
        <v>0</v>
      </c>
      <c r="D215">
        <f>'Meters-Utilities'!C215</f>
        <v>0</v>
      </c>
      <c r="E215">
        <f>'Meters-Utilities'!D215</f>
        <v>0</v>
      </c>
      <c r="L215" t="str">
        <f t="shared" si="11"/>
        <v>PhaseNO</v>
      </c>
      <c r="M215" t="str">
        <f>"Fuel"&amp;
IF(D215="Other Fuels",TRIM(SUBSTITUTE(LEFT('Meters-Utilities'!H215,8),"-","")),IF(OR(D215="Electricity",D215="Natural Gas"),"",IF(OR(E215="Scope 1: Process", E215 = "Scope 1: Fugitive"), "Fugitive",SUBSTITUTE('Meters-Utilities'!C215," ",""))))</f>
        <v>Fuel</v>
      </c>
      <c r="N215" t="str">
        <f>IF(D215="Electricity","UnitsEnergy",
IF(D215="Natural Gas","UnitsGasEnergy",
IF(ISNUMBER(SEARCH("Water",D215)),"UnitsLiquid",
IF(D215="Other Energy","UnitsOtherEnergyEnergy",
IF(D215="Other","UnitsSolid",
IF(D215="Other Fuels",IF(ISNUMBER(SEARCH("Mobile", 'Meters-Utilities'!D215)),"UnitsLiquid","Units"&amp;'Meters-Utilities'!H215&amp;"Energy"),"UnitsBlank"))))))</f>
        <v>UnitsBlank</v>
      </c>
      <c r="O215" t="str">
        <f>IF(AND(OR(D215="Other Fuels", D215="Other Energy", D215 = "Natural Gas"),COUNTIF(UnitsEnergy,'Meters-Utilities'!J215)=0), "UnitsEnergy","UnitsBlank")</f>
        <v>UnitsBlank</v>
      </c>
      <c r="P215" t="str">
        <f t="shared" si="9"/>
        <v>UnitsBlank</v>
      </c>
      <c r="Q215" t="str">
        <f t="shared" si="10"/>
        <v>UnitsBlank</v>
      </c>
      <c r="U215" t="str">
        <f>IF( 'Meters-Utilities'!C215= "Electricity", IF(AND('Meters-Utilities'!Q215 &lt;&gt; "Self-Generated", 'Meters-Utilities'!Q215 &lt;&gt; "Physical Power Purchase Agreement (PPPA)"), "UnitsBlank", "YesNo"), IF(AND( 'Meters-Utilities'!C215="Other Fuels", 'Meters-Utilities'!D215 = "Scope 1: Mobile"), "YesNo", "UnitsBlank"))</f>
        <v>UnitsBlank</v>
      </c>
    </row>
    <row r="216" spans="1:21" x14ac:dyDescent="0.35">
      <c r="A216">
        <f>'Meters-Utilities'!A216</f>
        <v>0</v>
      </c>
      <c r="B216">
        <f>'Meters-Utilities'!B216</f>
        <v>0</v>
      </c>
      <c r="D216">
        <f>'Meters-Utilities'!C216</f>
        <v>0</v>
      </c>
      <c r="E216">
        <f>'Meters-Utilities'!D216</f>
        <v>0</v>
      </c>
      <c r="L216" t="str">
        <f t="shared" si="11"/>
        <v>PhaseNO</v>
      </c>
      <c r="M216" t="str">
        <f>"Fuel"&amp;
IF(D216="Other Fuels",TRIM(SUBSTITUTE(LEFT('Meters-Utilities'!H216,8),"-","")),IF(OR(D216="Electricity",D216="Natural Gas"),"",IF(OR(E216="Scope 1: Process", E216 = "Scope 1: Fugitive"), "Fugitive",SUBSTITUTE('Meters-Utilities'!C216," ",""))))</f>
        <v>Fuel</v>
      </c>
      <c r="N216" t="str">
        <f>IF(D216="Electricity","UnitsEnergy",
IF(D216="Natural Gas","UnitsGasEnergy",
IF(ISNUMBER(SEARCH("Water",D216)),"UnitsLiquid",
IF(D216="Other Energy","UnitsOtherEnergyEnergy",
IF(D216="Other","UnitsSolid",
IF(D216="Other Fuels",IF(ISNUMBER(SEARCH("Mobile", 'Meters-Utilities'!D216)),"UnitsLiquid","Units"&amp;'Meters-Utilities'!H216&amp;"Energy"),"UnitsBlank"))))))</f>
        <v>UnitsBlank</v>
      </c>
      <c r="O216" t="str">
        <f>IF(AND(OR(D216="Other Fuels", D216="Other Energy", D216 = "Natural Gas"),COUNTIF(UnitsEnergy,'Meters-Utilities'!J216)=0), "UnitsEnergy","UnitsBlank")</f>
        <v>UnitsBlank</v>
      </c>
      <c r="P216" t="str">
        <f t="shared" si="9"/>
        <v>UnitsBlank</v>
      </c>
      <c r="Q216" t="str">
        <f t="shared" si="10"/>
        <v>UnitsBlank</v>
      </c>
      <c r="U216" t="str">
        <f>IF( 'Meters-Utilities'!C216= "Electricity", IF(AND('Meters-Utilities'!Q216 &lt;&gt; "Self-Generated", 'Meters-Utilities'!Q216 &lt;&gt; "Physical Power Purchase Agreement (PPPA)"), "UnitsBlank", "YesNo"), IF(AND( 'Meters-Utilities'!C216="Other Fuels", 'Meters-Utilities'!D216 = "Scope 1: Mobile"), "YesNo", "UnitsBlank"))</f>
        <v>UnitsBlank</v>
      </c>
    </row>
    <row r="217" spans="1:21" x14ac:dyDescent="0.35">
      <c r="A217">
        <f>'Meters-Utilities'!A217</f>
        <v>0</v>
      </c>
      <c r="B217">
        <f>'Meters-Utilities'!B217</f>
        <v>0</v>
      </c>
      <c r="D217">
        <f>'Meters-Utilities'!C217</f>
        <v>0</v>
      </c>
      <c r="E217">
        <f>'Meters-Utilities'!D217</f>
        <v>0</v>
      </c>
      <c r="L217" t="str">
        <f t="shared" si="11"/>
        <v>PhaseNO</v>
      </c>
      <c r="M217" t="str">
        <f>"Fuel"&amp;
IF(D217="Other Fuels",TRIM(SUBSTITUTE(LEFT('Meters-Utilities'!H217,8),"-","")),IF(OR(D217="Electricity",D217="Natural Gas"),"",IF(OR(E217="Scope 1: Process", E217 = "Scope 1: Fugitive"), "Fugitive",SUBSTITUTE('Meters-Utilities'!C217," ",""))))</f>
        <v>Fuel</v>
      </c>
      <c r="N217" t="str">
        <f>IF(D217="Electricity","UnitsEnergy",
IF(D217="Natural Gas","UnitsGasEnergy",
IF(ISNUMBER(SEARCH("Water",D217)),"UnitsLiquid",
IF(D217="Other Energy","UnitsOtherEnergyEnergy",
IF(D217="Other","UnitsSolid",
IF(D217="Other Fuels",IF(ISNUMBER(SEARCH("Mobile", 'Meters-Utilities'!D217)),"UnitsLiquid","Units"&amp;'Meters-Utilities'!H217&amp;"Energy"),"UnitsBlank"))))))</f>
        <v>UnitsBlank</v>
      </c>
      <c r="O217" t="str">
        <f>IF(AND(OR(D217="Other Fuels", D217="Other Energy", D217 = "Natural Gas"),COUNTIF(UnitsEnergy,'Meters-Utilities'!J217)=0), "UnitsEnergy","UnitsBlank")</f>
        <v>UnitsBlank</v>
      </c>
      <c r="P217" t="str">
        <f t="shared" si="9"/>
        <v>UnitsBlank</v>
      </c>
      <c r="Q217" t="str">
        <f t="shared" si="10"/>
        <v>UnitsBlank</v>
      </c>
      <c r="U217" t="str">
        <f>IF( 'Meters-Utilities'!C217= "Electricity", IF(AND('Meters-Utilities'!Q217 &lt;&gt; "Self-Generated", 'Meters-Utilities'!Q217 &lt;&gt; "Physical Power Purchase Agreement (PPPA)"), "UnitsBlank", "YesNo"), IF(AND( 'Meters-Utilities'!C217="Other Fuels", 'Meters-Utilities'!D217 = "Scope 1: Mobile"), "YesNo", "UnitsBlank"))</f>
        <v>UnitsBlank</v>
      </c>
    </row>
    <row r="218" spans="1:21" x14ac:dyDescent="0.35">
      <c r="A218">
        <f>'Meters-Utilities'!A218</f>
        <v>0</v>
      </c>
      <c r="B218">
        <f>'Meters-Utilities'!B218</f>
        <v>0</v>
      </c>
      <c r="D218">
        <f>'Meters-Utilities'!C218</f>
        <v>0</v>
      </c>
      <c r="E218">
        <f>'Meters-Utilities'!D218</f>
        <v>0</v>
      </c>
      <c r="L218" t="str">
        <f t="shared" si="11"/>
        <v>PhaseNO</v>
      </c>
      <c r="M218" t="str">
        <f>"Fuel"&amp;
IF(D218="Other Fuels",TRIM(SUBSTITUTE(LEFT('Meters-Utilities'!H218,8),"-","")),IF(OR(D218="Electricity",D218="Natural Gas"),"",IF(OR(E218="Scope 1: Process", E218 = "Scope 1: Fugitive"), "Fugitive",SUBSTITUTE('Meters-Utilities'!C218," ",""))))</f>
        <v>Fuel</v>
      </c>
      <c r="N218" t="str">
        <f>IF(D218="Electricity","UnitsEnergy",
IF(D218="Natural Gas","UnitsGasEnergy",
IF(ISNUMBER(SEARCH("Water",D218)),"UnitsLiquid",
IF(D218="Other Energy","UnitsOtherEnergyEnergy",
IF(D218="Other","UnitsSolid",
IF(D218="Other Fuels",IF(ISNUMBER(SEARCH("Mobile", 'Meters-Utilities'!D218)),"UnitsLiquid","Units"&amp;'Meters-Utilities'!H218&amp;"Energy"),"UnitsBlank"))))))</f>
        <v>UnitsBlank</v>
      </c>
      <c r="O218" t="str">
        <f>IF(AND(OR(D218="Other Fuels", D218="Other Energy", D218 = "Natural Gas"),COUNTIF(UnitsEnergy,'Meters-Utilities'!J218)=0), "UnitsEnergy","UnitsBlank")</f>
        <v>UnitsBlank</v>
      </c>
      <c r="P218" t="str">
        <f t="shared" si="9"/>
        <v>UnitsBlank</v>
      </c>
      <c r="Q218" t="str">
        <f t="shared" si="10"/>
        <v>UnitsBlank</v>
      </c>
      <c r="U218" t="str">
        <f>IF( 'Meters-Utilities'!C218= "Electricity", IF(AND('Meters-Utilities'!Q218 &lt;&gt; "Self-Generated", 'Meters-Utilities'!Q218 &lt;&gt; "Physical Power Purchase Agreement (PPPA)"), "UnitsBlank", "YesNo"), IF(AND( 'Meters-Utilities'!C218="Other Fuels", 'Meters-Utilities'!D218 = "Scope 1: Mobile"), "YesNo", "UnitsBlank"))</f>
        <v>UnitsBlank</v>
      </c>
    </row>
    <row r="219" spans="1:21" x14ac:dyDescent="0.35">
      <c r="A219">
        <f>'Meters-Utilities'!A219</f>
        <v>0</v>
      </c>
      <c r="B219">
        <f>'Meters-Utilities'!B219</f>
        <v>0</v>
      </c>
      <c r="D219">
        <f>'Meters-Utilities'!C219</f>
        <v>0</v>
      </c>
      <c r="E219">
        <f>'Meters-Utilities'!D219</f>
        <v>0</v>
      </c>
      <c r="L219" t="str">
        <f t="shared" si="11"/>
        <v>PhaseNO</v>
      </c>
      <c r="M219" t="str">
        <f>"Fuel"&amp;
IF(D219="Other Fuels",TRIM(SUBSTITUTE(LEFT('Meters-Utilities'!H219,8),"-","")),IF(OR(D219="Electricity",D219="Natural Gas"),"",IF(OR(E219="Scope 1: Process", E219 = "Scope 1: Fugitive"), "Fugitive",SUBSTITUTE('Meters-Utilities'!C219," ",""))))</f>
        <v>Fuel</v>
      </c>
      <c r="N219" t="str">
        <f>IF(D219="Electricity","UnitsEnergy",
IF(D219="Natural Gas","UnitsGasEnergy",
IF(ISNUMBER(SEARCH("Water",D219)),"UnitsLiquid",
IF(D219="Other Energy","UnitsOtherEnergyEnergy",
IF(D219="Other","UnitsSolid",
IF(D219="Other Fuels",IF(ISNUMBER(SEARCH("Mobile", 'Meters-Utilities'!D219)),"UnitsLiquid","Units"&amp;'Meters-Utilities'!H219&amp;"Energy"),"UnitsBlank"))))))</f>
        <v>UnitsBlank</v>
      </c>
      <c r="O219" t="str">
        <f>IF(AND(OR(D219="Other Fuels", D219="Other Energy", D219 = "Natural Gas"),COUNTIF(UnitsEnergy,'Meters-Utilities'!J219)=0), "UnitsEnergy","UnitsBlank")</f>
        <v>UnitsBlank</v>
      </c>
      <c r="P219" t="str">
        <f t="shared" si="9"/>
        <v>UnitsBlank</v>
      </c>
      <c r="Q219" t="str">
        <f t="shared" si="10"/>
        <v>UnitsBlank</v>
      </c>
      <c r="U219" t="str">
        <f>IF( 'Meters-Utilities'!C219= "Electricity", IF(AND('Meters-Utilities'!Q219 &lt;&gt; "Self-Generated", 'Meters-Utilities'!Q219 &lt;&gt; "Physical Power Purchase Agreement (PPPA)"), "UnitsBlank", "YesNo"), IF(AND( 'Meters-Utilities'!C219="Other Fuels", 'Meters-Utilities'!D219 = "Scope 1: Mobile"), "YesNo", "UnitsBlank"))</f>
        <v>UnitsBlank</v>
      </c>
    </row>
    <row r="220" spans="1:21" x14ac:dyDescent="0.35">
      <c r="A220">
        <f>'Meters-Utilities'!A220</f>
        <v>0</v>
      </c>
      <c r="B220">
        <f>'Meters-Utilities'!B220</f>
        <v>0</v>
      </c>
      <c r="D220">
        <f>'Meters-Utilities'!C220</f>
        <v>0</v>
      </c>
      <c r="E220">
        <f>'Meters-Utilities'!D220</f>
        <v>0</v>
      </c>
      <c r="L220" t="str">
        <f t="shared" si="11"/>
        <v>PhaseNO</v>
      </c>
      <c r="M220" t="str">
        <f>"Fuel"&amp;
IF(D220="Other Fuels",TRIM(SUBSTITUTE(LEFT('Meters-Utilities'!H220,8),"-","")),IF(OR(D220="Electricity",D220="Natural Gas"),"",IF(OR(E220="Scope 1: Process", E220 = "Scope 1: Fugitive"), "Fugitive",SUBSTITUTE('Meters-Utilities'!C220," ",""))))</f>
        <v>Fuel</v>
      </c>
      <c r="N220" t="str">
        <f>IF(D220="Electricity","UnitsEnergy",
IF(D220="Natural Gas","UnitsGasEnergy",
IF(ISNUMBER(SEARCH("Water",D220)),"UnitsLiquid",
IF(D220="Other Energy","UnitsOtherEnergyEnergy",
IF(D220="Other","UnitsSolid",
IF(D220="Other Fuels",IF(ISNUMBER(SEARCH("Mobile", 'Meters-Utilities'!D220)),"UnitsLiquid","Units"&amp;'Meters-Utilities'!H220&amp;"Energy"),"UnitsBlank"))))))</f>
        <v>UnitsBlank</v>
      </c>
      <c r="O220" t="str">
        <f>IF(AND(OR(D220="Other Fuels", D220="Other Energy", D220 = "Natural Gas"),COUNTIF(UnitsEnergy,'Meters-Utilities'!J220)=0), "UnitsEnergy","UnitsBlank")</f>
        <v>UnitsBlank</v>
      </c>
      <c r="P220" t="str">
        <f t="shared" si="9"/>
        <v>UnitsBlank</v>
      </c>
      <c r="Q220" t="str">
        <f t="shared" si="10"/>
        <v>UnitsBlank</v>
      </c>
      <c r="U220" t="str">
        <f>IF( 'Meters-Utilities'!C220= "Electricity", IF(AND('Meters-Utilities'!Q220 &lt;&gt; "Self-Generated", 'Meters-Utilities'!Q220 &lt;&gt; "Physical Power Purchase Agreement (PPPA)"), "UnitsBlank", "YesNo"), IF(AND( 'Meters-Utilities'!C220="Other Fuels", 'Meters-Utilities'!D220 = "Scope 1: Mobile"), "YesNo", "UnitsBlank"))</f>
        <v>UnitsBlank</v>
      </c>
    </row>
    <row r="221" spans="1:21" x14ac:dyDescent="0.35">
      <c r="A221">
        <f>'Meters-Utilities'!A221</f>
        <v>0</v>
      </c>
      <c r="B221">
        <f>'Meters-Utilities'!B221</f>
        <v>0</v>
      </c>
      <c r="D221">
        <f>'Meters-Utilities'!C221</f>
        <v>0</v>
      </c>
      <c r="E221">
        <f>'Meters-Utilities'!D221</f>
        <v>0</v>
      </c>
      <c r="L221" t="str">
        <f t="shared" si="11"/>
        <v>PhaseNO</v>
      </c>
      <c r="M221" t="str">
        <f>"Fuel"&amp;
IF(D221="Other Fuels",TRIM(SUBSTITUTE(LEFT('Meters-Utilities'!H221,8),"-","")),IF(OR(D221="Electricity",D221="Natural Gas"),"",IF(OR(E221="Scope 1: Process", E221 = "Scope 1: Fugitive"), "Fugitive",SUBSTITUTE('Meters-Utilities'!C221," ",""))))</f>
        <v>Fuel</v>
      </c>
      <c r="N221" t="str">
        <f>IF(D221="Electricity","UnitsEnergy",
IF(D221="Natural Gas","UnitsGasEnergy",
IF(ISNUMBER(SEARCH("Water",D221)),"UnitsLiquid",
IF(D221="Other Energy","UnitsOtherEnergyEnergy",
IF(D221="Other","UnitsSolid",
IF(D221="Other Fuels",IF(ISNUMBER(SEARCH("Mobile", 'Meters-Utilities'!D221)),"UnitsLiquid","Units"&amp;'Meters-Utilities'!H221&amp;"Energy"),"UnitsBlank"))))))</f>
        <v>UnitsBlank</v>
      </c>
      <c r="O221" t="str">
        <f>IF(AND(OR(D221="Other Fuels", D221="Other Energy", D221 = "Natural Gas"),COUNTIF(UnitsEnergy,'Meters-Utilities'!J221)=0), "UnitsEnergy","UnitsBlank")</f>
        <v>UnitsBlank</v>
      </c>
      <c r="P221" t="str">
        <f t="shared" si="9"/>
        <v>UnitsBlank</v>
      </c>
      <c r="Q221" t="str">
        <f t="shared" si="10"/>
        <v>UnitsBlank</v>
      </c>
      <c r="U221" t="str">
        <f>IF( 'Meters-Utilities'!C221= "Electricity", IF(AND('Meters-Utilities'!Q221 &lt;&gt; "Self-Generated", 'Meters-Utilities'!Q221 &lt;&gt; "Physical Power Purchase Agreement (PPPA)"), "UnitsBlank", "YesNo"), IF(AND( 'Meters-Utilities'!C221="Other Fuels", 'Meters-Utilities'!D221 = "Scope 1: Mobile"), "YesNo", "UnitsBlank"))</f>
        <v>UnitsBlank</v>
      </c>
    </row>
    <row r="222" spans="1:21" x14ac:dyDescent="0.35">
      <c r="A222">
        <f>'Meters-Utilities'!A222</f>
        <v>0</v>
      </c>
      <c r="B222">
        <f>'Meters-Utilities'!B222</f>
        <v>0</v>
      </c>
      <c r="D222">
        <f>'Meters-Utilities'!C222</f>
        <v>0</v>
      </c>
      <c r="E222">
        <f>'Meters-Utilities'!D222</f>
        <v>0</v>
      </c>
      <c r="L222" t="str">
        <f t="shared" si="11"/>
        <v>PhaseNO</v>
      </c>
      <c r="M222" t="str">
        <f>"Fuel"&amp;
IF(D222="Other Fuels",TRIM(SUBSTITUTE(LEFT('Meters-Utilities'!H222,8),"-","")),IF(OR(D222="Electricity",D222="Natural Gas"),"",IF(OR(E222="Scope 1: Process", E222 = "Scope 1: Fugitive"), "Fugitive",SUBSTITUTE('Meters-Utilities'!C222," ",""))))</f>
        <v>Fuel</v>
      </c>
      <c r="N222" t="str">
        <f>IF(D222="Electricity","UnitsEnergy",
IF(D222="Natural Gas","UnitsGasEnergy",
IF(ISNUMBER(SEARCH("Water",D222)),"UnitsLiquid",
IF(D222="Other Energy","UnitsOtherEnergyEnergy",
IF(D222="Other","UnitsSolid",
IF(D222="Other Fuels",IF(ISNUMBER(SEARCH("Mobile", 'Meters-Utilities'!D222)),"UnitsLiquid","Units"&amp;'Meters-Utilities'!H222&amp;"Energy"),"UnitsBlank"))))))</f>
        <v>UnitsBlank</v>
      </c>
      <c r="O222" t="str">
        <f>IF(AND(OR(D222="Other Fuels", D222="Other Energy", D222 = "Natural Gas"),COUNTIF(UnitsEnergy,'Meters-Utilities'!J222)=0), "UnitsEnergy","UnitsBlank")</f>
        <v>UnitsBlank</v>
      </c>
      <c r="P222" t="str">
        <f t="shared" si="9"/>
        <v>UnitsBlank</v>
      </c>
      <c r="Q222" t="str">
        <f t="shared" si="10"/>
        <v>UnitsBlank</v>
      </c>
      <c r="U222" t="str">
        <f>IF( 'Meters-Utilities'!C222= "Electricity", IF(AND('Meters-Utilities'!Q222 &lt;&gt; "Self-Generated", 'Meters-Utilities'!Q222 &lt;&gt; "Physical Power Purchase Agreement (PPPA)"), "UnitsBlank", "YesNo"), IF(AND( 'Meters-Utilities'!C222="Other Fuels", 'Meters-Utilities'!D222 = "Scope 1: Mobile"), "YesNo", "UnitsBlank"))</f>
        <v>UnitsBlank</v>
      </c>
    </row>
    <row r="223" spans="1:21" x14ac:dyDescent="0.35">
      <c r="A223">
        <f>'Meters-Utilities'!A223</f>
        <v>0</v>
      </c>
      <c r="B223">
        <f>'Meters-Utilities'!B223</f>
        <v>0</v>
      </c>
      <c r="D223">
        <f>'Meters-Utilities'!C223</f>
        <v>0</v>
      </c>
      <c r="E223">
        <f>'Meters-Utilities'!D223</f>
        <v>0</v>
      </c>
      <c r="L223" t="str">
        <f t="shared" si="11"/>
        <v>PhaseNO</v>
      </c>
      <c r="M223" t="str">
        <f>"Fuel"&amp;
IF(D223="Other Fuels",TRIM(SUBSTITUTE(LEFT('Meters-Utilities'!H223,8),"-","")),IF(OR(D223="Electricity",D223="Natural Gas"),"",IF(OR(E223="Scope 1: Process", E223 = "Scope 1: Fugitive"), "Fugitive",SUBSTITUTE('Meters-Utilities'!C223," ",""))))</f>
        <v>Fuel</v>
      </c>
      <c r="N223" t="str">
        <f>IF(D223="Electricity","UnitsEnergy",
IF(D223="Natural Gas","UnitsGasEnergy",
IF(ISNUMBER(SEARCH("Water",D223)),"UnitsLiquid",
IF(D223="Other Energy","UnitsOtherEnergyEnergy",
IF(D223="Other","UnitsSolid",
IF(D223="Other Fuels",IF(ISNUMBER(SEARCH("Mobile", 'Meters-Utilities'!D223)),"UnitsLiquid","Units"&amp;'Meters-Utilities'!H223&amp;"Energy"),"UnitsBlank"))))))</f>
        <v>UnitsBlank</v>
      </c>
      <c r="O223" t="str">
        <f>IF(AND(OR(D223="Other Fuels", D223="Other Energy", D223 = "Natural Gas"),COUNTIF(UnitsEnergy,'Meters-Utilities'!J223)=0), "UnitsEnergy","UnitsBlank")</f>
        <v>UnitsBlank</v>
      </c>
      <c r="P223" t="str">
        <f t="shared" si="9"/>
        <v>UnitsBlank</v>
      </c>
      <c r="Q223" t="str">
        <f t="shared" si="10"/>
        <v>UnitsBlank</v>
      </c>
      <c r="U223" t="str">
        <f>IF( 'Meters-Utilities'!C223= "Electricity", IF(AND('Meters-Utilities'!Q223 &lt;&gt; "Self-Generated", 'Meters-Utilities'!Q223 &lt;&gt; "Physical Power Purchase Agreement (PPPA)"), "UnitsBlank", "YesNo"), IF(AND( 'Meters-Utilities'!C223="Other Fuels", 'Meters-Utilities'!D223 = "Scope 1: Mobile"), "YesNo", "UnitsBlank"))</f>
        <v>UnitsBlank</v>
      </c>
    </row>
    <row r="224" spans="1:21" x14ac:dyDescent="0.35">
      <c r="A224">
        <f>'Meters-Utilities'!A224</f>
        <v>0</v>
      </c>
      <c r="B224">
        <f>'Meters-Utilities'!B224</f>
        <v>0</v>
      </c>
      <c r="D224">
        <f>'Meters-Utilities'!C224</f>
        <v>0</v>
      </c>
      <c r="E224">
        <f>'Meters-Utilities'!D224</f>
        <v>0</v>
      </c>
      <c r="L224" t="str">
        <f t="shared" si="11"/>
        <v>PhaseNO</v>
      </c>
      <c r="M224" t="str">
        <f>"Fuel"&amp;
IF(D224="Other Fuels",TRIM(SUBSTITUTE(LEFT('Meters-Utilities'!H224,8),"-","")),IF(OR(D224="Electricity",D224="Natural Gas"),"",IF(OR(E224="Scope 1: Process", E224 = "Scope 1: Fugitive"), "Fugitive",SUBSTITUTE('Meters-Utilities'!C224," ",""))))</f>
        <v>Fuel</v>
      </c>
      <c r="N224" t="str">
        <f>IF(D224="Electricity","UnitsEnergy",
IF(D224="Natural Gas","UnitsGasEnergy",
IF(ISNUMBER(SEARCH("Water",D224)),"UnitsLiquid",
IF(D224="Other Energy","UnitsOtherEnergyEnergy",
IF(D224="Other","UnitsSolid",
IF(D224="Other Fuels",IF(ISNUMBER(SEARCH("Mobile", 'Meters-Utilities'!D224)),"UnitsLiquid","Units"&amp;'Meters-Utilities'!H224&amp;"Energy"),"UnitsBlank"))))))</f>
        <v>UnitsBlank</v>
      </c>
      <c r="O224" t="str">
        <f>IF(AND(OR(D224="Other Fuels", D224="Other Energy", D224 = "Natural Gas"),COUNTIF(UnitsEnergy,'Meters-Utilities'!J224)=0), "UnitsEnergy","UnitsBlank")</f>
        <v>UnitsBlank</v>
      </c>
      <c r="P224" t="str">
        <f t="shared" si="9"/>
        <v>UnitsBlank</v>
      </c>
      <c r="Q224" t="str">
        <f t="shared" si="10"/>
        <v>UnitsBlank</v>
      </c>
      <c r="U224" t="str">
        <f>IF( 'Meters-Utilities'!C224= "Electricity", IF(AND('Meters-Utilities'!Q224 &lt;&gt; "Self-Generated", 'Meters-Utilities'!Q224 &lt;&gt; "Physical Power Purchase Agreement (PPPA)"), "UnitsBlank", "YesNo"), IF(AND( 'Meters-Utilities'!C224="Other Fuels", 'Meters-Utilities'!D224 = "Scope 1: Mobile"), "YesNo", "UnitsBlank"))</f>
        <v>UnitsBlank</v>
      </c>
    </row>
    <row r="225" spans="1:21" x14ac:dyDescent="0.35">
      <c r="A225">
        <f>'Meters-Utilities'!A225</f>
        <v>0</v>
      </c>
      <c r="B225">
        <f>'Meters-Utilities'!B225</f>
        <v>0</v>
      </c>
      <c r="D225">
        <f>'Meters-Utilities'!C225</f>
        <v>0</v>
      </c>
      <c r="E225">
        <f>'Meters-Utilities'!D225</f>
        <v>0</v>
      </c>
      <c r="L225" t="str">
        <f t="shared" si="11"/>
        <v>PhaseNO</v>
      </c>
      <c r="M225" t="str">
        <f>"Fuel"&amp;
IF(D225="Other Fuels",TRIM(SUBSTITUTE(LEFT('Meters-Utilities'!H225,8),"-","")),IF(OR(D225="Electricity",D225="Natural Gas"),"",IF(OR(E225="Scope 1: Process", E225 = "Scope 1: Fugitive"), "Fugitive",SUBSTITUTE('Meters-Utilities'!C225," ",""))))</f>
        <v>Fuel</v>
      </c>
      <c r="N225" t="str">
        <f>IF(D225="Electricity","UnitsEnergy",
IF(D225="Natural Gas","UnitsGasEnergy",
IF(ISNUMBER(SEARCH("Water",D225)),"UnitsLiquid",
IF(D225="Other Energy","UnitsOtherEnergyEnergy",
IF(D225="Other","UnitsSolid",
IF(D225="Other Fuels",IF(ISNUMBER(SEARCH("Mobile", 'Meters-Utilities'!D225)),"UnitsLiquid","Units"&amp;'Meters-Utilities'!H225&amp;"Energy"),"UnitsBlank"))))))</f>
        <v>UnitsBlank</v>
      </c>
      <c r="O225" t="str">
        <f>IF(AND(OR(D225="Other Fuels", D225="Other Energy", D225 = "Natural Gas"),COUNTIF(UnitsEnergy,'Meters-Utilities'!J225)=0), "UnitsEnergy","UnitsBlank")</f>
        <v>UnitsBlank</v>
      </c>
      <c r="P225" t="str">
        <f t="shared" si="9"/>
        <v>UnitsBlank</v>
      </c>
      <c r="Q225" t="str">
        <f t="shared" si="10"/>
        <v>UnitsBlank</v>
      </c>
      <c r="U225" t="str">
        <f>IF( 'Meters-Utilities'!C225= "Electricity", IF(AND('Meters-Utilities'!Q225 &lt;&gt; "Self-Generated", 'Meters-Utilities'!Q225 &lt;&gt; "Physical Power Purchase Agreement (PPPA)"), "UnitsBlank", "YesNo"), IF(AND( 'Meters-Utilities'!C225="Other Fuels", 'Meters-Utilities'!D225 = "Scope 1: Mobile"), "YesNo", "UnitsBlank"))</f>
        <v>UnitsBlank</v>
      </c>
    </row>
    <row r="226" spans="1:21" x14ac:dyDescent="0.35">
      <c r="A226">
        <f>'Meters-Utilities'!A226</f>
        <v>0</v>
      </c>
      <c r="B226">
        <f>'Meters-Utilities'!B226</f>
        <v>0</v>
      </c>
      <c r="D226">
        <f>'Meters-Utilities'!C226</f>
        <v>0</v>
      </c>
      <c r="E226">
        <f>'Meters-Utilities'!D226</f>
        <v>0</v>
      </c>
      <c r="L226" t="str">
        <f t="shared" si="11"/>
        <v>PhaseNO</v>
      </c>
      <c r="M226" t="str">
        <f>"Fuel"&amp;
IF(D226="Other Fuels",TRIM(SUBSTITUTE(LEFT('Meters-Utilities'!H226,8),"-","")),IF(OR(D226="Electricity",D226="Natural Gas"),"",IF(OR(E226="Scope 1: Process", E226 = "Scope 1: Fugitive"), "Fugitive",SUBSTITUTE('Meters-Utilities'!C226," ",""))))</f>
        <v>Fuel</v>
      </c>
      <c r="N226" t="str">
        <f>IF(D226="Electricity","UnitsEnergy",
IF(D226="Natural Gas","UnitsGasEnergy",
IF(ISNUMBER(SEARCH("Water",D226)),"UnitsLiquid",
IF(D226="Other Energy","UnitsOtherEnergyEnergy",
IF(D226="Other","UnitsSolid",
IF(D226="Other Fuels",IF(ISNUMBER(SEARCH("Mobile", 'Meters-Utilities'!D226)),"UnitsLiquid","Units"&amp;'Meters-Utilities'!H226&amp;"Energy"),"UnitsBlank"))))))</f>
        <v>UnitsBlank</v>
      </c>
      <c r="O226" t="str">
        <f>IF(AND(OR(D226="Other Fuels", D226="Other Energy", D226 = "Natural Gas"),COUNTIF(UnitsEnergy,'Meters-Utilities'!J226)=0), "UnitsEnergy","UnitsBlank")</f>
        <v>UnitsBlank</v>
      </c>
      <c r="P226" t="str">
        <f t="shared" si="9"/>
        <v>UnitsBlank</v>
      </c>
      <c r="Q226" t="str">
        <f t="shared" si="10"/>
        <v>UnitsBlank</v>
      </c>
      <c r="U226" t="str">
        <f>IF( 'Meters-Utilities'!C226= "Electricity", IF(AND('Meters-Utilities'!Q226 &lt;&gt; "Self-Generated", 'Meters-Utilities'!Q226 &lt;&gt; "Physical Power Purchase Agreement (PPPA)"), "UnitsBlank", "YesNo"), IF(AND( 'Meters-Utilities'!C226="Other Fuels", 'Meters-Utilities'!D226 = "Scope 1: Mobile"), "YesNo", "UnitsBlank"))</f>
        <v>UnitsBlank</v>
      </c>
    </row>
    <row r="227" spans="1:21" x14ac:dyDescent="0.35">
      <c r="A227">
        <f>'Meters-Utilities'!A227</f>
        <v>0</v>
      </c>
      <c r="B227">
        <f>'Meters-Utilities'!B227</f>
        <v>0</v>
      </c>
      <c r="D227">
        <f>'Meters-Utilities'!C227</f>
        <v>0</v>
      </c>
      <c r="E227">
        <f>'Meters-Utilities'!D227</f>
        <v>0</v>
      </c>
      <c r="L227" t="str">
        <f t="shared" si="11"/>
        <v>PhaseNO</v>
      </c>
      <c r="M227" t="str">
        <f>"Fuel"&amp;
IF(D227="Other Fuels",TRIM(SUBSTITUTE(LEFT('Meters-Utilities'!H227,8),"-","")),IF(OR(D227="Electricity",D227="Natural Gas"),"",IF(OR(E227="Scope 1: Process", E227 = "Scope 1: Fugitive"), "Fugitive",SUBSTITUTE('Meters-Utilities'!C227," ",""))))</f>
        <v>Fuel</v>
      </c>
      <c r="N227" t="str">
        <f>IF(D227="Electricity","UnitsEnergy",
IF(D227="Natural Gas","UnitsGasEnergy",
IF(ISNUMBER(SEARCH("Water",D227)),"UnitsLiquid",
IF(D227="Other Energy","UnitsOtherEnergyEnergy",
IF(D227="Other","UnitsSolid",
IF(D227="Other Fuels",IF(ISNUMBER(SEARCH("Mobile", 'Meters-Utilities'!D227)),"UnitsLiquid","Units"&amp;'Meters-Utilities'!H227&amp;"Energy"),"UnitsBlank"))))))</f>
        <v>UnitsBlank</v>
      </c>
      <c r="O227" t="str">
        <f>IF(AND(OR(D227="Other Fuels", D227="Other Energy", D227 = "Natural Gas"),COUNTIF(UnitsEnergy,'Meters-Utilities'!J227)=0), "UnitsEnergy","UnitsBlank")</f>
        <v>UnitsBlank</v>
      </c>
      <c r="P227" t="str">
        <f t="shared" si="9"/>
        <v>UnitsBlank</v>
      </c>
      <c r="Q227" t="str">
        <f t="shared" si="10"/>
        <v>UnitsBlank</v>
      </c>
      <c r="U227" t="str">
        <f>IF( 'Meters-Utilities'!C227= "Electricity", IF(AND('Meters-Utilities'!Q227 &lt;&gt; "Self-Generated", 'Meters-Utilities'!Q227 &lt;&gt; "Physical Power Purchase Agreement (PPPA)"), "UnitsBlank", "YesNo"), IF(AND( 'Meters-Utilities'!C227="Other Fuels", 'Meters-Utilities'!D227 = "Scope 1: Mobile"), "YesNo", "UnitsBlank"))</f>
        <v>UnitsBlank</v>
      </c>
    </row>
    <row r="228" spans="1:21" x14ac:dyDescent="0.35">
      <c r="A228">
        <f>'Meters-Utilities'!A228</f>
        <v>0</v>
      </c>
      <c r="B228">
        <f>'Meters-Utilities'!B228</f>
        <v>0</v>
      </c>
      <c r="D228">
        <f>'Meters-Utilities'!C228</f>
        <v>0</v>
      </c>
      <c r="E228">
        <f>'Meters-Utilities'!D228</f>
        <v>0</v>
      </c>
      <c r="L228" t="str">
        <f t="shared" si="11"/>
        <v>PhaseNO</v>
      </c>
      <c r="M228" t="str">
        <f>"Fuel"&amp;
IF(D228="Other Fuels",TRIM(SUBSTITUTE(LEFT('Meters-Utilities'!H228,8),"-","")),IF(OR(D228="Electricity",D228="Natural Gas"),"",IF(OR(E228="Scope 1: Process", E228 = "Scope 1: Fugitive"), "Fugitive",SUBSTITUTE('Meters-Utilities'!C228," ",""))))</f>
        <v>Fuel</v>
      </c>
      <c r="N228" t="str">
        <f>IF(D228="Electricity","UnitsEnergy",
IF(D228="Natural Gas","UnitsGasEnergy",
IF(ISNUMBER(SEARCH("Water",D228)),"UnitsLiquid",
IF(D228="Other Energy","UnitsOtherEnergyEnergy",
IF(D228="Other","UnitsSolid",
IF(D228="Other Fuels",IF(ISNUMBER(SEARCH("Mobile", 'Meters-Utilities'!D228)),"UnitsLiquid","Units"&amp;'Meters-Utilities'!H228&amp;"Energy"),"UnitsBlank"))))))</f>
        <v>UnitsBlank</v>
      </c>
      <c r="O228" t="str">
        <f>IF(AND(OR(D228="Other Fuels", D228="Other Energy", D228 = "Natural Gas"),COUNTIF(UnitsEnergy,'Meters-Utilities'!J228)=0), "UnitsEnergy","UnitsBlank")</f>
        <v>UnitsBlank</v>
      </c>
      <c r="P228" t="str">
        <f t="shared" ref="P228:P291" si="12">IF(M228="FuelOnRoad","UnitsDistance","UnitsBlank")</f>
        <v>UnitsBlank</v>
      </c>
      <c r="Q228" t="str">
        <f t="shared" ref="Q228:Q291" si="13">IF(M228="FuelOnRoad","ChoiceEstimationMethod","UnitsBlank")</f>
        <v>UnitsBlank</v>
      </c>
      <c r="U228" t="str">
        <f>IF( 'Meters-Utilities'!C228= "Electricity", IF(AND('Meters-Utilities'!Q228 &lt;&gt; "Self-Generated", 'Meters-Utilities'!Q228 &lt;&gt; "Physical Power Purchase Agreement (PPPA)"), "UnitsBlank", "YesNo"), IF(AND( 'Meters-Utilities'!C228="Other Fuels", 'Meters-Utilities'!D228 = "Scope 1: Mobile"), "YesNo", "UnitsBlank"))</f>
        <v>UnitsBlank</v>
      </c>
    </row>
    <row r="229" spans="1:21" x14ac:dyDescent="0.35">
      <c r="A229">
        <f>'Meters-Utilities'!A229</f>
        <v>0</v>
      </c>
      <c r="B229">
        <f>'Meters-Utilities'!B229</f>
        <v>0</v>
      </c>
      <c r="D229">
        <f>'Meters-Utilities'!C229</f>
        <v>0</v>
      </c>
      <c r="E229">
        <f>'Meters-Utilities'!D229</f>
        <v>0</v>
      </c>
      <c r="L229" t="str">
        <f t="shared" si="11"/>
        <v>PhaseNO</v>
      </c>
      <c r="M229" t="str">
        <f>"Fuel"&amp;
IF(D229="Other Fuels",TRIM(SUBSTITUTE(LEFT('Meters-Utilities'!H229,8),"-","")),IF(OR(D229="Electricity",D229="Natural Gas"),"",IF(OR(E229="Scope 1: Process", E229 = "Scope 1: Fugitive"), "Fugitive",SUBSTITUTE('Meters-Utilities'!C229," ",""))))</f>
        <v>Fuel</v>
      </c>
      <c r="N229" t="str">
        <f>IF(D229="Electricity","UnitsEnergy",
IF(D229="Natural Gas","UnitsGasEnergy",
IF(ISNUMBER(SEARCH("Water",D229)),"UnitsLiquid",
IF(D229="Other Energy","UnitsOtherEnergyEnergy",
IF(D229="Other","UnitsSolid",
IF(D229="Other Fuels",IF(ISNUMBER(SEARCH("Mobile", 'Meters-Utilities'!D229)),"UnitsLiquid","Units"&amp;'Meters-Utilities'!H229&amp;"Energy"),"UnitsBlank"))))))</f>
        <v>UnitsBlank</v>
      </c>
      <c r="O229" t="str">
        <f>IF(AND(OR(D229="Other Fuels", D229="Other Energy", D229 = "Natural Gas"),COUNTIF(UnitsEnergy,'Meters-Utilities'!J229)=0), "UnitsEnergy","UnitsBlank")</f>
        <v>UnitsBlank</v>
      </c>
      <c r="P229" t="str">
        <f t="shared" si="12"/>
        <v>UnitsBlank</v>
      </c>
      <c r="Q229" t="str">
        <f t="shared" si="13"/>
        <v>UnitsBlank</v>
      </c>
      <c r="U229" t="str">
        <f>IF( 'Meters-Utilities'!C229= "Electricity", IF(AND('Meters-Utilities'!Q229 &lt;&gt; "Self-Generated", 'Meters-Utilities'!Q229 &lt;&gt; "Physical Power Purchase Agreement (PPPA)"), "UnitsBlank", "YesNo"), IF(AND( 'Meters-Utilities'!C229="Other Fuels", 'Meters-Utilities'!D229 = "Scope 1: Mobile"), "YesNo", "UnitsBlank"))</f>
        <v>UnitsBlank</v>
      </c>
    </row>
    <row r="230" spans="1:21" x14ac:dyDescent="0.35">
      <c r="A230">
        <f>'Meters-Utilities'!A230</f>
        <v>0</v>
      </c>
      <c r="B230">
        <f>'Meters-Utilities'!B230</f>
        <v>0</v>
      </c>
      <c r="D230">
        <f>'Meters-Utilities'!C230</f>
        <v>0</v>
      </c>
      <c r="E230">
        <f>'Meters-Utilities'!D230</f>
        <v>0</v>
      </c>
      <c r="L230" t="str">
        <f t="shared" si="11"/>
        <v>PhaseNO</v>
      </c>
      <c r="M230" t="str">
        <f>"Fuel"&amp;
IF(D230="Other Fuels",TRIM(SUBSTITUTE(LEFT('Meters-Utilities'!H230,8),"-","")),IF(OR(D230="Electricity",D230="Natural Gas"),"",IF(OR(E230="Scope 1: Process", E230 = "Scope 1: Fugitive"), "Fugitive",SUBSTITUTE('Meters-Utilities'!C230," ",""))))</f>
        <v>Fuel</v>
      </c>
      <c r="N230" t="str">
        <f>IF(D230="Electricity","UnitsEnergy",
IF(D230="Natural Gas","UnitsGasEnergy",
IF(ISNUMBER(SEARCH("Water",D230)),"UnitsLiquid",
IF(D230="Other Energy","UnitsOtherEnergyEnergy",
IF(D230="Other","UnitsSolid",
IF(D230="Other Fuels",IF(ISNUMBER(SEARCH("Mobile", 'Meters-Utilities'!D230)),"UnitsLiquid","Units"&amp;'Meters-Utilities'!H230&amp;"Energy"),"UnitsBlank"))))))</f>
        <v>UnitsBlank</v>
      </c>
      <c r="O230" t="str">
        <f>IF(AND(OR(D230="Other Fuels", D230="Other Energy", D230 = "Natural Gas"),COUNTIF(UnitsEnergy,'Meters-Utilities'!J230)=0), "UnitsEnergy","UnitsBlank")</f>
        <v>UnitsBlank</v>
      </c>
      <c r="P230" t="str">
        <f t="shared" si="12"/>
        <v>UnitsBlank</v>
      </c>
      <c r="Q230" t="str">
        <f t="shared" si="13"/>
        <v>UnitsBlank</v>
      </c>
      <c r="U230" t="str">
        <f>IF( 'Meters-Utilities'!C230= "Electricity", IF(AND('Meters-Utilities'!Q230 &lt;&gt; "Self-Generated", 'Meters-Utilities'!Q230 &lt;&gt; "Physical Power Purchase Agreement (PPPA)"), "UnitsBlank", "YesNo"), IF(AND( 'Meters-Utilities'!C230="Other Fuels", 'Meters-Utilities'!D230 = "Scope 1: Mobile"), "YesNo", "UnitsBlank"))</f>
        <v>UnitsBlank</v>
      </c>
    </row>
    <row r="231" spans="1:21" x14ac:dyDescent="0.35">
      <c r="A231">
        <f>'Meters-Utilities'!A231</f>
        <v>0</v>
      </c>
      <c r="B231">
        <f>'Meters-Utilities'!B231</f>
        <v>0</v>
      </c>
      <c r="D231">
        <f>'Meters-Utilities'!C231</f>
        <v>0</v>
      </c>
      <c r="E231">
        <f>'Meters-Utilities'!D231</f>
        <v>0</v>
      </c>
      <c r="L231" t="str">
        <f t="shared" si="11"/>
        <v>PhaseNO</v>
      </c>
      <c r="M231" t="str">
        <f>"Fuel"&amp;
IF(D231="Other Fuels",TRIM(SUBSTITUTE(LEFT('Meters-Utilities'!H231,8),"-","")),IF(OR(D231="Electricity",D231="Natural Gas"),"",IF(OR(E231="Scope 1: Process", E231 = "Scope 1: Fugitive"), "Fugitive",SUBSTITUTE('Meters-Utilities'!C231," ",""))))</f>
        <v>Fuel</v>
      </c>
      <c r="N231" t="str">
        <f>IF(D231="Electricity","UnitsEnergy",
IF(D231="Natural Gas","UnitsGasEnergy",
IF(ISNUMBER(SEARCH("Water",D231)),"UnitsLiquid",
IF(D231="Other Energy","UnitsOtherEnergyEnergy",
IF(D231="Other","UnitsSolid",
IF(D231="Other Fuels",IF(ISNUMBER(SEARCH("Mobile", 'Meters-Utilities'!D231)),"UnitsLiquid","Units"&amp;'Meters-Utilities'!H231&amp;"Energy"),"UnitsBlank"))))))</f>
        <v>UnitsBlank</v>
      </c>
      <c r="O231" t="str">
        <f>IF(AND(OR(D231="Other Fuels", D231="Other Energy", D231 = "Natural Gas"),COUNTIF(UnitsEnergy,'Meters-Utilities'!J231)=0), "UnitsEnergy","UnitsBlank")</f>
        <v>UnitsBlank</v>
      </c>
      <c r="P231" t="str">
        <f t="shared" si="12"/>
        <v>UnitsBlank</v>
      </c>
      <c r="Q231" t="str">
        <f t="shared" si="13"/>
        <v>UnitsBlank</v>
      </c>
      <c r="U231" t="str">
        <f>IF( 'Meters-Utilities'!C231= "Electricity", IF(AND('Meters-Utilities'!Q231 &lt;&gt; "Self-Generated", 'Meters-Utilities'!Q231 &lt;&gt; "Physical Power Purchase Agreement (PPPA)"), "UnitsBlank", "YesNo"), IF(AND( 'Meters-Utilities'!C231="Other Fuels", 'Meters-Utilities'!D231 = "Scope 1: Mobile"), "YesNo", "UnitsBlank"))</f>
        <v>UnitsBlank</v>
      </c>
    </row>
    <row r="232" spans="1:21" x14ac:dyDescent="0.35">
      <c r="A232">
        <f>'Meters-Utilities'!A232</f>
        <v>0</v>
      </c>
      <c r="B232">
        <f>'Meters-Utilities'!B232</f>
        <v>0</v>
      </c>
      <c r="D232">
        <f>'Meters-Utilities'!C232</f>
        <v>0</v>
      </c>
      <c r="E232">
        <f>'Meters-Utilities'!D232</f>
        <v>0</v>
      </c>
      <c r="L232" t="str">
        <f t="shared" si="11"/>
        <v>PhaseNO</v>
      </c>
      <c r="M232" t="str">
        <f>"Fuel"&amp;
IF(D232="Other Fuels",TRIM(SUBSTITUTE(LEFT('Meters-Utilities'!H232,8),"-","")),IF(OR(D232="Electricity",D232="Natural Gas"),"",IF(OR(E232="Scope 1: Process", E232 = "Scope 1: Fugitive"), "Fugitive",SUBSTITUTE('Meters-Utilities'!C232," ",""))))</f>
        <v>Fuel</v>
      </c>
      <c r="N232" t="str">
        <f>IF(D232="Electricity","UnitsEnergy",
IF(D232="Natural Gas","UnitsGasEnergy",
IF(ISNUMBER(SEARCH("Water",D232)),"UnitsLiquid",
IF(D232="Other Energy","UnitsOtherEnergyEnergy",
IF(D232="Other","UnitsSolid",
IF(D232="Other Fuels",IF(ISNUMBER(SEARCH("Mobile", 'Meters-Utilities'!D232)),"UnitsLiquid","Units"&amp;'Meters-Utilities'!H232&amp;"Energy"),"UnitsBlank"))))))</f>
        <v>UnitsBlank</v>
      </c>
      <c r="O232" t="str">
        <f>IF(AND(OR(D232="Other Fuels", D232="Other Energy", D232 = "Natural Gas"),COUNTIF(UnitsEnergy,'Meters-Utilities'!J232)=0), "UnitsEnergy","UnitsBlank")</f>
        <v>UnitsBlank</v>
      </c>
      <c r="P232" t="str">
        <f t="shared" si="12"/>
        <v>UnitsBlank</v>
      </c>
      <c r="Q232" t="str">
        <f t="shared" si="13"/>
        <v>UnitsBlank</v>
      </c>
      <c r="U232" t="str">
        <f>IF( 'Meters-Utilities'!C232= "Electricity", IF(AND('Meters-Utilities'!Q232 &lt;&gt; "Self-Generated", 'Meters-Utilities'!Q232 &lt;&gt; "Physical Power Purchase Agreement (PPPA)"), "UnitsBlank", "YesNo"), IF(AND( 'Meters-Utilities'!C232="Other Fuels", 'Meters-Utilities'!D232 = "Scope 1: Mobile"), "YesNo", "UnitsBlank"))</f>
        <v>UnitsBlank</v>
      </c>
    </row>
    <row r="233" spans="1:21" x14ac:dyDescent="0.35">
      <c r="A233">
        <f>'Meters-Utilities'!A233</f>
        <v>0</v>
      </c>
      <c r="B233">
        <f>'Meters-Utilities'!B233</f>
        <v>0</v>
      </c>
      <c r="D233">
        <f>'Meters-Utilities'!C233</f>
        <v>0</v>
      </c>
      <c r="E233">
        <f>'Meters-Utilities'!D233</f>
        <v>0</v>
      </c>
      <c r="L233" t="str">
        <f t="shared" si="11"/>
        <v>PhaseNO</v>
      </c>
      <c r="M233" t="str">
        <f>"Fuel"&amp;
IF(D233="Other Fuels",TRIM(SUBSTITUTE(LEFT('Meters-Utilities'!H233,8),"-","")),IF(OR(D233="Electricity",D233="Natural Gas"),"",IF(OR(E233="Scope 1: Process", E233 = "Scope 1: Fugitive"), "Fugitive",SUBSTITUTE('Meters-Utilities'!C233," ",""))))</f>
        <v>Fuel</v>
      </c>
      <c r="N233" t="str">
        <f>IF(D233="Electricity","UnitsEnergy",
IF(D233="Natural Gas","UnitsGasEnergy",
IF(ISNUMBER(SEARCH("Water",D233)),"UnitsLiquid",
IF(D233="Other Energy","UnitsOtherEnergyEnergy",
IF(D233="Other","UnitsSolid",
IF(D233="Other Fuels",IF(ISNUMBER(SEARCH("Mobile", 'Meters-Utilities'!D233)),"UnitsLiquid","Units"&amp;'Meters-Utilities'!H233&amp;"Energy"),"UnitsBlank"))))))</f>
        <v>UnitsBlank</v>
      </c>
      <c r="O233" t="str">
        <f>IF(AND(OR(D233="Other Fuels", D233="Other Energy", D233 = "Natural Gas"),COUNTIF(UnitsEnergy,'Meters-Utilities'!J233)=0), "UnitsEnergy","UnitsBlank")</f>
        <v>UnitsBlank</v>
      </c>
      <c r="P233" t="str">
        <f t="shared" si="12"/>
        <v>UnitsBlank</v>
      </c>
      <c r="Q233" t="str">
        <f t="shared" si="13"/>
        <v>UnitsBlank</v>
      </c>
      <c r="U233" t="str">
        <f>IF( 'Meters-Utilities'!C233= "Electricity", IF(AND('Meters-Utilities'!Q233 &lt;&gt; "Self-Generated", 'Meters-Utilities'!Q233 &lt;&gt; "Physical Power Purchase Agreement (PPPA)"), "UnitsBlank", "YesNo"), IF(AND( 'Meters-Utilities'!C233="Other Fuels", 'Meters-Utilities'!D233 = "Scope 1: Mobile"), "YesNo", "UnitsBlank"))</f>
        <v>UnitsBlank</v>
      </c>
    </row>
    <row r="234" spans="1:21" x14ac:dyDescent="0.35">
      <c r="A234">
        <f>'Meters-Utilities'!A234</f>
        <v>0</v>
      </c>
      <c r="B234">
        <f>'Meters-Utilities'!B234</f>
        <v>0</v>
      </c>
      <c r="D234">
        <f>'Meters-Utilities'!C234</f>
        <v>0</v>
      </c>
      <c r="E234">
        <f>'Meters-Utilities'!D234</f>
        <v>0</v>
      </c>
      <c r="L234" t="str">
        <f t="shared" si="11"/>
        <v>PhaseNO</v>
      </c>
      <c r="M234" t="str">
        <f>"Fuel"&amp;
IF(D234="Other Fuels",TRIM(SUBSTITUTE(LEFT('Meters-Utilities'!H234,8),"-","")),IF(OR(D234="Electricity",D234="Natural Gas"),"",IF(OR(E234="Scope 1: Process", E234 = "Scope 1: Fugitive"), "Fugitive",SUBSTITUTE('Meters-Utilities'!C234," ",""))))</f>
        <v>Fuel</v>
      </c>
      <c r="N234" t="str">
        <f>IF(D234="Electricity","UnitsEnergy",
IF(D234="Natural Gas","UnitsGasEnergy",
IF(ISNUMBER(SEARCH("Water",D234)),"UnitsLiquid",
IF(D234="Other Energy","UnitsOtherEnergyEnergy",
IF(D234="Other","UnitsSolid",
IF(D234="Other Fuels",IF(ISNUMBER(SEARCH("Mobile", 'Meters-Utilities'!D234)),"UnitsLiquid","Units"&amp;'Meters-Utilities'!H234&amp;"Energy"),"UnitsBlank"))))))</f>
        <v>UnitsBlank</v>
      </c>
      <c r="O234" t="str">
        <f>IF(AND(OR(D234="Other Fuels", D234="Other Energy", D234 = "Natural Gas"),COUNTIF(UnitsEnergy,'Meters-Utilities'!J234)=0), "UnitsEnergy","UnitsBlank")</f>
        <v>UnitsBlank</v>
      </c>
      <c r="P234" t="str">
        <f t="shared" si="12"/>
        <v>UnitsBlank</v>
      </c>
      <c r="Q234" t="str">
        <f t="shared" si="13"/>
        <v>UnitsBlank</v>
      </c>
      <c r="U234" t="str">
        <f>IF( 'Meters-Utilities'!C234= "Electricity", IF(AND('Meters-Utilities'!Q234 &lt;&gt; "Self-Generated", 'Meters-Utilities'!Q234 &lt;&gt; "Physical Power Purchase Agreement (PPPA)"), "UnitsBlank", "YesNo"), IF(AND( 'Meters-Utilities'!C234="Other Fuels", 'Meters-Utilities'!D234 = "Scope 1: Mobile"), "YesNo", "UnitsBlank"))</f>
        <v>UnitsBlank</v>
      </c>
    </row>
    <row r="235" spans="1:21" x14ac:dyDescent="0.35">
      <c r="A235">
        <f>'Meters-Utilities'!A235</f>
        <v>0</v>
      </c>
      <c r="B235">
        <f>'Meters-Utilities'!B235</f>
        <v>0</v>
      </c>
      <c r="D235">
        <f>'Meters-Utilities'!C235</f>
        <v>0</v>
      </c>
      <c r="E235">
        <f>'Meters-Utilities'!D235</f>
        <v>0</v>
      </c>
      <c r="L235" t="str">
        <f t="shared" si="11"/>
        <v>PhaseNO</v>
      </c>
      <c r="M235" t="str">
        <f>"Fuel"&amp;
IF(D235="Other Fuels",TRIM(SUBSTITUTE(LEFT('Meters-Utilities'!H235,8),"-","")),IF(OR(D235="Electricity",D235="Natural Gas"),"",IF(OR(E235="Scope 1: Process", E235 = "Scope 1: Fugitive"), "Fugitive",SUBSTITUTE('Meters-Utilities'!C235," ",""))))</f>
        <v>Fuel</v>
      </c>
      <c r="N235" t="str">
        <f>IF(D235="Electricity","UnitsEnergy",
IF(D235="Natural Gas","UnitsGasEnergy",
IF(ISNUMBER(SEARCH("Water",D235)),"UnitsLiquid",
IF(D235="Other Energy","UnitsOtherEnergyEnergy",
IF(D235="Other","UnitsSolid",
IF(D235="Other Fuels",IF(ISNUMBER(SEARCH("Mobile", 'Meters-Utilities'!D235)),"UnitsLiquid","Units"&amp;'Meters-Utilities'!H235&amp;"Energy"),"UnitsBlank"))))))</f>
        <v>UnitsBlank</v>
      </c>
      <c r="O235" t="str">
        <f>IF(AND(OR(D235="Other Fuels", D235="Other Energy", D235 = "Natural Gas"),COUNTIF(UnitsEnergy,'Meters-Utilities'!J235)=0), "UnitsEnergy","UnitsBlank")</f>
        <v>UnitsBlank</v>
      </c>
      <c r="P235" t="str">
        <f t="shared" si="12"/>
        <v>UnitsBlank</v>
      </c>
      <c r="Q235" t="str">
        <f t="shared" si="13"/>
        <v>UnitsBlank</v>
      </c>
      <c r="U235" t="str">
        <f>IF( 'Meters-Utilities'!C235= "Electricity", IF(AND('Meters-Utilities'!Q235 &lt;&gt; "Self-Generated", 'Meters-Utilities'!Q235 &lt;&gt; "Physical Power Purchase Agreement (PPPA)"), "UnitsBlank", "YesNo"), IF(AND( 'Meters-Utilities'!C235="Other Fuels", 'Meters-Utilities'!D235 = "Scope 1: Mobile"), "YesNo", "UnitsBlank"))</f>
        <v>UnitsBlank</v>
      </c>
    </row>
    <row r="236" spans="1:21" x14ac:dyDescent="0.35">
      <c r="A236">
        <f>'Meters-Utilities'!A236</f>
        <v>0</v>
      </c>
      <c r="B236">
        <f>'Meters-Utilities'!B236</f>
        <v>0</v>
      </c>
      <c r="D236">
        <f>'Meters-Utilities'!C236</f>
        <v>0</v>
      </c>
      <c r="E236">
        <f>'Meters-Utilities'!D236</f>
        <v>0</v>
      </c>
      <c r="L236" t="str">
        <f t="shared" si="11"/>
        <v>PhaseNO</v>
      </c>
      <c r="M236" t="str">
        <f>"Fuel"&amp;
IF(D236="Other Fuels",TRIM(SUBSTITUTE(LEFT('Meters-Utilities'!H236,8),"-","")),IF(OR(D236="Electricity",D236="Natural Gas"),"",IF(OR(E236="Scope 1: Process", E236 = "Scope 1: Fugitive"), "Fugitive",SUBSTITUTE('Meters-Utilities'!C236," ",""))))</f>
        <v>Fuel</v>
      </c>
      <c r="N236" t="str">
        <f>IF(D236="Electricity","UnitsEnergy",
IF(D236="Natural Gas","UnitsGasEnergy",
IF(ISNUMBER(SEARCH("Water",D236)),"UnitsLiquid",
IF(D236="Other Energy","UnitsOtherEnergyEnergy",
IF(D236="Other","UnitsSolid",
IF(D236="Other Fuels",IF(ISNUMBER(SEARCH("Mobile", 'Meters-Utilities'!D236)),"UnitsLiquid","Units"&amp;'Meters-Utilities'!H236&amp;"Energy"),"UnitsBlank"))))))</f>
        <v>UnitsBlank</v>
      </c>
      <c r="O236" t="str">
        <f>IF(AND(OR(D236="Other Fuels", D236="Other Energy", D236 = "Natural Gas"),COUNTIF(UnitsEnergy,'Meters-Utilities'!J236)=0), "UnitsEnergy","UnitsBlank")</f>
        <v>UnitsBlank</v>
      </c>
      <c r="P236" t="str">
        <f t="shared" si="12"/>
        <v>UnitsBlank</v>
      </c>
      <c r="Q236" t="str">
        <f t="shared" si="13"/>
        <v>UnitsBlank</v>
      </c>
      <c r="U236" t="str">
        <f>IF( 'Meters-Utilities'!C236= "Electricity", IF(AND('Meters-Utilities'!Q236 &lt;&gt; "Self-Generated", 'Meters-Utilities'!Q236 &lt;&gt; "Physical Power Purchase Agreement (PPPA)"), "UnitsBlank", "YesNo"), IF(AND( 'Meters-Utilities'!C236="Other Fuels", 'Meters-Utilities'!D236 = "Scope 1: Mobile"), "YesNo", "UnitsBlank"))</f>
        <v>UnitsBlank</v>
      </c>
    </row>
    <row r="237" spans="1:21" x14ac:dyDescent="0.35">
      <c r="A237">
        <f>'Meters-Utilities'!A237</f>
        <v>0</v>
      </c>
      <c r="B237">
        <f>'Meters-Utilities'!B237</f>
        <v>0</v>
      </c>
      <c r="D237">
        <f>'Meters-Utilities'!C237</f>
        <v>0</v>
      </c>
      <c r="E237">
        <f>'Meters-Utilities'!D237</f>
        <v>0</v>
      </c>
      <c r="L237" t="str">
        <f t="shared" si="11"/>
        <v>PhaseNO</v>
      </c>
      <c r="M237" t="str">
        <f>"Fuel"&amp;
IF(D237="Other Fuels",TRIM(SUBSTITUTE(LEFT('Meters-Utilities'!H237,8),"-","")),IF(OR(D237="Electricity",D237="Natural Gas"),"",IF(OR(E237="Scope 1: Process", E237 = "Scope 1: Fugitive"), "Fugitive",SUBSTITUTE('Meters-Utilities'!C237," ",""))))</f>
        <v>Fuel</v>
      </c>
      <c r="N237" t="str">
        <f>IF(D237="Electricity","UnitsEnergy",
IF(D237="Natural Gas","UnitsGasEnergy",
IF(ISNUMBER(SEARCH("Water",D237)),"UnitsLiquid",
IF(D237="Other Energy","UnitsOtherEnergyEnergy",
IF(D237="Other","UnitsSolid",
IF(D237="Other Fuels",IF(ISNUMBER(SEARCH("Mobile", 'Meters-Utilities'!D237)),"UnitsLiquid","Units"&amp;'Meters-Utilities'!H237&amp;"Energy"),"UnitsBlank"))))))</f>
        <v>UnitsBlank</v>
      </c>
      <c r="O237" t="str">
        <f>IF(AND(OR(D237="Other Fuels", D237="Other Energy", D237 = "Natural Gas"),COUNTIF(UnitsEnergy,'Meters-Utilities'!J237)=0), "UnitsEnergy","UnitsBlank")</f>
        <v>UnitsBlank</v>
      </c>
      <c r="P237" t="str">
        <f t="shared" si="12"/>
        <v>UnitsBlank</v>
      </c>
      <c r="Q237" t="str">
        <f t="shared" si="13"/>
        <v>UnitsBlank</v>
      </c>
      <c r="U237" t="str">
        <f>IF( 'Meters-Utilities'!C237= "Electricity", IF(AND('Meters-Utilities'!Q237 &lt;&gt; "Self-Generated", 'Meters-Utilities'!Q237 &lt;&gt; "Physical Power Purchase Agreement (PPPA)"), "UnitsBlank", "YesNo"), IF(AND( 'Meters-Utilities'!C237="Other Fuels", 'Meters-Utilities'!D237 = "Scope 1: Mobile"), "YesNo", "UnitsBlank"))</f>
        <v>UnitsBlank</v>
      </c>
    </row>
    <row r="238" spans="1:21" x14ac:dyDescent="0.35">
      <c r="A238">
        <f>'Meters-Utilities'!A238</f>
        <v>0</v>
      </c>
      <c r="B238">
        <f>'Meters-Utilities'!B238</f>
        <v>0</v>
      </c>
      <c r="D238">
        <f>'Meters-Utilities'!C238</f>
        <v>0</v>
      </c>
      <c r="E238">
        <f>'Meters-Utilities'!D238</f>
        <v>0</v>
      </c>
      <c r="L238" t="str">
        <f t="shared" si="11"/>
        <v>PhaseNO</v>
      </c>
      <c r="M238" t="str">
        <f>"Fuel"&amp;
IF(D238="Other Fuels",TRIM(SUBSTITUTE(LEFT('Meters-Utilities'!H238,8),"-","")),IF(OR(D238="Electricity",D238="Natural Gas"),"",IF(OR(E238="Scope 1: Process", E238 = "Scope 1: Fugitive"), "Fugitive",SUBSTITUTE('Meters-Utilities'!C238," ",""))))</f>
        <v>Fuel</v>
      </c>
      <c r="N238" t="str">
        <f>IF(D238="Electricity","UnitsEnergy",
IF(D238="Natural Gas","UnitsGasEnergy",
IF(ISNUMBER(SEARCH("Water",D238)),"UnitsLiquid",
IF(D238="Other Energy","UnitsOtherEnergyEnergy",
IF(D238="Other","UnitsSolid",
IF(D238="Other Fuels",IF(ISNUMBER(SEARCH("Mobile", 'Meters-Utilities'!D238)),"UnitsLiquid","Units"&amp;'Meters-Utilities'!H238&amp;"Energy"),"UnitsBlank"))))))</f>
        <v>UnitsBlank</v>
      </c>
      <c r="O238" t="str">
        <f>IF(AND(OR(D238="Other Fuels", D238="Other Energy", D238 = "Natural Gas"),COUNTIF(UnitsEnergy,'Meters-Utilities'!J238)=0), "UnitsEnergy","UnitsBlank")</f>
        <v>UnitsBlank</v>
      </c>
      <c r="P238" t="str">
        <f t="shared" si="12"/>
        <v>UnitsBlank</v>
      </c>
      <c r="Q238" t="str">
        <f t="shared" si="13"/>
        <v>UnitsBlank</v>
      </c>
      <c r="U238" t="str">
        <f>IF( 'Meters-Utilities'!C238= "Electricity", IF(AND('Meters-Utilities'!Q238 &lt;&gt; "Self-Generated", 'Meters-Utilities'!Q238 &lt;&gt; "Physical Power Purchase Agreement (PPPA)"), "UnitsBlank", "YesNo"), IF(AND( 'Meters-Utilities'!C238="Other Fuels", 'Meters-Utilities'!D238 = "Scope 1: Mobile"), "YesNo", "UnitsBlank"))</f>
        <v>UnitsBlank</v>
      </c>
    </row>
    <row r="239" spans="1:21" x14ac:dyDescent="0.35">
      <c r="A239">
        <f>'Meters-Utilities'!A239</f>
        <v>0</v>
      </c>
      <c r="B239">
        <f>'Meters-Utilities'!B239</f>
        <v>0</v>
      </c>
      <c r="D239">
        <f>'Meters-Utilities'!C239</f>
        <v>0</v>
      </c>
      <c r="E239">
        <f>'Meters-Utilities'!D239</f>
        <v>0</v>
      </c>
      <c r="L239" t="str">
        <f t="shared" si="11"/>
        <v>PhaseNO</v>
      </c>
      <c r="M239" t="str">
        <f>"Fuel"&amp;
IF(D239="Other Fuels",TRIM(SUBSTITUTE(LEFT('Meters-Utilities'!H239,8),"-","")),IF(OR(D239="Electricity",D239="Natural Gas"),"",IF(OR(E239="Scope 1: Process", E239 = "Scope 1: Fugitive"), "Fugitive",SUBSTITUTE('Meters-Utilities'!C239," ",""))))</f>
        <v>Fuel</v>
      </c>
      <c r="N239" t="str">
        <f>IF(D239="Electricity","UnitsEnergy",
IF(D239="Natural Gas","UnitsGasEnergy",
IF(ISNUMBER(SEARCH("Water",D239)),"UnitsLiquid",
IF(D239="Other Energy","UnitsOtherEnergyEnergy",
IF(D239="Other","UnitsSolid",
IF(D239="Other Fuels",IF(ISNUMBER(SEARCH("Mobile", 'Meters-Utilities'!D239)),"UnitsLiquid","Units"&amp;'Meters-Utilities'!H239&amp;"Energy"),"UnitsBlank"))))))</f>
        <v>UnitsBlank</v>
      </c>
      <c r="O239" t="str">
        <f>IF(AND(OR(D239="Other Fuels", D239="Other Energy", D239 = "Natural Gas"),COUNTIF(UnitsEnergy,'Meters-Utilities'!J239)=0), "UnitsEnergy","UnitsBlank")</f>
        <v>UnitsBlank</v>
      </c>
      <c r="P239" t="str">
        <f t="shared" si="12"/>
        <v>UnitsBlank</v>
      </c>
      <c r="Q239" t="str">
        <f t="shared" si="13"/>
        <v>UnitsBlank</v>
      </c>
      <c r="U239" t="str">
        <f>IF( 'Meters-Utilities'!C239= "Electricity", IF(AND('Meters-Utilities'!Q239 &lt;&gt; "Self-Generated", 'Meters-Utilities'!Q239 &lt;&gt; "Physical Power Purchase Agreement (PPPA)"), "UnitsBlank", "YesNo"), IF(AND( 'Meters-Utilities'!C239="Other Fuels", 'Meters-Utilities'!D239 = "Scope 1: Mobile"), "YesNo", "UnitsBlank"))</f>
        <v>UnitsBlank</v>
      </c>
    </row>
    <row r="240" spans="1:21" x14ac:dyDescent="0.35">
      <c r="A240">
        <f>'Meters-Utilities'!A240</f>
        <v>0</v>
      </c>
      <c r="B240">
        <f>'Meters-Utilities'!B240</f>
        <v>0</v>
      </c>
      <c r="D240">
        <f>'Meters-Utilities'!C240</f>
        <v>0</v>
      </c>
      <c r="E240">
        <f>'Meters-Utilities'!D240</f>
        <v>0</v>
      </c>
      <c r="L240" t="str">
        <f t="shared" si="11"/>
        <v>PhaseNO</v>
      </c>
      <c r="M240" t="str">
        <f>"Fuel"&amp;
IF(D240="Other Fuels",TRIM(SUBSTITUTE(LEFT('Meters-Utilities'!H240,8),"-","")),IF(OR(D240="Electricity",D240="Natural Gas"),"",IF(OR(E240="Scope 1: Process", E240 = "Scope 1: Fugitive"), "Fugitive",SUBSTITUTE('Meters-Utilities'!C240," ",""))))</f>
        <v>Fuel</v>
      </c>
      <c r="N240" t="str">
        <f>IF(D240="Electricity","UnitsEnergy",
IF(D240="Natural Gas","UnitsGasEnergy",
IF(ISNUMBER(SEARCH("Water",D240)),"UnitsLiquid",
IF(D240="Other Energy","UnitsOtherEnergyEnergy",
IF(D240="Other","UnitsSolid",
IF(D240="Other Fuels",IF(ISNUMBER(SEARCH("Mobile", 'Meters-Utilities'!D240)),"UnitsLiquid","Units"&amp;'Meters-Utilities'!H240&amp;"Energy"),"UnitsBlank"))))))</f>
        <v>UnitsBlank</v>
      </c>
      <c r="O240" t="str">
        <f>IF(AND(OR(D240="Other Fuels", D240="Other Energy", D240 = "Natural Gas"),COUNTIF(UnitsEnergy,'Meters-Utilities'!J240)=0), "UnitsEnergy","UnitsBlank")</f>
        <v>UnitsBlank</v>
      </c>
      <c r="P240" t="str">
        <f t="shared" si="12"/>
        <v>UnitsBlank</v>
      </c>
      <c r="Q240" t="str">
        <f t="shared" si="13"/>
        <v>UnitsBlank</v>
      </c>
      <c r="U240" t="str">
        <f>IF( 'Meters-Utilities'!C240= "Electricity", IF(AND('Meters-Utilities'!Q240 &lt;&gt; "Self-Generated", 'Meters-Utilities'!Q240 &lt;&gt; "Physical Power Purchase Agreement (PPPA)"), "UnitsBlank", "YesNo"), IF(AND( 'Meters-Utilities'!C240="Other Fuels", 'Meters-Utilities'!D240 = "Scope 1: Mobile"), "YesNo", "UnitsBlank"))</f>
        <v>UnitsBlank</v>
      </c>
    </row>
    <row r="241" spans="1:21" x14ac:dyDescent="0.35">
      <c r="A241">
        <f>'Meters-Utilities'!A241</f>
        <v>0</v>
      </c>
      <c r="B241">
        <f>'Meters-Utilities'!B241</f>
        <v>0</v>
      </c>
      <c r="D241">
        <f>'Meters-Utilities'!C241</f>
        <v>0</v>
      </c>
      <c r="E241">
        <f>'Meters-Utilities'!D241</f>
        <v>0</v>
      </c>
      <c r="L241" t="str">
        <f t="shared" si="11"/>
        <v>PhaseNO</v>
      </c>
      <c r="M241" t="str">
        <f>"Fuel"&amp;
IF(D241="Other Fuels",TRIM(SUBSTITUTE(LEFT('Meters-Utilities'!H241,8),"-","")),IF(OR(D241="Electricity",D241="Natural Gas"),"",IF(OR(E241="Scope 1: Process", E241 = "Scope 1: Fugitive"), "Fugitive",SUBSTITUTE('Meters-Utilities'!C241," ",""))))</f>
        <v>Fuel</v>
      </c>
      <c r="N241" t="str">
        <f>IF(D241="Electricity","UnitsEnergy",
IF(D241="Natural Gas","UnitsGasEnergy",
IF(ISNUMBER(SEARCH("Water",D241)),"UnitsLiquid",
IF(D241="Other Energy","UnitsOtherEnergyEnergy",
IF(D241="Other","UnitsSolid",
IF(D241="Other Fuels",IF(ISNUMBER(SEARCH("Mobile", 'Meters-Utilities'!D241)),"UnitsLiquid","Units"&amp;'Meters-Utilities'!H241&amp;"Energy"),"UnitsBlank"))))))</f>
        <v>UnitsBlank</v>
      </c>
      <c r="O241" t="str">
        <f>IF(AND(OR(D241="Other Fuels", D241="Other Energy", D241 = "Natural Gas"),COUNTIF(UnitsEnergy,'Meters-Utilities'!J241)=0), "UnitsEnergy","UnitsBlank")</f>
        <v>UnitsBlank</v>
      </c>
      <c r="P241" t="str">
        <f t="shared" si="12"/>
        <v>UnitsBlank</v>
      </c>
      <c r="Q241" t="str">
        <f t="shared" si="13"/>
        <v>UnitsBlank</v>
      </c>
      <c r="U241" t="str">
        <f>IF( 'Meters-Utilities'!C241= "Electricity", IF(AND('Meters-Utilities'!Q241 &lt;&gt; "Self-Generated", 'Meters-Utilities'!Q241 &lt;&gt; "Physical Power Purchase Agreement (PPPA)"), "UnitsBlank", "YesNo"), IF(AND( 'Meters-Utilities'!C241="Other Fuels", 'Meters-Utilities'!D241 = "Scope 1: Mobile"), "YesNo", "UnitsBlank"))</f>
        <v>UnitsBlank</v>
      </c>
    </row>
    <row r="242" spans="1:21" x14ac:dyDescent="0.35">
      <c r="A242">
        <f>'Meters-Utilities'!A242</f>
        <v>0</v>
      </c>
      <c r="B242">
        <f>'Meters-Utilities'!B242</f>
        <v>0</v>
      </c>
      <c r="D242">
        <f>'Meters-Utilities'!C242</f>
        <v>0</v>
      </c>
      <c r="E242">
        <f>'Meters-Utilities'!D242</f>
        <v>0</v>
      </c>
      <c r="L242" t="str">
        <f t="shared" si="11"/>
        <v>PhaseNO</v>
      </c>
      <c r="M242" t="str">
        <f>"Fuel"&amp;
IF(D242="Other Fuels",TRIM(SUBSTITUTE(LEFT('Meters-Utilities'!H242,8),"-","")),IF(OR(D242="Electricity",D242="Natural Gas"),"",IF(OR(E242="Scope 1: Process", E242 = "Scope 1: Fugitive"), "Fugitive",SUBSTITUTE('Meters-Utilities'!C242," ",""))))</f>
        <v>Fuel</v>
      </c>
      <c r="N242" t="str">
        <f>IF(D242="Electricity","UnitsEnergy",
IF(D242="Natural Gas","UnitsGasEnergy",
IF(ISNUMBER(SEARCH("Water",D242)),"UnitsLiquid",
IF(D242="Other Energy","UnitsOtherEnergyEnergy",
IF(D242="Other","UnitsSolid",
IF(D242="Other Fuels",IF(ISNUMBER(SEARCH("Mobile", 'Meters-Utilities'!D242)),"UnitsLiquid","Units"&amp;'Meters-Utilities'!H242&amp;"Energy"),"UnitsBlank"))))))</f>
        <v>UnitsBlank</v>
      </c>
      <c r="O242" t="str">
        <f>IF(AND(OR(D242="Other Fuels", D242="Other Energy", D242 = "Natural Gas"),COUNTIF(UnitsEnergy,'Meters-Utilities'!J242)=0), "UnitsEnergy","UnitsBlank")</f>
        <v>UnitsBlank</v>
      </c>
      <c r="P242" t="str">
        <f t="shared" si="12"/>
        <v>UnitsBlank</v>
      </c>
      <c r="Q242" t="str">
        <f t="shared" si="13"/>
        <v>UnitsBlank</v>
      </c>
      <c r="U242" t="str">
        <f>IF( 'Meters-Utilities'!C242= "Electricity", IF(AND('Meters-Utilities'!Q242 &lt;&gt; "Self-Generated", 'Meters-Utilities'!Q242 &lt;&gt; "Physical Power Purchase Agreement (PPPA)"), "UnitsBlank", "YesNo"), IF(AND( 'Meters-Utilities'!C242="Other Fuels", 'Meters-Utilities'!D242 = "Scope 1: Mobile"), "YesNo", "UnitsBlank"))</f>
        <v>UnitsBlank</v>
      </c>
    </row>
    <row r="243" spans="1:21" x14ac:dyDescent="0.35">
      <c r="A243">
        <f>'Meters-Utilities'!A243</f>
        <v>0</v>
      </c>
      <c r="B243">
        <f>'Meters-Utilities'!B243</f>
        <v>0</v>
      </c>
      <c r="D243">
        <f>'Meters-Utilities'!C243</f>
        <v>0</v>
      </c>
      <c r="E243">
        <f>'Meters-Utilities'!D243</f>
        <v>0</v>
      </c>
      <c r="L243" t="str">
        <f t="shared" si="11"/>
        <v>PhaseNO</v>
      </c>
      <c r="M243" t="str">
        <f>"Fuel"&amp;
IF(D243="Other Fuels",TRIM(SUBSTITUTE(LEFT('Meters-Utilities'!H243,8),"-","")),IF(OR(D243="Electricity",D243="Natural Gas"),"",IF(OR(E243="Scope 1: Process", E243 = "Scope 1: Fugitive"), "Fugitive",SUBSTITUTE('Meters-Utilities'!C243," ",""))))</f>
        <v>Fuel</v>
      </c>
      <c r="N243" t="str">
        <f>IF(D243="Electricity","UnitsEnergy",
IF(D243="Natural Gas","UnitsGasEnergy",
IF(ISNUMBER(SEARCH("Water",D243)),"UnitsLiquid",
IF(D243="Other Energy","UnitsOtherEnergyEnergy",
IF(D243="Other","UnitsSolid",
IF(D243="Other Fuels",IF(ISNUMBER(SEARCH("Mobile", 'Meters-Utilities'!D243)),"UnitsLiquid","Units"&amp;'Meters-Utilities'!H243&amp;"Energy"),"UnitsBlank"))))))</f>
        <v>UnitsBlank</v>
      </c>
      <c r="O243" t="str">
        <f>IF(AND(OR(D243="Other Fuels", D243="Other Energy", D243 = "Natural Gas"),COUNTIF(UnitsEnergy,'Meters-Utilities'!J243)=0), "UnitsEnergy","UnitsBlank")</f>
        <v>UnitsBlank</v>
      </c>
      <c r="P243" t="str">
        <f t="shared" si="12"/>
        <v>UnitsBlank</v>
      </c>
      <c r="Q243" t="str">
        <f t="shared" si="13"/>
        <v>UnitsBlank</v>
      </c>
      <c r="U243" t="str">
        <f>IF( 'Meters-Utilities'!C243= "Electricity", IF(AND('Meters-Utilities'!Q243 &lt;&gt; "Self-Generated", 'Meters-Utilities'!Q243 &lt;&gt; "Physical Power Purchase Agreement (PPPA)"), "UnitsBlank", "YesNo"), IF(AND( 'Meters-Utilities'!C243="Other Fuels", 'Meters-Utilities'!D243 = "Scope 1: Mobile"), "YesNo", "UnitsBlank"))</f>
        <v>UnitsBlank</v>
      </c>
    </row>
    <row r="244" spans="1:21" x14ac:dyDescent="0.35">
      <c r="A244">
        <f>'Meters-Utilities'!A244</f>
        <v>0</v>
      </c>
      <c r="B244">
        <f>'Meters-Utilities'!B244</f>
        <v>0</v>
      </c>
      <c r="D244">
        <f>'Meters-Utilities'!C244</f>
        <v>0</v>
      </c>
      <c r="E244">
        <f>'Meters-Utilities'!D244</f>
        <v>0</v>
      </c>
      <c r="L244" t="str">
        <f t="shared" si="11"/>
        <v>PhaseNO</v>
      </c>
      <c r="M244" t="str">
        <f>"Fuel"&amp;
IF(D244="Other Fuels",TRIM(SUBSTITUTE(LEFT('Meters-Utilities'!H244,8),"-","")),IF(OR(D244="Electricity",D244="Natural Gas"),"",IF(OR(E244="Scope 1: Process", E244 = "Scope 1: Fugitive"), "Fugitive",SUBSTITUTE('Meters-Utilities'!C244," ",""))))</f>
        <v>Fuel</v>
      </c>
      <c r="N244" t="str">
        <f>IF(D244="Electricity","UnitsEnergy",
IF(D244="Natural Gas","UnitsGasEnergy",
IF(ISNUMBER(SEARCH("Water",D244)),"UnitsLiquid",
IF(D244="Other Energy","UnitsOtherEnergyEnergy",
IF(D244="Other","UnitsSolid",
IF(D244="Other Fuels",IF(ISNUMBER(SEARCH("Mobile", 'Meters-Utilities'!D244)),"UnitsLiquid","Units"&amp;'Meters-Utilities'!H244&amp;"Energy"),"UnitsBlank"))))))</f>
        <v>UnitsBlank</v>
      </c>
      <c r="O244" t="str">
        <f>IF(AND(OR(D244="Other Fuels", D244="Other Energy", D244 = "Natural Gas"),COUNTIF(UnitsEnergy,'Meters-Utilities'!J244)=0), "UnitsEnergy","UnitsBlank")</f>
        <v>UnitsBlank</v>
      </c>
      <c r="P244" t="str">
        <f t="shared" si="12"/>
        <v>UnitsBlank</v>
      </c>
      <c r="Q244" t="str">
        <f t="shared" si="13"/>
        <v>UnitsBlank</v>
      </c>
      <c r="U244" t="str">
        <f>IF( 'Meters-Utilities'!C244= "Electricity", IF(AND('Meters-Utilities'!Q244 &lt;&gt; "Self-Generated", 'Meters-Utilities'!Q244 &lt;&gt; "Physical Power Purchase Agreement (PPPA)"), "UnitsBlank", "YesNo"), IF(AND( 'Meters-Utilities'!C244="Other Fuels", 'Meters-Utilities'!D244 = "Scope 1: Mobile"), "YesNo", "UnitsBlank"))</f>
        <v>UnitsBlank</v>
      </c>
    </row>
    <row r="245" spans="1:21" x14ac:dyDescent="0.35">
      <c r="A245">
        <f>'Meters-Utilities'!A245</f>
        <v>0</v>
      </c>
      <c r="B245">
        <f>'Meters-Utilities'!B245</f>
        <v>0</v>
      </c>
      <c r="D245">
        <f>'Meters-Utilities'!C245</f>
        <v>0</v>
      </c>
      <c r="E245">
        <f>'Meters-Utilities'!D245</f>
        <v>0</v>
      </c>
      <c r="L245" t="str">
        <f t="shared" si="11"/>
        <v>PhaseNO</v>
      </c>
      <c r="M245" t="str">
        <f>"Fuel"&amp;
IF(D245="Other Fuels",TRIM(SUBSTITUTE(LEFT('Meters-Utilities'!H245,8),"-","")),IF(OR(D245="Electricity",D245="Natural Gas"),"",IF(OR(E245="Scope 1: Process", E245 = "Scope 1: Fugitive"), "Fugitive",SUBSTITUTE('Meters-Utilities'!C245," ",""))))</f>
        <v>Fuel</v>
      </c>
      <c r="N245" t="str">
        <f>IF(D245="Electricity","UnitsEnergy",
IF(D245="Natural Gas","UnitsGasEnergy",
IF(ISNUMBER(SEARCH("Water",D245)),"UnitsLiquid",
IF(D245="Other Energy","UnitsOtherEnergyEnergy",
IF(D245="Other","UnitsSolid",
IF(D245="Other Fuels",IF(ISNUMBER(SEARCH("Mobile", 'Meters-Utilities'!D245)),"UnitsLiquid","Units"&amp;'Meters-Utilities'!H245&amp;"Energy"),"UnitsBlank"))))))</f>
        <v>UnitsBlank</v>
      </c>
      <c r="O245" t="str">
        <f>IF(AND(OR(D245="Other Fuels", D245="Other Energy", D245 = "Natural Gas"),COUNTIF(UnitsEnergy,'Meters-Utilities'!J245)=0), "UnitsEnergy","UnitsBlank")</f>
        <v>UnitsBlank</v>
      </c>
      <c r="P245" t="str">
        <f t="shared" si="12"/>
        <v>UnitsBlank</v>
      </c>
      <c r="Q245" t="str">
        <f t="shared" si="13"/>
        <v>UnitsBlank</v>
      </c>
      <c r="U245" t="str">
        <f>IF( 'Meters-Utilities'!C245= "Electricity", IF(AND('Meters-Utilities'!Q245 &lt;&gt; "Self-Generated", 'Meters-Utilities'!Q245 &lt;&gt; "Physical Power Purchase Agreement (PPPA)"), "UnitsBlank", "YesNo"), IF(AND( 'Meters-Utilities'!C245="Other Fuels", 'Meters-Utilities'!D245 = "Scope 1: Mobile"), "YesNo", "UnitsBlank"))</f>
        <v>UnitsBlank</v>
      </c>
    </row>
    <row r="246" spans="1:21" x14ac:dyDescent="0.35">
      <c r="A246">
        <f>'Meters-Utilities'!A246</f>
        <v>0</v>
      </c>
      <c r="B246">
        <f>'Meters-Utilities'!B246</f>
        <v>0</v>
      </c>
      <c r="D246">
        <f>'Meters-Utilities'!C246</f>
        <v>0</v>
      </c>
      <c r="E246">
        <f>'Meters-Utilities'!D246</f>
        <v>0</v>
      </c>
      <c r="L246" t="str">
        <f t="shared" si="11"/>
        <v>PhaseNO</v>
      </c>
      <c r="M246" t="str">
        <f>"Fuel"&amp;
IF(D246="Other Fuels",TRIM(SUBSTITUTE(LEFT('Meters-Utilities'!H246,8),"-","")),IF(OR(D246="Electricity",D246="Natural Gas"),"",IF(OR(E246="Scope 1: Process", E246 = "Scope 1: Fugitive"), "Fugitive",SUBSTITUTE('Meters-Utilities'!C246," ",""))))</f>
        <v>Fuel</v>
      </c>
      <c r="N246" t="str">
        <f>IF(D246="Electricity","UnitsEnergy",
IF(D246="Natural Gas","UnitsGasEnergy",
IF(ISNUMBER(SEARCH("Water",D246)),"UnitsLiquid",
IF(D246="Other Energy","UnitsOtherEnergyEnergy",
IF(D246="Other","UnitsSolid",
IF(D246="Other Fuels",IF(ISNUMBER(SEARCH("Mobile", 'Meters-Utilities'!D246)),"UnitsLiquid","Units"&amp;'Meters-Utilities'!H246&amp;"Energy"),"UnitsBlank"))))))</f>
        <v>UnitsBlank</v>
      </c>
      <c r="O246" t="str">
        <f>IF(AND(OR(D246="Other Fuels", D246="Other Energy", D246 = "Natural Gas"),COUNTIF(UnitsEnergy,'Meters-Utilities'!J246)=0), "UnitsEnergy","UnitsBlank")</f>
        <v>UnitsBlank</v>
      </c>
      <c r="P246" t="str">
        <f t="shared" si="12"/>
        <v>UnitsBlank</v>
      </c>
      <c r="Q246" t="str">
        <f t="shared" si="13"/>
        <v>UnitsBlank</v>
      </c>
      <c r="U246" t="str">
        <f>IF( 'Meters-Utilities'!C246= "Electricity", IF(AND('Meters-Utilities'!Q246 &lt;&gt; "Self-Generated", 'Meters-Utilities'!Q246 &lt;&gt; "Physical Power Purchase Agreement (PPPA)"), "UnitsBlank", "YesNo"), IF(AND( 'Meters-Utilities'!C246="Other Fuels", 'Meters-Utilities'!D246 = "Scope 1: Mobile"), "YesNo", "UnitsBlank"))</f>
        <v>UnitsBlank</v>
      </c>
    </row>
    <row r="247" spans="1:21" x14ac:dyDescent="0.35">
      <c r="A247">
        <f>'Meters-Utilities'!A247</f>
        <v>0</v>
      </c>
      <c r="B247">
        <f>'Meters-Utilities'!B247</f>
        <v>0</v>
      </c>
      <c r="D247">
        <f>'Meters-Utilities'!C247</f>
        <v>0</v>
      </c>
      <c r="E247">
        <f>'Meters-Utilities'!D247</f>
        <v>0</v>
      </c>
      <c r="L247" t="str">
        <f t="shared" si="11"/>
        <v>PhaseNO</v>
      </c>
      <c r="M247" t="str">
        <f>"Fuel"&amp;
IF(D247="Other Fuels",TRIM(SUBSTITUTE(LEFT('Meters-Utilities'!H247,8),"-","")),IF(OR(D247="Electricity",D247="Natural Gas"),"",IF(OR(E247="Scope 1: Process", E247 = "Scope 1: Fugitive"), "Fugitive",SUBSTITUTE('Meters-Utilities'!C247," ",""))))</f>
        <v>Fuel</v>
      </c>
      <c r="N247" t="str">
        <f>IF(D247="Electricity","UnitsEnergy",
IF(D247="Natural Gas","UnitsGasEnergy",
IF(ISNUMBER(SEARCH("Water",D247)),"UnitsLiquid",
IF(D247="Other Energy","UnitsOtherEnergyEnergy",
IF(D247="Other","UnitsSolid",
IF(D247="Other Fuels",IF(ISNUMBER(SEARCH("Mobile", 'Meters-Utilities'!D247)),"UnitsLiquid","Units"&amp;'Meters-Utilities'!H247&amp;"Energy"),"UnitsBlank"))))))</f>
        <v>UnitsBlank</v>
      </c>
      <c r="O247" t="str">
        <f>IF(AND(OR(D247="Other Fuels", D247="Other Energy", D247 = "Natural Gas"),COUNTIF(UnitsEnergy,'Meters-Utilities'!J247)=0), "UnitsEnergy","UnitsBlank")</f>
        <v>UnitsBlank</v>
      </c>
      <c r="P247" t="str">
        <f t="shared" si="12"/>
        <v>UnitsBlank</v>
      </c>
      <c r="Q247" t="str">
        <f t="shared" si="13"/>
        <v>UnitsBlank</v>
      </c>
      <c r="U247" t="str">
        <f>IF( 'Meters-Utilities'!C247= "Electricity", IF(AND('Meters-Utilities'!Q247 &lt;&gt; "Self-Generated", 'Meters-Utilities'!Q247 &lt;&gt; "Physical Power Purchase Agreement (PPPA)"), "UnitsBlank", "YesNo"), IF(AND( 'Meters-Utilities'!C247="Other Fuels", 'Meters-Utilities'!D247 = "Scope 1: Mobile"), "YesNo", "UnitsBlank"))</f>
        <v>UnitsBlank</v>
      </c>
    </row>
    <row r="248" spans="1:21" x14ac:dyDescent="0.35">
      <c r="A248">
        <f>'Meters-Utilities'!A248</f>
        <v>0</v>
      </c>
      <c r="B248">
        <f>'Meters-Utilities'!B248</f>
        <v>0</v>
      </c>
      <c r="D248">
        <f>'Meters-Utilities'!C248</f>
        <v>0</v>
      </c>
      <c r="E248">
        <f>'Meters-Utilities'!D248</f>
        <v>0</v>
      </c>
      <c r="L248" t="str">
        <f t="shared" si="11"/>
        <v>PhaseNO</v>
      </c>
      <c r="M248" t="str">
        <f>"Fuel"&amp;
IF(D248="Other Fuels",TRIM(SUBSTITUTE(LEFT('Meters-Utilities'!H248,8),"-","")),IF(OR(D248="Electricity",D248="Natural Gas"),"",IF(OR(E248="Scope 1: Process", E248 = "Scope 1: Fugitive"), "Fugitive",SUBSTITUTE('Meters-Utilities'!C248," ",""))))</f>
        <v>Fuel</v>
      </c>
      <c r="N248" t="str">
        <f>IF(D248="Electricity","UnitsEnergy",
IF(D248="Natural Gas","UnitsGasEnergy",
IF(ISNUMBER(SEARCH("Water",D248)),"UnitsLiquid",
IF(D248="Other Energy","UnitsOtherEnergyEnergy",
IF(D248="Other","UnitsSolid",
IF(D248="Other Fuels",IF(ISNUMBER(SEARCH("Mobile", 'Meters-Utilities'!D248)),"UnitsLiquid","Units"&amp;'Meters-Utilities'!H248&amp;"Energy"),"UnitsBlank"))))))</f>
        <v>UnitsBlank</v>
      </c>
      <c r="O248" t="str">
        <f>IF(AND(OR(D248="Other Fuels", D248="Other Energy", D248 = "Natural Gas"),COUNTIF(UnitsEnergy,'Meters-Utilities'!J248)=0), "UnitsEnergy","UnitsBlank")</f>
        <v>UnitsBlank</v>
      </c>
      <c r="P248" t="str">
        <f t="shared" si="12"/>
        <v>UnitsBlank</v>
      </c>
      <c r="Q248" t="str">
        <f t="shared" si="13"/>
        <v>UnitsBlank</v>
      </c>
      <c r="U248" t="str">
        <f>IF( 'Meters-Utilities'!C248= "Electricity", IF(AND('Meters-Utilities'!Q248 &lt;&gt; "Self-Generated", 'Meters-Utilities'!Q248 &lt;&gt; "Physical Power Purchase Agreement (PPPA)"), "UnitsBlank", "YesNo"), IF(AND( 'Meters-Utilities'!C248="Other Fuels", 'Meters-Utilities'!D248 = "Scope 1: Mobile"), "YesNo", "UnitsBlank"))</f>
        <v>UnitsBlank</v>
      </c>
    </row>
    <row r="249" spans="1:21" x14ac:dyDescent="0.35">
      <c r="A249">
        <f>'Meters-Utilities'!A249</f>
        <v>0</v>
      </c>
      <c r="B249">
        <f>'Meters-Utilities'!B249</f>
        <v>0</v>
      </c>
      <c r="D249">
        <f>'Meters-Utilities'!C249</f>
        <v>0</v>
      </c>
      <c r="E249">
        <f>'Meters-Utilities'!D249</f>
        <v>0</v>
      </c>
      <c r="L249" t="str">
        <f t="shared" si="11"/>
        <v>PhaseNO</v>
      </c>
      <c r="M249" t="str">
        <f>"Fuel"&amp;
IF(D249="Other Fuels",TRIM(SUBSTITUTE(LEFT('Meters-Utilities'!H249,8),"-","")),IF(OR(D249="Electricity",D249="Natural Gas"),"",IF(OR(E249="Scope 1: Process", E249 = "Scope 1: Fugitive"), "Fugitive",SUBSTITUTE('Meters-Utilities'!C249," ",""))))</f>
        <v>Fuel</v>
      </c>
      <c r="N249" t="str">
        <f>IF(D249="Electricity","UnitsEnergy",
IF(D249="Natural Gas","UnitsGasEnergy",
IF(ISNUMBER(SEARCH("Water",D249)),"UnitsLiquid",
IF(D249="Other Energy","UnitsOtherEnergyEnergy",
IF(D249="Other","UnitsSolid",
IF(D249="Other Fuels",IF(ISNUMBER(SEARCH("Mobile", 'Meters-Utilities'!D249)),"UnitsLiquid","Units"&amp;'Meters-Utilities'!H249&amp;"Energy"),"UnitsBlank"))))))</f>
        <v>UnitsBlank</v>
      </c>
      <c r="O249" t="str">
        <f>IF(AND(OR(D249="Other Fuels", D249="Other Energy", D249 = "Natural Gas"),COUNTIF(UnitsEnergy,'Meters-Utilities'!J249)=0), "UnitsEnergy","UnitsBlank")</f>
        <v>UnitsBlank</v>
      </c>
      <c r="P249" t="str">
        <f t="shared" si="12"/>
        <v>UnitsBlank</v>
      </c>
      <c r="Q249" t="str">
        <f t="shared" si="13"/>
        <v>UnitsBlank</v>
      </c>
      <c r="U249" t="str">
        <f>IF( 'Meters-Utilities'!C249= "Electricity", IF(AND('Meters-Utilities'!Q249 &lt;&gt; "Self-Generated", 'Meters-Utilities'!Q249 &lt;&gt; "Physical Power Purchase Agreement (PPPA)"), "UnitsBlank", "YesNo"), IF(AND( 'Meters-Utilities'!C249="Other Fuels", 'Meters-Utilities'!D249 = "Scope 1: Mobile"), "YesNo", "UnitsBlank"))</f>
        <v>UnitsBlank</v>
      </c>
    </row>
    <row r="250" spans="1:21" x14ac:dyDescent="0.35">
      <c r="A250">
        <f>'Meters-Utilities'!A250</f>
        <v>0</v>
      </c>
      <c r="B250">
        <f>'Meters-Utilities'!B250</f>
        <v>0</v>
      </c>
      <c r="D250">
        <f>'Meters-Utilities'!C250</f>
        <v>0</v>
      </c>
      <c r="E250">
        <f>'Meters-Utilities'!D250</f>
        <v>0</v>
      </c>
      <c r="L250" t="str">
        <f t="shared" si="11"/>
        <v>PhaseNO</v>
      </c>
      <c r="M250" t="str">
        <f>"Fuel"&amp;
IF(D250="Other Fuels",TRIM(SUBSTITUTE(LEFT('Meters-Utilities'!H250,8),"-","")),IF(OR(D250="Electricity",D250="Natural Gas"),"",IF(OR(E250="Scope 1: Process", E250 = "Scope 1: Fugitive"), "Fugitive",SUBSTITUTE('Meters-Utilities'!C250," ",""))))</f>
        <v>Fuel</v>
      </c>
      <c r="N250" t="str">
        <f>IF(D250="Electricity","UnitsEnergy",
IF(D250="Natural Gas","UnitsGasEnergy",
IF(ISNUMBER(SEARCH("Water",D250)),"UnitsLiquid",
IF(D250="Other Energy","UnitsOtherEnergyEnergy",
IF(D250="Other","UnitsSolid",
IF(D250="Other Fuels",IF(ISNUMBER(SEARCH("Mobile", 'Meters-Utilities'!D250)),"UnitsLiquid","Units"&amp;'Meters-Utilities'!H250&amp;"Energy"),"UnitsBlank"))))))</f>
        <v>UnitsBlank</v>
      </c>
      <c r="O250" t="str">
        <f>IF(AND(OR(D250="Other Fuels", D250="Other Energy", D250 = "Natural Gas"),COUNTIF(UnitsEnergy,'Meters-Utilities'!J250)=0), "UnitsEnergy","UnitsBlank")</f>
        <v>UnitsBlank</v>
      </c>
      <c r="P250" t="str">
        <f t="shared" si="12"/>
        <v>UnitsBlank</v>
      </c>
      <c r="Q250" t="str">
        <f t="shared" si="13"/>
        <v>UnitsBlank</v>
      </c>
      <c r="U250" t="str">
        <f>IF( 'Meters-Utilities'!C250= "Electricity", IF(AND('Meters-Utilities'!Q250 &lt;&gt; "Self-Generated", 'Meters-Utilities'!Q250 &lt;&gt; "Physical Power Purchase Agreement (PPPA)"), "UnitsBlank", "YesNo"), IF(AND( 'Meters-Utilities'!C250="Other Fuels", 'Meters-Utilities'!D250 = "Scope 1: Mobile"), "YesNo", "UnitsBlank"))</f>
        <v>UnitsBlank</v>
      </c>
    </row>
    <row r="251" spans="1:21" x14ac:dyDescent="0.35">
      <c r="A251">
        <f>'Meters-Utilities'!A251</f>
        <v>0</v>
      </c>
      <c r="B251">
        <f>'Meters-Utilities'!B251</f>
        <v>0</v>
      </c>
      <c r="D251">
        <f>'Meters-Utilities'!C251</f>
        <v>0</v>
      </c>
      <c r="E251">
        <f>'Meters-Utilities'!D251</f>
        <v>0</v>
      </c>
      <c r="L251" t="str">
        <f t="shared" si="11"/>
        <v>PhaseNO</v>
      </c>
      <c r="M251" t="str">
        <f>"Fuel"&amp;
IF(D251="Other Fuels",TRIM(SUBSTITUTE(LEFT('Meters-Utilities'!H251,8),"-","")),IF(OR(D251="Electricity",D251="Natural Gas"),"",IF(OR(E251="Scope 1: Process", E251 = "Scope 1: Fugitive"), "Fugitive",SUBSTITUTE('Meters-Utilities'!C251," ",""))))</f>
        <v>Fuel</v>
      </c>
      <c r="N251" t="str">
        <f>IF(D251="Electricity","UnitsEnergy",
IF(D251="Natural Gas","UnitsGasEnergy",
IF(ISNUMBER(SEARCH("Water",D251)),"UnitsLiquid",
IF(D251="Other Energy","UnitsOtherEnergyEnergy",
IF(D251="Other","UnitsSolid",
IF(D251="Other Fuels",IF(ISNUMBER(SEARCH("Mobile", 'Meters-Utilities'!D251)),"UnitsLiquid","Units"&amp;'Meters-Utilities'!H251&amp;"Energy"),"UnitsBlank"))))))</f>
        <v>UnitsBlank</v>
      </c>
      <c r="O251" t="str">
        <f>IF(AND(OR(D251="Other Fuels", D251="Other Energy", D251 = "Natural Gas"),COUNTIF(UnitsEnergy,'Meters-Utilities'!J251)=0), "UnitsEnergy","UnitsBlank")</f>
        <v>UnitsBlank</v>
      </c>
      <c r="P251" t="str">
        <f t="shared" si="12"/>
        <v>UnitsBlank</v>
      </c>
      <c r="Q251" t="str">
        <f t="shared" si="13"/>
        <v>UnitsBlank</v>
      </c>
      <c r="U251" t="str">
        <f>IF( 'Meters-Utilities'!C251= "Electricity", IF(AND('Meters-Utilities'!Q251 &lt;&gt; "Self-Generated", 'Meters-Utilities'!Q251 &lt;&gt; "Physical Power Purchase Agreement (PPPA)"), "UnitsBlank", "YesNo"), IF(AND( 'Meters-Utilities'!C251="Other Fuels", 'Meters-Utilities'!D251 = "Scope 1: Mobile"), "YesNo", "UnitsBlank"))</f>
        <v>UnitsBlank</v>
      </c>
    </row>
    <row r="252" spans="1:21" x14ac:dyDescent="0.35">
      <c r="A252">
        <f>'Meters-Utilities'!A252</f>
        <v>0</v>
      </c>
      <c r="B252">
        <f>'Meters-Utilities'!B252</f>
        <v>0</v>
      </c>
      <c r="D252">
        <f>'Meters-Utilities'!C252</f>
        <v>0</v>
      </c>
      <c r="E252">
        <f>'Meters-Utilities'!D252</f>
        <v>0</v>
      </c>
      <c r="L252" t="str">
        <f t="shared" si="11"/>
        <v>PhaseNO</v>
      </c>
      <c r="M252" t="str">
        <f>"Fuel"&amp;
IF(D252="Other Fuels",TRIM(SUBSTITUTE(LEFT('Meters-Utilities'!H252,8),"-","")),IF(OR(D252="Electricity",D252="Natural Gas"),"",IF(OR(E252="Scope 1: Process", E252 = "Scope 1: Fugitive"), "Fugitive",SUBSTITUTE('Meters-Utilities'!C252," ",""))))</f>
        <v>Fuel</v>
      </c>
      <c r="N252" t="str">
        <f>IF(D252="Electricity","UnitsEnergy",
IF(D252="Natural Gas","UnitsGasEnergy",
IF(ISNUMBER(SEARCH("Water",D252)),"UnitsLiquid",
IF(D252="Other Energy","UnitsOtherEnergyEnergy",
IF(D252="Other","UnitsSolid",
IF(D252="Other Fuels",IF(ISNUMBER(SEARCH("Mobile", 'Meters-Utilities'!D252)),"UnitsLiquid","Units"&amp;'Meters-Utilities'!H252&amp;"Energy"),"UnitsBlank"))))))</f>
        <v>UnitsBlank</v>
      </c>
      <c r="O252" t="str">
        <f>IF(AND(OR(D252="Other Fuels", D252="Other Energy", D252 = "Natural Gas"),COUNTIF(UnitsEnergy,'Meters-Utilities'!J252)=0), "UnitsEnergy","UnitsBlank")</f>
        <v>UnitsBlank</v>
      </c>
      <c r="P252" t="str">
        <f t="shared" si="12"/>
        <v>UnitsBlank</v>
      </c>
      <c r="Q252" t="str">
        <f t="shared" si="13"/>
        <v>UnitsBlank</v>
      </c>
      <c r="U252" t="str">
        <f>IF( 'Meters-Utilities'!C252= "Electricity", IF(AND('Meters-Utilities'!Q252 &lt;&gt; "Self-Generated", 'Meters-Utilities'!Q252 &lt;&gt; "Physical Power Purchase Agreement (PPPA)"), "UnitsBlank", "YesNo"), IF(AND( 'Meters-Utilities'!C252="Other Fuels", 'Meters-Utilities'!D252 = "Scope 1: Mobile"), "YesNo", "UnitsBlank"))</f>
        <v>UnitsBlank</v>
      </c>
    </row>
    <row r="253" spans="1:21" x14ac:dyDescent="0.35">
      <c r="A253">
        <f>'Meters-Utilities'!A253</f>
        <v>0</v>
      </c>
      <c r="B253">
        <f>'Meters-Utilities'!B253</f>
        <v>0</v>
      </c>
      <c r="D253">
        <f>'Meters-Utilities'!C253</f>
        <v>0</v>
      </c>
      <c r="E253">
        <f>'Meters-Utilities'!D253</f>
        <v>0</v>
      </c>
      <c r="L253" t="str">
        <f t="shared" si="11"/>
        <v>PhaseNO</v>
      </c>
      <c r="M253" t="str">
        <f>"Fuel"&amp;
IF(D253="Other Fuels",TRIM(SUBSTITUTE(LEFT('Meters-Utilities'!H253,8),"-","")),IF(OR(D253="Electricity",D253="Natural Gas"),"",IF(OR(E253="Scope 1: Process", E253 = "Scope 1: Fugitive"), "Fugitive",SUBSTITUTE('Meters-Utilities'!C253," ",""))))</f>
        <v>Fuel</v>
      </c>
      <c r="N253" t="str">
        <f>IF(D253="Electricity","UnitsEnergy",
IF(D253="Natural Gas","UnitsGasEnergy",
IF(ISNUMBER(SEARCH("Water",D253)),"UnitsLiquid",
IF(D253="Other Energy","UnitsOtherEnergyEnergy",
IF(D253="Other","UnitsSolid",
IF(D253="Other Fuels",IF(ISNUMBER(SEARCH("Mobile", 'Meters-Utilities'!D253)),"UnitsLiquid","Units"&amp;'Meters-Utilities'!H253&amp;"Energy"),"UnitsBlank"))))))</f>
        <v>UnitsBlank</v>
      </c>
      <c r="O253" t="str">
        <f>IF(AND(OR(D253="Other Fuels", D253="Other Energy", D253 = "Natural Gas"),COUNTIF(UnitsEnergy,'Meters-Utilities'!J253)=0), "UnitsEnergy","UnitsBlank")</f>
        <v>UnitsBlank</v>
      </c>
      <c r="P253" t="str">
        <f t="shared" si="12"/>
        <v>UnitsBlank</v>
      </c>
      <c r="Q253" t="str">
        <f t="shared" si="13"/>
        <v>UnitsBlank</v>
      </c>
      <c r="U253" t="str">
        <f>IF( 'Meters-Utilities'!C253= "Electricity", IF(AND('Meters-Utilities'!Q253 &lt;&gt; "Self-Generated", 'Meters-Utilities'!Q253 &lt;&gt; "Physical Power Purchase Agreement (PPPA)"), "UnitsBlank", "YesNo"), IF(AND( 'Meters-Utilities'!C253="Other Fuels", 'Meters-Utilities'!D253 = "Scope 1: Mobile"), "YesNo", "UnitsBlank"))</f>
        <v>UnitsBlank</v>
      </c>
    </row>
    <row r="254" spans="1:21" x14ac:dyDescent="0.35">
      <c r="A254">
        <f>'Meters-Utilities'!A254</f>
        <v>0</v>
      </c>
      <c r="B254">
        <f>'Meters-Utilities'!B254</f>
        <v>0</v>
      </c>
      <c r="D254">
        <f>'Meters-Utilities'!C254</f>
        <v>0</v>
      </c>
      <c r="E254">
        <f>'Meters-Utilities'!D254</f>
        <v>0</v>
      </c>
      <c r="L254" t="str">
        <f t="shared" si="11"/>
        <v>PhaseNO</v>
      </c>
      <c r="M254" t="str">
        <f>"Fuel"&amp;
IF(D254="Other Fuels",TRIM(SUBSTITUTE(LEFT('Meters-Utilities'!H254,8),"-","")),IF(OR(D254="Electricity",D254="Natural Gas"),"",IF(OR(E254="Scope 1: Process", E254 = "Scope 1: Fugitive"), "Fugitive",SUBSTITUTE('Meters-Utilities'!C254," ",""))))</f>
        <v>Fuel</v>
      </c>
      <c r="N254" t="str">
        <f>IF(D254="Electricity","UnitsEnergy",
IF(D254="Natural Gas","UnitsGasEnergy",
IF(ISNUMBER(SEARCH("Water",D254)),"UnitsLiquid",
IF(D254="Other Energy","UnitsOtherEnergyEnergy",
IF(D254="Other","UnitsSolid",
IF(D254="Other Fuels",IF(ISNUMBER(SEARCH("Mobile", 'Meters-Utilities'!D254)),"UnitsLiquid","Units"&amp;'Meters-Utilities'!H254&amp;"Energy"),"UnitsBlank"))))))</f>
        <v>UnitsBlank</v>
      </c>
      <c r="O254" t="str">
        <f>IF(AND(OR(D254="Other Fuels", D254="Other Energy", D254 = "Natural Gas"),COUNTIF(UnitsEnergy,'Meters-Utilities'!J254)=0), "UnitsEnergy","UnitsBlank")</f>
        <v>UnitsBlank</v>
      </c>
      <c r="P254" t="str">
        <f t="shared" si="12"/>
        <v>UnitsBlank</v>
      </c>
      <c r="Q254" t="str">
        <f t="shared" si="13"/>
        <v>UnitsBlank</v>
      </c>
      <c r="U254" t="str">
        <f>IF( 'Meters-Utilities'!C254= "Electricity", IF(AND('Meters-Utilities'!Q254 &lt;&gt; "Self-Generated", 'Meters-Utilities'!Q254 &lt;&gt; "Physical Power Purchase Agreement (PPPA)"), "UnitsBlank", "YesNo"), IF(AND( 'Meters-Utilities'!C254="Other Fuels", 'Meters-Utilities'!D254 = "Scope 1: Mobile"), "YesNo", "UnitsBlank"))</f>
        <v>UnitsBlank</v>
      </c>
    </row>
    <row r="255" spans="1:21" x14ac:dyDescent="0.35">
      <c r="A255">
        <f>'Meters-Utilities'!A255</f>
        <v>0</v>
      </c>
      <c r="B255">
        <f>'Meters-Utilities'!B255</f>
        <v>0</v>
      </c>
      <c r="D255">
        <f>'Meters-Utilities'!C255</f>
        <v>0</v>
      </c>
      <c r="E255">
        <f>'Meters-Utilities'!D255</f>
        <v>0</v>
      </c>
      <c r="L255" t="str">
        <f t="shared" si="11"/>
        <v>PhaseNO</v>
      </c>
      <c r="M255" t="str">
        <f>"Fuel"&amp;
IF(D255="Other Fuels",TRIM(SUBSTITUTE(LEFT('Meters-Utilities'!H255,8),"-","")),IF(OR(D255="Electricity",D255="Natural Gas"),"",IF(OR(E255="Scope 1: Process", E255 = "Scope 1: Fugitive"), "Fugitive",SUBSTITUTE('Meters-Utilities'!C255," ",""))))</f>
        <v>Fuel</v>
      </c>
      <c r="N255" t="str">
        <f>IF(D255="Electricity","UnitsEnergy",
IF(D255="Natural Gas","UnitsGasEnergy",
IF(ISNUMBER(SEARCH("Water",D255)),"UnitsLiquid",
IF(D255="Other Energy","UnitsOtherEnergyEnergy",
IF(D255="Other","UnitsSolid",
IF(D255="Other Fuels",IF(ISNUMBER(SEARCH("Mobile", 'Meters-Utilities'!D255)),"UnitsLiquid","Units"&amp;'Meters-Utilities'!H255&amp;"Energy"),"UnitsBlank"))))))</f>
        <v>UnitsBlank</v>
      </c>
      <c r="O255" t="str">
        <f>IF(AND(OR(D255="Other Fuels", D255="Other Energy", D255 = "Natural Gas"),COUNTIF(UnitsEnergy,'Meters-Utilities'!J255)=0), "UnitsEnergy","UnitsBlank")</f>
        <v>UnitsBlank</v>
      </c>
      <c r="P255" t="str">
        <f t="shared" si="12"/>
        <v>UnitsBlank</v>
      </c>
      <c r="Q255" t="str">
        <f t="shared" si="13"/>
        <v>UnitsBlank</v>
      </c>
      <c r="U255" t="str">
        <f>IF( 'Meters-Utilities'!C255= "Electricity", IF(AND('Meters-Utilities'!Q255 &lt;&gt; "Self-Generated", 'Meters-Utilities'!Q255 &lt;&gt; "Physical Power Purchase Agreement (PPPA)"), "UnitsBlank", "YesNo"), IF(AND( 'Meters-Utilities'!C255="Other Fuels", 'Meters-Utilities'!D255 = "Scope 1: Mobile"), "YesNo", "UnitsBlank"))</f>
        <v>UnitsBlank</v>
      </c>
    </row>
    <row r="256" spans="1:21" x14ac:dyDescent="0.35">
      <c r="A256">
        <f>'Meters-Utilities'!A256</f>
        <v>0</v>
      </c>
      <c r="B256">
        <f>'Meters-Utilities'!B256</f>
        <v>0</v>
      </c>
      <c r="D256">
        <f>'Meters-Utilities'!C256</f>
        <v>0</v>
      </c>
      <c r="E256">
        <f>'Meters-Utilities'!D256</f>
        <v>0</v>
      </c>
      <c r="L256" t="str">
        <f t="shared" si="11"/>
        <v>PhaseNO</v>
      </c>
      <c r="M256" t="str">
        <f>"Fuel"&amp;
IF(D256="Other Fuels",TRIM(SUBSTITUTE(LEFT('Meters-Utilities'!H256,8),"-","")),IF(OR(D256="Electricity",D256="Natural Gas"),"",IF(OR(E256="Scope 1: Process", E256 = "Scope 1: Fugitive"), "Fugitive",SUBSTITUTE('Meters-Utilities'!C256," ",""))))</f>
        <v>Fuel</v>
      </c>
      <c r="N256" t="str">
        <f>IF(D256="Electricity","UnitsEnergy",
IF(D256="Natural Gas","UnitsGasEnergy",
IF(ISNUMBER(SEARCH("Water",D256)),"UnitsLiquid",
IF(D256="Other Energy","UnitsOtherEnergyEnergy",
IF(D256="Other","UnitsSolid",
IF(D256="Other Fuels",IF(ISNUMBER(SEARCH("Mobile", 'Meters-Utilities'!D256)),"UnitsLiquid","Units"&amp;'Meters-Utilities'!H256&amp;"Energy"),"UnitsBlank"))))))</f>
        <v>UnitsBlank</v>
      </c>
      <c r="O256" t="str">
        <f>IF(AND(OR(D256="Other Fuels", D256="Other Energy", D256 = "Natural Gas"),COUNTIF(UnitsEnergy,'Meters-Utilities'!J256)=0), "UnitsEnergy","UnitsBlank")</f>
        <v>UnitsBlank</v>
      </c>
      <c r="P256" t="str">
        <f t="shared" si="12"/>
        <v>UnitsBlank</v>
      </c>
      <c r="Q256" t="str">
        <f t="shared" si="13"/>
        <v>UnitsBlank</v>
      </c>
      <c r="U256" t="str">
        <f>IF( 'Meters-Utilities'!C256= "Electricity", IF(AND('Meters-Utilities'!Q256 &lt;&gt; "Self-Generated", 'Meters-Utilities'!Q256 &lt;&gt; "Physical Power Purchase Agreement (PPPA)"), "UnitsBlank", "YesNo"), IF(AND( 'Meters-Utilities'!C256="Other Fuels", 'Meters-Utilities'!D256 = "Scope 1: Mobile"), "YesNo", "UnitsBlank"))</f>
        <v>UnitsBlank</v>
      </c>
    </row>
    <row r="257" spans="1:21" x14ac:dyDescent="0.35">
      <c r="A257">
        <f>'Meters-Utilities'!A257</f>
        <v>0</v>
      </c>
      <c r="B257">
        <f>'Meters-Utilities'!B257</f>
        <v>0</v>
      </c>
      <c r="D257">
        <f>'Meters-Utilities'!C257</f>
        <v>0</v>
      </c>
      <c r="E257">
        <f>'Meters-Utilities'!D257</f>
        <v>0</v>
      </c>
      <c r="L257" t="str">
        <f t="shared" si="11"/>
        <v>PhaseNO</v>
      </c>
      <c r="M257" t="str">
        <f>"Fuel"&amp;
IF(D257="Other Fuels",TRIM(SUBSTITUTE(LEFT('Meters-Utilities'!H257,8),"-","")),IF(OR(D257="Electricity",D257="Natural Gas"),"",IF(OR(E257="Scope 1: Process", E257 = "Scope 1: Fugitive"), "Fugitive",SUBSTITUTE('Meters-Utilities'!C257," ",""))))</f>
        <v>Fuel</v>
      </c>
      <c r="N257" t="str">
        <f>IF(D257="Electricity","UnitsEnergy",
IF(D257="Natural Gas","UnitsGasEnergy",
IF(ISNUMBER(SEARCH("Water",D257)),"UnitsLiquid",
IF(D257="Other Energy","UnitsOtherEnergyEnergy",
IF(D257="Other","UnitsSolid",
IF(D257="Other Fuels",IF(ISNUMBER(SEARCH("Mobile", 'Meters-Utilities'!D257)),"UnitsLiquid","Units"&amp;'Meters-Utilities'!H257&amp;"Energy"),"UnitsBlank"))))))</f>
        <v>UnitsBlank</v>
      </c>
      <c r="O257" t="str">
        <f>IF(AND(OR(D257="Other Fuels", D257="Other Energy", D257 = "Natural Gas"),COUNTIF(UnitsEnergy,'Meters-Utilities'!J257)=0), "UnitsEnergy","UnitsBlank")</f>
        <v>UnitsBlank</v>
      </c>
      <c r="P257" t="str">
        <f t="shared" si="12"/>
        <v>UnitsBlank</v>
      </c>
      <c r="Q257" t="str">
        <f t="shared" si="13"/>
        <v>UnitsBlank</v>
      </c>
      <c r="U257" t="str">
        <f>IF( 'Meters-Utilities'!C257= "Electricity", IF(AND('Meters-Utilities'!Q257 &lt;&gt; "Self-Generated", 'Meters-Utilities'!Q257 &lt;&gt; "Physical Power Purchase Agreement (PPPA)"), "UnitsBlank", "YesNo"), IF(AND( 'Meters-Utilities'!C257="Other Fuels", 'Meters-Utilities'!D257 = "Scope 1: Mobile"), "YesNo", "UnitsBlank"))</f>
        <v>UnitsBlank</v>
      </c>
    </row>
    <row r="258" spans="1:21" x14ac:dyDescent="0.35">
      <c r="A258">
        <f>'Meters-Utilities'!A258</f>
        <v>0</v>
      </c>
      <c r="B258">
        <f>'Meters-Utilities'!B258</f>
        <v>0</v>
      </c>
      <c r="D258">
        <f>'Meters-Utilities'!C258</f>
        <v>0</v>
      </c>
      <c r="E258">
        <f>'Meters-Utilities'!D258</f>
        <v>0</v>
      </c>
      <c r="L258" t="str">
        <f t="shared" si="11"/>
        <v>PhaseNO</v>
      </c>
      <c r="M258" t="str">
        <f>"Fuel"&amp;
IF(D258="Other Fuels",TRIM(SUBSTITUTE(LEFT('Meters-Utilities'!H258,8),"-","")),IF(OR(D258="Electricity",D258="Natural Gas"),"",IF(OR(E258="Scope 1: Process", E258 = "Scope 1: Fugitive"), "Fugitive",SUBSTITUTE('Meters-Utilities'!C258," ",""))))</f>
        <v>Fuel</v>
      </c>
      <c r="N258" t="str">
        <f>IF(D258="Electricity","UnitsEnergy",
IF(D258="Natural Gas","UnitsGasEnergy",
IF(ISNUMBER(SEARCH("Water",D258)),"UnitsLiquid",
IF(D258="Other Energy","UnitsOtherEnergyEnergy",
IF(D258="Other","UnitsSolid",
IF(D258="Other Fuels",IF(ISNUMBER(SEARCH("Mobile", 'Meters-Utilities'!D258)),"UnitsLiquid","Units"&amp;'Meters-Utilities'!H258&amp;"Energy"),"UnitsBlank"))))))</f>
        <v>UnitsBlank</v>
      </c>
      <c r="O258" t="str">
        <f>IF(AND(OR(D258="Other Fuels", D258="Other Energy", D258 = "Natural Gas"),COUNTIF(UnitsEnergy,'Meters-Utilities'!J258)=0), "UnitsEnergy","UnitsBlank")</f>
        <v>UnitsBlank</v>
      </c>
      <c r="P258" t="str">
        <f t="shared" si="12"/>
        <v>UnitsBlank</v>
      </c>
      <c r="Q258" t="str">
        <f t="shared" si="13"/>
        <v>UnitsBlank</v>
      </c>
      <c r="U258" t="str">
        <f>IF( 'Meters-Utilities'!C258= "Electricity", IF(AND('Meters-Utilities'!Q258 &lt;&gt; "Self-Generated", 'Meters-Utilities'!Q258 &lt;&gt; "Physical Power Purchase Agreement (PPPA)"), "UnitsBlank", "YesNo"), IF(AND( 'Meters-Utilities'!C258="Other Fuels", 'Meters-Utilities'!D258 = "Scope 1: Mobile"), "YesNo", "UnitsBlank"))</f>
        <v>UnitsBlank</v>
      </c>
    </row>
    <row r="259" spans="1:21" x14ac:dyDescent="0.35">
      <c r="A259">
        <f>'Meters-Utilities'!A259</f>
        <v>0</v>
      </c>
      <c r="B259">
        <f>'Meters-Utilities'!B259</f>
        <v>0</v>
      </c>
      <c r="D259">
        <f>'Meters-Utilities'!C259</f>
        <v>0</v>
      </c>
      <c r="E259">
        <f>'Meters-Utilities'!D259</f>
        <v>0</v>
      </c>
      <c r="L259" t="str">
        <f t="shared" ref="L259:L322" si="14">IF(D259="Other Fuels",IF(E259="Scope 1: Stationary","PhaseSLG","PhaseVehicle"),"PhaseNO")</f>
        <v>PhaseNO</v>
      </c>
      <c r="M259" t="str">
        <f>"Fuel"&amp;
IF(D259="Other Fuels",TRIM(SUBSTITUTE(LEFT('Meters-Utilities'!H259,8),"-","")),IF(OR(D259="Electricity",D259="Natural Gas"),"",IF(OR(E259="Scope 1: Process", E259 = "Scope 1: Fugitive"), "Fugitive",SUBSTITUTE('Meters-Utilities'!C259," ",""))))</f>
        <v>Fuel</v>
      </c>
      <c r="N259" t="str">
        <f>IF(D259="Electricity","UnitsEnergy",
IF(D259="Natural Gas","UnitsGasEnergy",
IF(ISNUMBER(SEARCH("Water",D259)),"UnitsLiquid",
IF(D259="Other Energy","UnitsOtherEnergyEnergy",
IF(D259="Other","UnitsSolid",
IF(D259="Other Fuels",IF(ISNUMBER(SEARCH("Mobile", 'Meters-Utilities'!D259)),"UnitsLiquid","Units"&amp;'Meters-Utilities'!H259&amp;"Energy"),"UnitsBlank"))))))</f>
        <v>UnitsBlank</v>
      </c>
      <c r="O259" t="str">
        <f>IF(AND(OR(D259="Other Fuels", D259="Other Energy", D259 = "Natural Gas"),COUNTIF(UnitsEnergy,'Meters-Utilities'!J259)=0), "UnitsEnergy","UnitsBlank")</f>
        <v>UnitsBlank</v>
      </c>
      <c r="P259" t="str">
        <f t="shared" si="12"/>
        <v>UnitsBlank</v>
      </c>
      <c r="Q259" t="str">
        <f t="shared" si="13"/>
        <v>UnitsBlank</v>
      </c>
      <c r="U259" t="str">
        <f>IF( 'Meters-Utilities'!C259= "Electricity", IF(AND('Meters-Utilities'!Q259 &lt;&gt; "Self-Generated", 'Meters-Utilities'!Q259 &lt;&gt; "Physical Power Purchase Agreement (PPPA)"), "UnitsBlank", "YesNo"), IF(AND( 'Meters-Utilities'!C259="Other Fuels", 'Meters-Utilities'!D259 = "Scope 1: Mobile"), "YesNo", "UnitsBlank"))</f>
        <v>UnitsBlank</v>
      </c>
    </row>
    <row r="260" spans="1:21" x14ac:dyDescent="0.35">
      <c r="A260">
        <f>'Meters-Utilities'!A260</f>
        <v>0</v>
      </c>
      <c r="B260">
        <f>'Meters-Utilities'!B260</f>
        <v>0</v>
      </c>
      <c r="D260">
        <f>'Meters-Utilities'!C260</f>
        <v>0</v>
      </c>
      <c r="E260">
        <f>'Meters-Utilities'!D260</f>
        <v>0</v>
      </c>
      <c r="L260" t="str">
        <f t="shared" si="14"/>
        <v>PhaseNO</v>
      </c>
      <c r="M260" t="str">
        <f>"Fuel"&amp;
IF(D260="Other Fuels",TRIM(SUBSTITUTE(LEFT('Meters-Utilities'!H260,8),"-","")),IF(OR(D260="Electricity",D260="Natural Gas"),"",IF(OR(E260="Scope 1: Process", E260 = "Scope 1: Fugitive"), "Fugitive",SUBSTITUTE('Meters-Utilities'!C260," ",""))))</f>
        <v>Fuel</v>
      </c>
      <c r="N260" t="str">
        <f>IF(D260="Electricity","UnitsEnergy",
IF(D260="Natural Gas","UnitsGasEnergy",
IF(ISNUMBER(SEARCH("Water",D260)),"UnitsLiquid",
IF(D260="Other Energy","UnitsOtherEnergyEnergy",
IF(D260="Other","UnitsSolid",
IF(D260="Other Fuels",IF(ISNUMBER(SEARCH("Mobile", 'Meters-Utilities'!D260)),"UnitsLiquid","Units"&amp;'Meters-Utilities'!H260&amp;"Energy"),"UnitsBlank"))))))</f>
        <v>UnitsBlank</v>
      </c>
      <c r="O260" t="str">
        <f>IF(AND(OR(D260="Other Fuels", D260="Other Energy", D260 = "Natural Gas"),COUNTIF(UnitsEnergy,'Meters-Utilities'!J260)=0), "UnitsEnergy","UnitsBlank")</f>
        <v>UnitsBlank</v>
      </c>
      <c r="P260" t="str">
        <f t="shared" si="12"/>
        <v>UnitsBlank</v>
      </c>
      <c r="Q260" t="str">
        <f t="shared" si="13"/>
        <v>UnitsBlank</v>
      </c>
      <c r="U260" t="str">
        <f>IF( 'Meters-Utilities'!C260= "Electricity", IF(AND('Meters-Utilities'!Q260 &lt;&gt; "Self-Generated", 'Meters-Utilities'!Q260 &lt;&gt; "Physical Power Purchase Agreement (PPPA)"), "UnitsBlank", "YesNo"), IF(AND( 'Meters-Utilities'!C260="Other Fuels", 'Meters-Utilities'!D260 = "Scope 1: Mobile"), "YesNo", "UnitsBlank"))</f>
        <v>UnitsBlank</v>
      </c>
    </row>
    <row r="261" spans="1:21" x14ac:dyDescent="0.35">
      <c r="A261">
        <f>'Meters-Utilities'!A261</f>
        <v>0</v>
      </c>
      <c r="B261">
        <f>'Meters-Utilities'!B261</f>
        <v>0</v>
      </c>
      <c r="D261">
        <f>'Meters-Utilities'!C261</f>
        <v>0</v>
      </c>
      <c r="E261">
        <f>'Meters-Utilities'!D261</f>
        <v>0</v>
      </c>
      <c r="L261" t="str">
        <f t="shared" si="14"/>
        <v>PhaseNO</v>
      </c>
      <c r="M261" t="str">
        <f>"Fuel"&amp;
IF(D261="Other Fuels",TRIM(SUBSTITUTE(LEFT('Meters-Utilities'!H261,8),"-","")),IF(OR(D261="Electricity",D261="Natural Gas"),"",IF(OR(E261="Scope 1: Process", E261 = "Scope 1: Fugitive"), "Fugitive",SUBSTITUTE('Meters-Utilities'!C261," ",""))))</f>
        <v>Fuel</v>
      </c>
      <c r="N261" t="str">
        <f>IF(D261="Electricity","UnitsEnergy",
IF(D261="Natural Gas","UnitsGasEnergy",
IF(ISNUMBER(SEARCH("Water",D261)),"UnitsLiquid",
IF(D261="Other Energy","UnitsOtherEnergyEnergy",
IF(D261="Other","UnitsSolid",
IF(D261="Other Fuels",IF(ISNUMBER(SEARCH("Mobile", 'Meters-Utilities'!D261)),"UnitsLiquid","Units"&amp;'Meters-Utilities'!H261&amp;"Energy"),"UnitsBlank"))))))</f>
        <v>UnitsBlank</v>
      </c>
      <c r="O261" t="str">
        <f>IF(AND(OR(D261="Other Fuels", D261="Other Energy", D261 = "Natural Gas"),COUNTIF(UnitsEnergy,'Meters-Utilities'!J261)=0), "UnitsEnergy","UnitsBlank")</f>
        <v>UnitsBlank</v>
      </c>
      <c r="P261" t="str">
        <f t="shared" si="12"/>
        <v>UnitsBlank</v>
      </c>
      <c r="Q261" t="str">
        <f t="shared" si="13"/>
        <v>UnitsBlank</v>
      </c>
      <c r="U261" t="str">
        <f>IF( 'Meters-Utilities'!C261= "Electricity", IF(AND('Meters-Utilities'!Q261 &lt;&gt; "Self-Generated", 'Meters-Utilities'!Q261 &lt;&gt; "Physical Power Purchase Agreement (PPPA)"), "UnitsBlank", "YesNo"), IF(AND( 'Meters-Utilities'!C261="Other Fuels", 'Meters-Utilities'!D261 = "Scope 1: Mobile"), "YesNo", "UnitsBlank"))</f>
        <v>UnitsBlank</v>
      </c>
    </row>
    <row r="262" spans="1:21" x14ac:dyDescent="0.35">
      <c r="A262">
        <f>'Meters-Utilities'!A262</f>
        <v>0</v>
      </c>
      <c r="B262">
        <f>'Meters-Utilities'!B262</f>
        <v>0</v>
      </c>
      <c r="D262">
        <f>'Meters-Utilities'!C262</f>
        <v>0</v>
      </c>
      <c r="E262">
        <f>'Meters-Utilities'!D262</f>
        <v>0</v>
      </c>
      <c r="L262" t="str">
        <f t="shared" si="14"/>
        <v>PhaseNO</v>
      </c>
      <c r="M262" t="str">
        <f>"Fuel"&amp;
IF(D262="Other Fuels",TRIM(SUBSTITUTE(LEFT('Meters-Utilities'!H262,8),"-","")),IF(OR(D262="Electricity",D262="Natural Gas"),"",IF(OR(E262="Scope 1: Process", E262 = "Scope 1: Fugitive"), "Fugitive",SUBSTITUTE('Meters-Utilities'!C262," ",""))))</f>
        <v>Fuel</v>
      </c>
      <c r="N262" t="str">
        <f>IF(D262="Electricity","UnitsEnergy",
IF(D262="Natural Gas","UnitsGasEnergy",
IF(ISNUMBER(SEARCH("Water",D262)),"UnitsLiquid",
IF(D262="Other Energy","UnitsOtherEnergyEnergy",
IF(D262="Other","UnitsSolid",
IF(D262="Other Fuels",IF(ISNUMBER(SEARCH("Mobile", 'Meters-Utilities'!D262)),"UnitsLiquid","Units"&amp;'Meters-Utilities'!H262&amp;"Energy"),"UnitsBlank"))))))</f>
        <v>UnitsBlank</v>
      </c>
      <c r="O262" t="str">
        <f>IF(AND(OR(D262="Other Fuels", D262="Other Energy", D262 = "Natural Gas"),COUNTIF(UnitsEnergy,'Meters-Utilities'!J262)=0), "UnitsEnergy","UnitsBlank")</f>
        <v>UnitsBlank</v>
      </c>
      <c r="P262" t="str">
        <f t="shared" si="12"/>
        <v>UnitsBlank</v>
      </c>
      <c r="Q262" t="str">
        <f t="shared" si="13"/>
        <v>UnitsBlank</v>
      </c>
      <c r="U262" t="str">
        <f>IF( 'Meters-Utilities'!C262= "Electricity", IF(AND('Meters-Utilities'!Q262 &lt;&gt; "Self-Generated", 'Meters-Utilities'!Q262 &lt;&gt; "Physical Power Purchase Agreement (PPPA)"), "UnitsBlank", "YesNo"), IF(AND( 'Meters-Utilities'!C262="Other Fuels", 'Meters-Utilities'!D262 = "Scope 1: Mobile"), "YesNo", "UnitsBlank"))</f>
        <v>UnitsBlank</v>
      </c>
    </row>
    <row r="263" spans="1:21" x14ac:dyDescent="0.35">
      <c r="A263">
        <f>'Meters-Utilities'!A263</f>
        <v>0</v>
      </c>
      <c r="B263">
        <f>'Meters-Utilities'!B263</f>
        <v>0</v>
      </c>
      <c r="D263">
        <f>'Meters-Utilities'!C263</f>
        <v>0</v>
      </c>
      <c r="E263">
        <f>'Meters-Utilities'!D263</f>
        <v>0</v>
      </c>
      <c r="L263" t="str">
        <f t="shared" si="14"/>
        <v>PhaseNO</v>
      </c>
      <c r="M263" t="str">
        <f>"Fuel"&amp;
IF(D263="Other Fuels",TRIM(SUBSTITUTE(LEFT('Meters-Utilities'!H263,8),"-","")),IF(OR(D263="Electricity",D263="Natural Gas"),"",IF(OR(E263="Scope 1: Process", E263 = "Scope 1: Fugitive"), "Fugitive",SUBSTITUTE('Meters-Utilities'!C263," ",""))))</f>
        <v>Fuel</v>
      </c>
      <c r="N263" t="str">
        <f>IF(D263="Electricity","UnitsEnergy",
IF(D263="Natural Gas","UnitsGasEnergy",
IF(ISNUMBER(SEARCH("Water",D263)),"UnitsLiquid",
IF(D263="Other Energy","UnitsOtherEnergyEnergy",
IF(D263="Other","UnitsSolid",
IF(D263="Other Fuels",IF(ISNUMBER(SEARCH("Mobile", 'Meters-Utilities'!D263)),"UnitsLiquid","Units"&amp;'Meters-Utilities'!H263&amp;"Energy"),"UnitsBlank"))))))</f>
        <v>UnitsBlank</v>
      </c>
      <c r="O263" t="str">
        <f>IF(AND(OR(D263="Other Fuels", D263="Other Energy", D263 = "Natural Gas"),COUNTIF(UnitsEnergy,'Meters-Utilities'!J263)=0), "UnitsEnergy","UnitsBlank")</f>
        <v>UnitsBlank</v>
      </c>
      <c r="P263" t="str">
        <f t="shared" si="12"/>
        <v>UnitsBlank</v>
      </c>
      <c r="Q263" t="str">
        <f t="shared" si="13"/>
        <v>UnitsBlank</v>
      </c>
      <c r="U263" t="str">
        <f>IF( 'Meters-Utilities'!C263= "Electricity", IF(AND('Meters-Utilities'!Q263 &lt;&gt; "Self-Generated", 'Meters-Utilities'!Q263 &lt;&gt; "Physical Power Purchase Agreement (PPPA)"), "UnitsBlank", "YesNo"), IF(AND( 'Meters-Utilities'!C263="Other Fuels", 'Meters-Utilities'!D263 = "Scope 1: Mobile"), "YesNo", "UnitsBlank"))</f>
        <v>UnitsBlank</v>
      </c>
    </row>
    <row r="264" spans="1:21" x14ac:dyDescent="0.35">
      <c r="A264">
        <f>'Meters-Utilities'!A264</f>
        <v>0</v>
      </c>
      <c r="B264">
        <f>'Meters-Utilities'!B264</f>
        <v>0</v>
      </c>
      <c r="D264">
        <f>'Meters-Utilities'!C264</f>
        <v>0</v>
      </c>
      <c r="E264">
        <f>'Meters-Utilities'!D264</f>
        <v>0</v>
      </c>
      <c r="L264" t="str">
        <f t="shared" si="14"/>
        <v>PhaseNO</v>
      </c>
      <c r="M264" t="str">
        <f>"Fuel"&amp;
IF(D264="Other Fuels",TRIM(SUBSTITUTE(LEFT('Meters-Utilities'!H264,8),"-","")),IF(OR(D264="Electricity",D264="Natural Gas"),"",IF(OR(E264="Scope 1: Process", E264 = "Scope 1: Fugitive"), "Fugitive",SUBSTITUTE('Meters-Utilities'!C264," ",""))))</f>
        <v>Fuel</v>
      </c>
      <c r="N264" t="str">
        <f>IF(D264="Electricity","UnitsEnergy",
IF(D264="Natural Gas","UnitsGasEnergy",
IF(ISNUMBER(SEARCH("Water",D264)),"UnitsLiquid",
IF(D264="Other Energy","UnitsOtherEnergyEnergy",
IF(D264="Other","UnitsSolid",
IF(D264="Other Fuels",IF(ISNUMBER(SEARCH("Mobile", 'Meters-Utilities'!D264)),"UnitsLiquid","Units"&amp;'Meters-Utilities'!H264&amp;"Energy"),"UnitsBlank"))))))</f>
        <v>UnitsBlank</v>
      </c>
      <c r="O264" t="str">
        <f>IF(AND(OR(D264="Other Fuels", D264="Other Energy", D264 = "Natural Gas"),COUNTIF(UnitsEnergy,'Meters-Utilities'!J264)=0), "UnitsEnergy","UnitsBlank")</f>
        <v>UnitsBlank</v>
      </c>
      <c r="P264" t="str">
        <f t="shared" si="12"/>
        <v>UnitsBlank</v>
      </c>
      <c r="Q264" t="str">
        <f t="shared" si="13"/>
        <v>UnitsBlank</v>
      </c>
      <c r="U264" t="str">
        <f>IF( 'Meters-Utilities'!C264= "Electricity", IF(AND('Meters-Utilities'!Q264 &lt;&gt; "Self-Generated", 'Meters-Utilities'!Q264 &lt;&gt; "Physical Power Purchase Agreement (PPPA)"), "UnitsBlank", "YesNo"), IF(AND( 'Meters-Utilities'!C264="Other Fuels", 'Meters-Utilities'!D264 = "Scope 1: Mobile"), "YesNo", "UnitsBlank"))</f>
        <v>UnitsBlank</v>
      </c>
    </row>
    <row r="265" spans="1:21" x14ac:dyDescent="0.35">
      <c r="A265">
        <f>'Meters-Utilities'!A265</f>
        <v>0</v>
      </c>
      <c r="B265">
        <f>'Meters-Utilities'!B265</f>
        <v>0</v>
      </c>
      <c r="D265">
        <f>'Meters-Utilities'!C265</f>
        <v>0</v>
      </c>
      <c r="E265">
        <f>'Meters-Utilities'!D265</f>
        <v>0</v>
      </c>
      <c r="L265" t="str">
        <f t="shared" si="14"/>
        <v>PhaseNO</v>
      </c>
      <c r="M265" t="str">
        <f>"Fuel"&amp;
IF(D265="Other Fuels",TRIM(SUBSTITUTE(LEFT('Meters-Utilities'!H265,8),"-","")),IF(OR(D265="Electricity",D265="Natural Gas"),"",IF(OR(E265="Scope 1: Process", E265 = "Scope 1: Fugitive"), "Fugitive",SUBSTITUTE('Meters-Utilities'!C265," ",""))))</f>
        <v>Fuel</v>
      </c>
      <c r="N265" t="str">
        <f>IF(D265="Electricity","UnitsEnergy",
IF(D265="Natural Gas","UnitsGasEnergy",
IF(ISNUMBER(SEARCH("Water",D265)),"UnitsLiquid",
IF(D265="Other Energy","UnitsOtherEnergyEnergy",
IF(D265="Other","UnitsSolid",
IF(D265="Other Fuels",IF(ISNUMBER(SEARCH("Mobile", 'Meters-Utilities'!D265)),"UnitsLiquid","Units"&amp;'Meters-Utilities'!H265&amp;"Energy"),"UnitsBlank"))))))</f>
        <v>UnitsBlank</v>
      </c>
      <c r="O265" t="str">
        <f>IF(AND(OR(D265="Other Fuels", D265="Other Energy", D265 = "Natural Gas"),COUNTIF(UnitsEnergy,'Meters-Utilities'!J265)=0), "UnitsEnergy","UnitsBlank")</f>
        <v>UnitsBlank</v>
      </c>
      <c r="P265" t="str">
        <f t="shared" si="12"/>
        <v>UnitsBlank</v>
      </c>
      <c r="Q265" t="str">
        <f t="shared" si="13"/>
        <v>UnitsBlank</v>
      </c>
      <c r="U265" t="str">
        <f>IF( 'Meters-Utilities'!C265= "Electricity", IF(AND('Meters-Utilities'!Q265 &lt;&gt; "Self-Generated", 'Meters-Utilities'!Q265 &lt;&gt; "Physical Power Purchase Agreement (PPPA)"), "UnitsBlank", "YesNo"), IF(AND( 'Meters-Utilities'!C265="Other Fuels", 'Meters-Utilities'!D265 = "Scope 1: Mobile"), "YesNo", "UnitsBlank"))</f>
        <v>UnitsBlank</v>
      </c>
    </row>
    <row r="266" spans="1:21" x14ac:dyDescent="0.35">
      <c r="A266">
        <f>'Meters-Utilities'!A266</f>
        <v>0</v>
      </c>
      <c r="B266">
        <f>'Meters-Utilities'!B266</f>
        <v>0</v>
      </c>
      <c r="D266">
        <f>'Meters-Utilities'!C266</f>
        <v>0</v>
      </c>
      <c r="E266">
        <f>'Meters-Utilities'!D266</f>
        <v>0</v>
      </c>
      <c r="L266" t="str">
        <f t="shared" si="14"/>
        <v>PhaseNO</v>
      </c>
      <c r="M266" t="str">
        <f>"Fuel"&amp;
IF(D266="Other Fuels",TRIM(SUBSTITUTE(LEFT('Meters-Utilities'!H266,8),"-","")),IF(OR(D266="Electricity",D266="Natural Gas"),"",IF(OR(E266="Scope 1: Process", E266 = "Scope 1: Fugitive"), "Fugitive",SUBSTITUTE('Meters-Utilities'!C266," ",""))))</f>
        <v>Fuel</v>
      </c>
      <c r="N266" t="str">
        <f>IF(D266="Electricity","UnitsEnergy",
IF(D266="Natural Gas","UnitsGasEnergy",
IF(ISNUMBER(SEARCH("Water",D266)),"UnitsLiquid",
IF(D266="Other Energy","UnitsOtherEnergyEnergy",
IF(D266="Other","UnitsSolid",
IF(D266="Other Fuels",IF(ISNUMBER(SEARCH("Mobile", 'Meters-Utilities'!D266)),"UnitsLiquid","Units"&amp;'Meters-Utilities'!H266&amp;"Energy"),"UnitsBlank"))))))</f>
        <v>UnitsBlank</v>
      </c>
      <c r="O266" t="str">
        <f>IF(AND(OR(D266="Other Fuels", D266="Other Energy", D266 = "Natural Gas"),COUNTIF(UnitsEnergy,'Meters-Utilities'!J266)=0), "UnitsEnergy","UnitsBlank")</f>
        <v>UnitsBlank</v>
      </c>
      <c r="P266" t="str">
        <f t="shared" si="12"/>
        <v>UnitsBlank</v>
      </c>
      <c r="Q266" t="str">
        <f t="shared" si="13"/>
        <v>UnitsBlank</v>
      </c>
      <c r="U266" t="str">
        <f>IF( 'Meters-Utilities'!C266= "Electricity", IF(AND('Meters-Utilities'!Q266 &lt;&gt; "Self-Generated", 'Meters-Utilities'!Q266 &lt;&gt; "Physical Power Purchase Agreement (PPPA)"), "UnitsBlank", "YesNo"), IF(AND( 'Meters-Utilities'!C266="Other Fuels", 'Meters-Utilities'!D266 = "Scope 1: Mobile"), "YesNo", "UnitsBlank"))</f>
        <v>UnitsBlank</v>
      </c>
    </row>
    <row r="267" spans="1:21" x14ac:dyDescent="0.35">
      <c r="A267">
        <f>'Meters-Utilities'!A267</f>
        <v>0</v>
      </c>
      <c r="B267">
        <f>'Meters-Utilities'!B267</f>
        <v>0</v>
      </c>
      <c r="D267">
        <f>'Meters-Utilities'!C267</f>
        <v>0</v>
      </c>
      <c r="E267">
        <f>'Meters-Utilities'!D267</f>
        <v>0</v>
      </c>
      <c r="L267" t="str">
        <f t="shared" si="14"/>
        <v>PhaseNO</v>
      </c>
      <c r="M267" t="str">
        <f>"Fuel"&amp;
IF(D267="Other Fuels",TRIM(SUBSTITUTE(LEFT('Meters-Utilities'!H267,8),"-","")),IF(OR(D267="Electricity",D267="Natural Gas"),"",IF(OR(E267="Scope 1: Process", E267 = "Scope 1: Fugitive"), "Fugitive",SUBSTITUTE('Meters-Utilities'!C267," ",""))))</f>
        <v>Fuel</v>
      </c>
      <c r="N267" t="str">
        <f>IF(D267="Electricity","UnitsEnergy",
IF(D267="Natural Gas","UnitsGasEnergy",
IF(ISNUMBER(SEARCH("Water",D267)),"UnitsLiquid",
IF(D267="Other Energy","UnitsOtherEnergyEnergy",
IF(D267="Other","UnitsSolid",
IF(D267="Other Fuels",IF(ISNUMBER(SEARCH("Mobile", 'Meters-Utilities'!D267)),"UnitsLiquid","Units"&amp;'Meters-Utilities'!H267&amp;"Energy"),"UnitsBlank"))))))</f>
        <v>UnitsBlank</v>
      </c>
      <c r="O267" t="str">
        <f>IF(AND(OR(D267="Other Fuels", D267="Other Energy", D267 = "Natural Gas"),COUNTIF(UnitsEnergy,'Meters-Utilities'!J267)=0), "UnitsEnergy","UnitsBlank")</f>
        <v>UnitsBlank</v>
      </c>
      <c r="P267" t="str">
        <f t="shared" si="12"/>
        <v>UnitsBlank</v>
      </c>
      <c r="Q267" t="str">
        <f t="shared" si="13"/>
        <v>UnitsBlank</v>
      </c>
      <c r="U267" t="str">
        <f>IF( 'Meters-Utilities'!C267= "Electricity", IF(AND('Meters-Utilities'!Q267 &lt;&gt; "Self-Generated", 'Meters-Utilities'!Q267 &lt;&gt; "Physical Power Purchase Agreement (PPPA)"), "UnitsBlank", "YesNo"), IF(AND( 'Meters-Utilities'!C267="Other Fuels", 'Meters-Utilities'!D267 = "Scope 1: Mobile"), "YesNo", "UnitsBlank"))</f>
        <v>UnitsBlank</v>
      </c>
    </row>
    <row r="268" spans="1:21" x14ac:dyDescent="0.35">
      <c r="A268">
        <f>'Meters-Utilities'!A268</f>
        <v>0</v>
      </c>
      <c r="B268">
        <f>'Meters-Utilities'!B268</f>
        <v>0</v>
      </c>
      <c r="D268">
        <f>'Meters-Utilities'!C268</f>
        <v>0</v>
      </c>
      <c r="E268">
        <f>'Meters-Utilities'!D268</f>
        <v>0</v>
      </c>
      <c r="L268" t="str">
        <f t="shared" si="14"/>
        <v>PhaseNO</v>
      </c>
      <c r="M268" t="str">
        <f>"Fuel"&amp;
IF(D268="Other Fuels",TRIM(SUBSTITUTE(LEFT('Meters-Utilities'!H268,8),"-","")),IF(OR(D268="Electricity",D268="Natural Gas"),"",IF(OR(E268="Scope 1: Process", E268 = "Scope 1: Fugitive"), "Fugitive",SUBSTITUTE('Meters-Utilities'!C268," ",""))))</f>
        <v>Fuel</v>
      </c>
      <c r="N268" t="str">
        <f>IF(D268="Electricity","UnitsEnergy",
IF(D268="Natural Gas","UnitsGasEnergy",
IF(ISNUMBER(SEARCH("Water",D268)),"UnitsLiquid",
IF(D268="Other Energy","UnitsOtherEnergyEnergy",
IF(D268="Other","UnitsSolid",
IF(D268="Other Fuels",IF(ISNUMBER(SEARCH("Mobile", 'Meters-Utilities'!D268)),"UnitsLiquid","Units"&amp;'Meters-Utilities'!H268&amp;"Energy"),"UnitsBlank"))))))</f>
        <v>UnitsBlank</v>
      </c>
      <c r="O268" t="str">
        <f>IF(AND(OR(D268="Other Fuels", D268="Other Energy", D268 = "Natural Gas"),COUNTIF(UnitsEnergy,'Meters-Utilities'!J268)=0), "UnitsEnergy","UnitsBlank")</f>
        <v>UnitsBlank</v>
      </c>
      <c r="P268" t="str">
        <f t="shared" si="12"/>
        <v>UnitsBlank</v>
      </c>
      <c r="Q268" t="str">
        <f t="shared" si="13"/>
        <v>UnitsBlank</v>
      </c>
      <c r="U268" t="str">
        <f>IF( 'Meters-Utilities'!C268= "Electricity", IF(AND('Meters-Utilities'!Q268 &lt;&gt; "Self-Generated", 'Meters-Utilities'!Q268 &lt;&gt; "Physical Power Purchase Agreement (PPPA)"), "UnitsBlank", "YesNo"), IF(AND( 'Meters-Utilities'!C268="Other Fuels", 'Meters-Utilities'!D268 = "Scope 1: Mobile"), "YesNo", "UnitsBlank"))</f>
        <v>UnitsBlank</v>
      </c>
    </row>
    <row r="269" spans="1:21" x14ac:dyDescent="0.35">
      <c r="A269">
        <f>'Meters-Utilities'!A269</f>
        <v>0</v>
      </c>
      <c r="B269">
        <f>'Meters-Utilities'!B269</f>
        <v>0</v>
      </c>
      <c r="D269">
        <f>'Meters-Utilities'!C269</f>
        <v>0</v>
      </c>
      <c r="E269">
        <f>'Meters-Utilities'!D269</f>
        <v>0</v>
      </c>
      <c r="L269" t="str">
        <f t="shared" si="14"/>
        <v>PhaseNO</v>
      </c>
      <c r="M269" t="str">
        <f>"Fuel"&amp;
IF(D269="Other Fuels",TRIM(SUBSTITUTE(LEFT('Meters-Utilities'!H269,8),"-","")),IF(OR(D269="Electricity",D269="Natural Gas"),"",IF(OR(E269="Scope 1: Process", E269 = "Scope 1: Fugitive"), "Fugitive",SUBSTITUTE('Meters-Utilities'!C269," ",""))))</f>
        <v>Fuel</v>
      </c>
      <c r="N269" t="str">
        <f>IF(D269="Electricity","UnitsEnergy",
IF(D269="Natural Gas","UnitsGasEnergy",
IF(ISNUMBER(SEARCH("Water",D269)),"UnitsLiquid",
IF(D269="Other Energy","UnitsOtherEnergyEnergy",
IF(D269="Other","UnitsSolid",
IF(D269="Other Fuels",IF(ISNUMBER(SEARCH("Mobile", 'Meters-Utilities'!D269)),"UnitsLiquid","Units"&amp;'Meters-Utilities'!H269&amp;"Energy"),"UnitsBlank"))))))</f>
        <v>UnitsBlank</v>
      </c>
      <c r="O269" t="str">
        <f>IF(AND(OR(D269="Other Fuels", D269="Other Energy", D269 = "Natural Gas"),COUNTIF(UnitsEnergy,'Meters-Utilities'!J269)=0), "UnitsEnergy","UnitsBlank")</f>
        <v>UnitsBlank</v>
      </c>
      <c r="P269" t="str">
        <f t="shared" si="12"/>
        <v>UnitsBlank</v>
      </c>
      <c r="Q269" t="str">
        <f t="shared" si="13"/>
        <v>UnitsBlank</v>
      </c>
      <c r="U269" t="str">
        <f>IF( 'Meters-Utilities'!C269= "Electricity", IF(AND('Meters-Utilities'!Q269 &lt;&gt; "Self-Generated", 'Meters-Utilities'!Q269 &lt;&gt; "Physical Power Purchase Agreement (PPPA)"), "UnitsBlank", "YesNo"), IF(AND( 'Meters-Utilities'!C269="Other Fuels", 'Meters-Utilities'!D269 = "Scope 1: Mobile"), "YesNo", "UnitsBlank"))</f>
        <v>UnitsBlank</v>
      </c>
    </row>
    <row r="270" spans="1:21" x14ac:dyDescent="0.35">
      <c r="A270">
        <f>'Meters-Utilities'!A270</f>
        <v>0</v>
      </c>
      <c r="B270">
        <f>'Meters-Utilities'!B270</f>
        <v>0</v>
      </c>
      <c r="D270">
        <f>'Meters-Utilities'!C270</f>
        <v>0</v>
      </c>
      <c r="E270">
        <f>'Meters-Utilities'!D270</f>
        <v>0</v>
      </c>
      <c r="L270" t="str">
        <f t="shared" si="14"/>
        <v>PhaseNO</v>
      </c>
      <c r="M270" t="str">
        <f>"Fuel"&amp;
IF(D270="Other Fuels",TRIM(SUBSTITUTE(LEFT('Meters-Utilities'!H270,8),"-","")),IF(OR(D270="Electricity",D270="Natural Gas"),"",IF(OR(E270="Scope 1: Process", E270 = "Scope 1: Fugitive"), "Fugitive",SUBSTITUTE('Meters-Utilities'!C270," ",""))))</f>
        <v>Fuel</v>
      </c>
      <c r="N270" t="str">
        <f>IF(D270="Electricity","UnitsEnergy",
IF(D270="Natural Gas","UnitsGasEnergy",
IF(ISNUMBER(SEARCH("Water",D270)),"UnitsLiquid",
IF(D270="Other Energy","UnitsOtherEnergyEnergy",
IF(D270="Other","UnitsSolid",
IF(D270="Other Fuels",IF(ISNUMBER(SEARCH("Mobile", 'Meters-Utilities'!D270)),"UnitsLiquid","Units"&amp;'Meters-Utilities'!H270&amp;"Energy"),"UnitsBlank"))))))</f>
        <v>UnitsBlank</v>
      </c>
      <c r="O270" t="str">
        <f>IF(AND(OR(D270="Other Fuels", D270="Other Energy", D270 = "Natural Gas"),COUNTIF(UnitsEnergy,'Meters-Utilities'!J270)=0), "UnitsEnergy","UnitsBlank")</f>
        <v>UnitsBlank</v>
      </c>
      <c r="P270" t="str">
        <f t="shared" si="12"/>
        <v>UnitsBlank</v>
      </c>
      <c r="Q270" t="str">
        <f t="shared" si="13"/>
        <v>UnitsBlank</v>
      </c>
      <c r="U270" t="str">
        <f>IF( 'Meters-Utilities'!C270= "Electricity", IF(AND('Meters-Utilities'!Q270 &lt;&gt; "Self-Generated", 'Meters-Utilities'!Q270 &lt;&gt; "Physical Power Purchase Agreement (PPPA)"), "UnitsBlank", "YesNo"), IF(AND( 'Meters-Utilities'!C270="Other Fuels", 'Meters-Utilities'!D270 = "Scope 1: Mobile"), "YesNo", "UnitsBlank"))</f>
        <v>UnitsBlank</v>
      </c>
    </row>
    <row r="271" spans="1:21" x14ac:dyDescent="0.35">
      <c r="A271">
        <f>'Meters-Utilities'!A271</f>
        <v>0</v>
      </c>
      <c r="B271">
        <f>'Meters-Utilities'!B271</f>
        <v>0</v>
      </c>
      <c r="D271">
        <f>'Meters-Utilities'!C271</f>
        <v>0</v>
      </c>
      <c r="E271">
        <f>'Meters-Utilities'!D271</f>
        <v>0</v>
      </c>
      <c r="L271" t="str">
        <f t="shared" si="14"/>
        <v>PhaseNO</v>
      </c>
      <c r="M271" t="str">
        <f>"Fuel"&amp;
IF(D271="Other Fuels",TRIM(SUBSTITUTE(LEFT('Meters-Utilities'!H271,8),"-","")),IF(OR(D271="Electricity",D271="Natural Gas"),"",IF(OR(E271="Scope 1: Process", E271 = "Scope 1: Fugitive"), "Fugitive",SUBSTITUTE('Meters-Utilities'!C271," ",""))))</f>
        <v>Fuel</v>
      </c>
      <c r="N271" t="str">
        <f>IF(D271="Electricity","UnitsEnergy",
IF(D271="Natural Gas","UnitsGasEnergy",
IF(ISNUMBER(SEARCH("Water",D271)),"UnitsLiquid",
IF(D271="Other Energy","UnitsOtherEnergyEnergy",
IF(D271="Other","UnitsSolid",
IF(D271="Other Fuels",IF(ISNUMBER(SEARCH("Mobile", 'Meters-Utilities'!D271)),"UnitsLiquid","Units"&amp;'Meters-Utilities'!H271&amp;"Energy"),"UnitsBlank"))))))</f>
        <v>UnitsBlank</v>
      </c>
      <c r="O271" t="str">
        <f>IF(AND(OR(D271="Other Fuels", D271="Other Energy", D271 = "Natural Gas"),COUNTIF(UnitsEnergy,'Meters-Utilities'!J271)=0), "UnitsEnergy","UnitsBlank")</f>
        <v>UnitsBlank</v>
      </c>
      <c r="P271" t="str">
        <f t="shared" si="12"/>
        <v>UnitsBlank</v>
      </c>
      <c r="Q271" t="str">
        <f t="shared" si="13"/>
        <v>UnitsBlank</v>
      </c>
      <c r="U271" t="str">
        <f>IF( 'Meters-Utilities'!C271= "Electricity", IF(AND('Meters-Utilities'!Q271 &lt;&gt; "Self-Generated", 'Meters-Utilities'!Q271 &lt;&gt; "Physical Power Purchase Agreement (PPPA)"), "UnitsBlank", "YesNo"), IF(AND( 'Meters-Utilities'!C271="Other Fuels", 'Meters-Utilities'!D271 = "Scope 1: Mobile"), "YesNo", "UnitsBlank"))</f>
        <v>UnitsBlank</v>
      </c>
    </row>
    <row r="272" spans="1:21" x14ac:dyDescent="0.35">
      <c r="A272">
        <f>'Meters-Utilities'!A272</f>
        <v>0</v>
      </c>
      <c r="B272">
        <f>'Meters-Utilities'!B272</f>
        <v>0</v>
      </c>
      <c r="D272">
        <f>'Meters-Utilities'!C272</f>
        <v>0</v>
      </c>
      <c r="E272">
        <f>'Meters-Utilities'!D272</f>
        <v>0</v>
      </c>
      <c r="L272" t="str">
        <f t="shared" si="14"/>
        <v>PhaseNO</v>
      </c>
      <c r="M272" t="str">
        <f>"Fuel"&amp;
IF(D272="Other Fuels",TRIM(SUBSTITUTE(LEFT('Meters-Utilities'!H272,8),"-","")),IF(OR(D272="Electricity",D272="Natural Gas"),"",IF(OR(E272="Scope 1: Process", E272 = "Scope 1: Fugitive"), "Fugitive",SUBSTITUTE('Meters-Utilities'!C272," ",""))))</f>
        <v>Fuel</v>
      </c>
      <c r="N272" t="str">
        <f>IF(D272="Electricity","UnitsEnergy",
IF(D272="Natural Gas","UnitsGasEnergy",
IF(ISNUMBER(SEARCH("Water",D272)),"UnitsLiquid",
IF(D272="Other Energy","UnitsOtherEnergyEnergy",
IF(D272="Other","UnitsSolid",
IF(D272="Other Fuels",IF(ISNUMBER(SEARCH("Mobile", 'Meters-Utilities'!D272)),"UnitsLiquid","Units"&amp;'Meters-Utilities'!H272&amp;"Energy"),"UnitsBlank"))))))</f>
        <v>UnitsBlank</v>
      </c>
      <c r="O272" t="str">
        <f>IF(AND(OR(D272="Other Fuels", D272="Other Energy", D272 = "Natural Gas"),COUNTIF(UnitsEnergy,'Meters-Utilities'!J272)=0), "UnitsEnergy","UnitsBlank")</f>
        <v>UnitsBlank</v>
      </c>
      <c r="P272" t="str">
        <f t="shared" si="12"/>
        <v>UnitsBlank</v>
      </c>
      <c r="Q272" t="str">
        <f t="shared" si="13"/>
        <v>UnitsBlank</v>
      </c>
      <c r="U272" t="str">
        <f>IF( 'Meters-Utilities'!C272= "Electricity", IF(AND('Meters-Utilities'!Q272 &lt;&gt; "Self-Generated", 'Meters-Utilities'!Q272 &lt;&gt; "Physical Power Purchase Agreement (PPPA)"), "UnitsBlank", "YesNo"), IF(AND( 'Meters-Utilities'!C272="Other Fuels", 'Meters-Utilities'!D272 = "Scope 1: Mobile"), "YesNo", "UnitsBlank"))</f>
        <v>UnitsBlank</v>
      </c>
    </row>
    <row r="273" spans="1:21" x14ac:dyDescent="0.35">
      <c r="A273">
        <f>'Meters-Utilities'!A273</f>
        <v>0</v>
      </c>
      <c r="B273">
        <f>'Meters-Utilities'!B273</f>
        <v>0</v>
      </c>
      <c r="D273">
        <f>'Meters-Utilities'!C273</f>
        <v>0</v>
      </c>
      <c r="E273">
        <f>'Meters-Utilities'!D273</f>
        <v>0</v>
      </c>
      <c r="L273" t="str">
        <f t="shared" si="14"/>
        <v>PhaseNO</v>
      </c>
      <c r="M273" t="str">
        <f>"Fuel"&amp;
IF(D273="Other Fuels",TRIM(SUBSTITUTE(LEFT('Meters-Utilities'!H273,8),"-","")),IF(OR(D273="Electricity",D273="Natural Gas"),"",IF(OR(E273="Scope 1: Process", E273 = "Scope 1: Fugitive"), "Fugitive",SUBSTITUTE('Meters-Utilities'!C273," ",""))))</f>
        <v>Fuel</v>
      </c>
      <c r="N273" t="str">
        <f>IF(D273="Electricity","UnitsEnergy",
IF(D273="Natural Gas","UnitsGasEnergy",
IF(ISNUMBER(SEARCH("Water",D273)),"UnitsLiquid",
IF(D273="Other Energy","UnitsOtherEnergyEnergy",
IF(D273="Other","UnitsSolid",
IF(D273="Other Fuels",IF(ISNUMBER(SEARCH("Mobile", 'Meters-Utilities'!D273)),"UnitsLiquid","Units"&amp;'Meters-Utilities'!H273&amp;"Energy"),"UnitsBlank"))))))</f>
        <v>UnitsBlank</v>
      </c>
      <c r="O273" t="str">
        <f>IF(AND(OR(D273="Other Fuels", D273="Other Energy", D273 = "Natural Gas"),COUNTIF(UnitsEnergy,'Meters-Utilities'!J273)=0), "UnitsEnergy","UnitsBlank")</f>
        <v>UnitsBlank</v>
      </c>
      <c r="P273" t="str">
        <f t="shared" si="12"/>
        <v>UnitsBlank</v>
      </c>
      <c r="Q273" t="str">
        <f t="shared" si="13"/>
        <v>UnitsBlank</v>
      </c>
      <c r="U273" t="str">
        <f>IF( 'Meters-Utilities'!C273= "Electricity", IF(AND('Meters-Utilities'!Q273 &lt;&gt; "Self-Generated", 'Meters-Utilities'!Q273 &lt;&gt; "Physical Power Purchase Agreement (PPPA)"), "UnitsBlank", "YesNo"), IF(AND( 'Meters-Utilities'!C273="Other Fuels", 'Meters-Utilities'!D273 = "Scope 1: Mobile"), "YesNo", "UnitsBlank"))</f>
        <v>UnitsBlank</v>
      </c>
    </row>
    <row r="274" spans="1:21" x14ac:dyDescent="0.35">
      <c r="A274">
        <f>'Meters-Utilities'!A274</f>
        <v>0</v>
      </c>
      <c r="B274">
        <f>'Meters-Utilities'!B274</f>
        <v>0</v>
      </c>
      <c r="D274">
        <f>'Meters-Utilities'!C274</f>
        <v>0</v>
      </c>
      <c r="E274">
        <f>'Meters-Utilities'!D274</f>
        <v>0</v>
      </c>
      <c r="L274" t="str">
        <f t="shared" si="14"/>
        <v>PhaseNO</v>
      </c>
      <c r="M274" t="str">
        <f>"Fuel"&amp;
IF(D274="Other Fuels",TRIM(SUBSTITUTE(LEFT('Meters-Utilities'!H274,8),"-","")),IF(OR(D274="Electricity",D274="Natural Gas"),"",IF(OR(E274="Scope 1: Process", E274 = "Scope 1: Fugitive"), "Fugitive",SUBSTITUTE('Meters-Utilities'!C274," ",""))))</f>
        <v>Fuel</v>
      </c>
      <c r="N274" t="str">
        <f>IF(D274="Electricity","UnitsEnergy",
IF(D274="Natural Gas","UnitsGasEnergy",
IF(ISNUMBER(SEARCH("Water",D274)),"UnitsLiquid",
IF(D274="Other Energy","UnitsOtherEnergyEnergy",
IF(D274="Other","UnitsSolid",
IF(D274="Other Fuels",IF(ISNUMBER(SEARCH("Mobile", 'Meters-Utilities'!D274)),"UnitsLiquid","Units"&amp;'Meters-Utilities'!H274&amp;"Energy"),"UnitsBlank"))))))</f>
        <v>UnitsBlank</v>
      </c>
      <c r="O274" t="str">
        <f>IF(AND(OR(D274="Other Fuels", D274="Other Energy", D274 = "Natural Gas"),COUNTIF(UnitsEnergy,'Meters-Utilities'!J274)=0), "UnitsEnergy","UnitsBlank")</f>
        <v>UnitsBlank</v>
      </c>
      <c r="P274" t="str">
        <f t="shared" si="12"/>
        <v>UnitsBlank</v>
      </c>
      <c r="Q274" t="str">
        <f t="shared" si="13"/>
        <v>UnitsBlank</v>
      </c>
      <c r="U274" t="str">
        <f>IF( 'Meters-Utilities'!C274= "Electricity", IF(AND('Meters-Utilities'!Q274 &lt;&gt; "Self-Generated", 'Meters-Utilities'!Q274 &lt;&gt; "Physical Power Purchase Agreement (PPPA)"), "UnitsBlank", "YesNo"), IF(AND( 'Meters-Utilities'!C274="Other Fuels", 'Meters-Utilities'!D274 = "Scope 1: Mobile"), "YesNo", "UnitsBlank"))</f>
        <v>UnitsBlank</v>
      </c>
    </row>
    <row r="275" spans="1:21" x14ac:dyDescent="0.35">
      <c r="A275">
        <f>'Meters-Utilities'!A275</f>
        <v>0</v>
      </c>
      <c r="B275">
        <f>'Meters-Utilities'!B275</f>
        <v>0</v>
      </c>
      <c r="D275">
        <f>'Meters-Utilities'!C275</f>
        <v>0</v>
      </c>
      <c r="E275">
        <f>'Meters-Utilities'!D275</f>
        <v>0</v>
      </c>
      <c r="L275" t="str">
        <f t="shared" si="14"/>
        <v>PhaseNO</v>
      </c>
      <c r="M275" t="str">
        <f>"Fuel"&amp;
IF(D275="Other Fuels",TRIM(SUBSTITUTE(LEFT('Meters-Utilities'!H275,8),"-","")),IF(OR(D275="Electricity",D275="Natural Gas"),"",IF(OR(E275="Scope 1: Process", E275 = "Scope 1: Fugitive"), "Fugitive",SUBSTITUTE('Meters-Utilities'!C275," ",""))))</f>
        <v>Fuel</v>
      </c>
      <c r="N275" t="str">
        <f>IF(D275="Electricity","UnitsEnergy",
IF(D275="Natural Gas","UnitsGasEnergy",
IF(ISNUMBER(SEARCH("Water",D275)),"UnitsLiquid",
IF(D275="Other Energy","UnitsOtherEnergyEnergy",
IF(D275="Other","UnitsSolid",
IF(D275="Other Fuels",IF(ISNUMBER(SEARCH("Mobile", 'Meters-Utilities'!D275)),"UnitsLiquid","Units"&amp;'Meters-Utilities'!H275&amp;"Energy"),"UnitsBlank"))))))</f>
        <v>UnitsBlank</v>
      </c>
      <c r="O275" t="str">
        <f>IF(AND(OR(D275="Other Fuels", D275="Other Energy", D275 = "Natural Gas"),COUNTIF(UnitsEnergy,'Meters-Utilities'!J275)=0), "UnitsEnergy","UnitsBlank")</f>
        <v>UnitsBlank</v>
      </c>
      <c r="P275" t="str">
        <f t="shared" si="12"/>
        <v>UnitsBlank</v>
      </c>
      <c r="Q275" t="str">
        <f t="shared" si="13"/>
        <v>UnitsBlank</v>
      </c>
      <c r="U275" t="str">
        <f>IF( 'Meters-Utilities'!C275= "Electricity", IF(AND('Meters-Utilities'!Q275 &lt;&gt; "Self-Generated", 'Meters-Utilities'!Q275 &lt;&gt; "Physical Power Purchase Agreement (PPPA)"), "UnitsBlank", "YesNo"), IF(AND( 'Meters-Utilities'!C275="Other Fuels", 'Meters-Utilities'!D275 = "Scope 1: Mobile"), "YesNo", "UnitsBlank"))</f>
        <v>UnitsBlank</v>
      </c>
    </row>
    <row r="276" spans="1:21" x14ac:dyDescent="0.35">
      <c r="A276">
        <f>'Meters-Utilities'!A276</f>
        <v>0</v>
      </c>
      <c r="B276">
        <f>'Meters-Utilities'!B276</f>
        <v>0</v>
      </c>
      <c r="D276">
        <f>'Meters-Utilities'!C276</f>
        <v>0</v>
      </c>
      <c r="E276">
        <f>'Meters-Utilities'!D276</f>
        <v>0</v>
      </c>
      <c r="L276" t="str">
        <f t="shared" si="14"/>
        <v>PhaseNO</v>
      </c>
      <c r="M276" t="str">
        <f>"Fuel"&amp;
IF(D276="Other Fuels",TRIM(SUBSTITUTE(LEFT('Meters-Utilities'!H276,8),"-","")),IF(OR(D276="Electricity",D276="Natural Gas"),"",IF(OR(E276="Scope 1: Process", E276 = "Scope 1: Fugitive"), "Fugitive",SUBSTITUTE('Meters-Utilities'!C276," ",""))))</f>
        <v>Fuel</v>
      </c>
      <c r="N276" t="str">
        <f>IF(D276="Electricity","UnitsEnergy",
IF(D276="Natural Gas","UnitsGasEnergy",
IF(ISNUMBER(SEARCH("Water",D276)),"UnitsLiquid",
IF(D276="Other Energy","UnitsOtherEnergyEnergy",
IF(D276="Other","UnitsSolid",
IF(D276="Other Fuels",IF(ISNUMBER(SEARCH("Mobile", 'Meters-Utilities'!D276)),"UnitsLiquid","Units"&amp;'Meters-Utilities'!H276&amp;"Energy"),"UnitsBlank"))))))</f>
        <v>UnitsBlank</v>
      </c>
      <c r="O276" t="str">
        <f>IF(AND(OR(D276="Other Fuels", D276="Other Energy", D276 = "Natural Gas"),COUNTIF(UnitsEnergy,'Meters-Utilities'!J276)=0), "UnitsEnergy","UnitsBlank")</f>
        <v>UnitsBlank</v>
      </c>
      <c r="P276" t="str">
        <f t="shared" si="12"/>
        <v>UnitsBlank</v>
      </c>
      <c r="Q276" t="str">
        <f t="shared" si="13"/>
        <v>UnitsBlank</v>
      </c>
      <c r="U276" t="str">
        <f>IF( 'Meters-Utilities'!C276= "Electricity", IF(AND('Meters-Utilities'!Q276 &lt;&gt; "Self-Generated", 'Meters-Utilities'!Q276 &lt;&gt; "Physical Power Purchase Agreement (PPPA)"), "UnitsBlank", "YesNo"), IF(AND( 'Meters-Utilities'!C276="Other Fuels", 'Meters-Utilities'!D276 = "Scope 1: Mobile"), "YesNo", "UnitsBlank"))</f>
        <v>UnitsBlank</v>
      </c>
    </row>
    <row r="277" spans="1:21" x14ac:dyDescent="0.35">
      <c r="A277">
        <f>'Meters-Utilities'!A277</f>
        <v>0</v>
      </c>
      <c r="B277">
        <f>'Meters-Utilities'!B277</f>
        <v>0</v>
      </c>
      <c r="D277">
        <f>'Meters-Utilities'!C277</f>
        <v>0</v>
      </c>
      <c r="E277">
        <f>'Meters-Utilities'!D277</f>
        <v>0</v>
      </c>
      <c r="L277" t="str">
        <f t="shared" si="14"/>
        <v>PhaseNO</v>
      </c>
      <c r="M277" t="str">
        <f>"Fuel"&amp;
IF(D277="Other Fuels",TRIM(SUBSTITUTE(LEFT('Meters-Utilities'!H277,8),"-","")),IF(OR(D277="Electricity",D277="Natural Gas"),"",IF(OR(E277="Scope 1: Process", E277 = "Scope 1: Fugitive"), "Fugitive",SUBSTITUTE('Meters-Utilities'!C277," ",""))))</f>
        <v>Fuel</v>
      </c>
      <c r="N277" t="str">
        <f>IF(D277="Electricity","UnitsEnergy",
IF(D277="Natural Gas","UnitsGasEnergy",
IF(ISNUMBER(SEARCH("Water",D277)),"UnitsLiquid",
IF(D277="Other Energy","UnitsOtherEnergyEnergy",
IF(D277="Other","UnitsSolid",
IF(D277="Other Fuels",IF(ISNUMBER(SEARCH("Mobile", 'Meters-Utilities'!D277)),"UnitsLiquid","Units"&amp;'Meters-Utilities'!H277&amp;"Energy"),"UnitsBlank"))))))</f>
        <v>UnitsBlank</v>
      </c>
      <c r="O277" t="str">
        <f>IF(AND(OR(D277="Other Fuels", D277="Other Energy", D277 = "Natural Gas"),COUNTIF(UnitsEnergy,'Meters-Utilities'!J277)=0), "UnitsEnergy","UnitsBlank")</f>
        <v>UnitsBlank</v>
      </c>
      <c r="P277" t="str">
        <f t="shared" si="12"/>
        <v>UnitsBlank</v>
      </c>
      <c r="Q277" t="str">
        <f t="shared" si="13"/>
        <v>UnitsBlank</v>
      </c>
      <c r="U277" t="str">
        <f>IF( 'Meters-Utilities'!C277= "Electricity", IF(AND('Meters-Utilities'!Q277 &lt;&gt; "Self-Generated", 'Meters-Utilities'!Q277 &lt;&gt; "Physical Power Purchase Agreement (PPPA)"), "UnitsBlank", "YesNo"), IF(AND( 'Meters-Utilities'!C277="Other Fuels", 'Meters-Utilities'!D277 = "Scope 1: Mobile"), "YesNo", "UnitsBlank"))</f>
        <v>UnitsBlank</v>
      </c>
    </row>
    <row r="278" spans="1:21" x14ac:dyDescent="0.35">
      <c r="A278">
        <f>'Meters-Utilities'!A278</f>
        <v>0</v>
      </c>
      <c r="B278">
        <f>'Meters-Utilities'!B278</f>
        <v>0</v>
      </c>
      <c r="D278">
        <f>'Meters-Utilities'!C278</f>
        <v>0</v>
      </c>
      <c r="E278">
        <f>'Meters-Utilities'!D278</f>
        <v>0</v>
      </c>
      <c r="L278" t="str">
        <f t="shared" si="14"/>
        <v>PhaseNO</v>
      </c>
      <c r="M278" t="str">
        <f>"Fuel"&amp;
IF(D278="Other Fuels",TRIM(SUBSTITUTE(LEFT('Meters-Utilities'!H278,8),"-","")),IF(OR(D278="Electricity",D278="Natural Gas"),"",IF(OR(E278="Scope 1: Process", E278 = "Scope 1: Fugitive"), "Fugitive",SUBSTITUTE('Meters-Utilities'!C278," ",""))))</f>
        <v>Fuel</v>
      </c>
      <c r="N278" t="str">
        <f>IF(D278="Electricity","UnitsEnergy",
IF(D278="Natural Gas","UnitsGasEnergy",
IF(ISNUMBER(SEARCH("Water",D278)),"UnitsLiquid",
IF(D278="Other Energy","UnitsOtherEnergyEnergy",
IF(D278="Other","UnitsSolid",
IF(D278="Other Fuels",IF(ISNUMBER(SEARCH("Mobile", 'Meters-Utilities'!D278)),"UnitsLiquid","Units"&amp;'Meters-Utilities'!H278&amp;"Energy"),"UnitsBlank"))))))</f>
        <v>UnitsBlank</v>
      </c>
      <c r="O278" t="str">
        <f>IF(AND(OR(D278="Other Fuels", D278="Other Energy", D278 = "Natural Gas"),COUNTIF(UnitsEnergy,'Meters-Utilities'!J278)=0), "UnitsEnergy","UnitsBlank")</f>
        <v>UnitsBlank</v>
      </c>
      <c r="P278" t="str">
        <f t="shared" si="12"/>
        <v>UnitsBlank</v>
      </c>
      <c r="Q278" t="str">
        <f t="shared" si="13"/>
        <v>UnitsBlank</v>
      </c>
      <c r="U278" t="str">
        <f>IF( 'Meters-Utilities'!C278= "Electricity", IF(AND('Meters-Utilities'!Q278 &lt;&gt; "Self-Generated", 'Meters-Utilities'!Q278 &lt;&gt; "Physical Power Purchase Agreement (PPPA)"), "UnitsBlank", "YesNo"), IF(AND( 'Meters-Utilities'!C278="Other Fuels", 'Meters-Utilities'!D278 = "Scope 1: Mobile"), "YesNo", "UnitsBlank"))</f>
        <v>UnitsBlank</v>
      </c>
    </row>
    <row r="279" spans="1:21" x14ac:dyDescent="0.35">
      <c r="A279">
        <f>'Meters-Utilities'!A279</f>
        <v>0</v>
      </c>
      <c r="B279">
        <f>'Meters-Utilities'!B279</f>
        <v>0</v>
      </c>
      <c r="D279">
        <f>'Meters-Utilities'!C279</f>
        <v>0</v>
      </c>
      <c r="E279">
        <f>'Meters-Utilities'!D279</f>
        <v>0</v>
      </c>
      <c r="L279" t="str">
        <f t="shared" si="14"/>
        <v>PhaseNO</v>
      </c>
      <c r="M279" t="str">
        <f>"Fuel"&amp;
IF(D279="Other Fuels",TRIM(SUBSTITUTE(LEFT('Meters-Utilities'!H279,8),"-","")),IF(OR(D279="Electricity",D279="Natural Gas"),"",IF(OR(E279="Scope 1: Process", E279 = "Scope 1: Fugitive"), "Fugitive",SUBSTITUTE('Meters-Utilities'!C279," ",""))))</f>
        <v>Fuel</v>
      </c>
      <c r="N279" t="str">
        <f>IF(D279="Electricity","UnitsEnergy",
IF(D279="Natural Gas","UnitsGasEnergy",
IF(ISNUMBER(SEARCH("Water",D279)),"UnitsLiquid",
IF(D279="Other Energy","UnitsOtherEnergyEnergy",
IF(D279="Other","UnitsSolid",
IF(D279="Other Fuels",IF(ISNUMBER(SEARCH("Mobile", 'Meters-Utilities'!D279)),"UnitsLiquid","Units"&amp;'Meters-Utilities'!H279&amp;"Energy"),"UnitsBlank"))))))</f>
        <v>UnitsBlank</v>
      </c>
      <c r="O279" t="str">
        <f>IF(AND(OR(D279="Other Fuels", D279="Other Energy", D279 = "Natural Gas"),COUNTIF(UnitsEnergy,'Meters-Utilities'!J279)=0), "UnitsEnergy","UnitsBlank")</f>
        <v>UnitsBlank</v>
      </c>
      <c r="P279" t="str">
        <f t="shared" si="12"/>
        <v>UnitsBlank</v>
      </c>
      <c r="Q279" t="str">
        <f t="shared" si="13"/>
        <v>UnitsBlank</v>
      </c>
      <c r="U279" t="str">
        <f>IF( 'Meters-Utilities'!C279= "Electricity", IF(AND('Meters-Utilities'!Q279 &lt;&gt; "Self-Generated", 'Meters-Utilities'!Q279 &lt;&gt; "Physical Power Purchase Agreement (PPPA)"), "UnitsBlank", "YesNo"), IF(AND( 'Meters-Utilities'!C279="Other Fuels", 'Meters-Utilities'!D279 = "Scope 1: Mobile"), "YesNo", "UnitsBlank"))</f>
        <v>UnitsBlank</v>
      </c>
    </row>
    <row r="280" spans="1:21" x14ac:dyDescent="0.35">
      <c r="A280">
        <f>'Meters-Utilities'!A280</f>
        <v>0</v>
      </c>
      <c r="B280">
        <f>'Meters-Utilities'!B280</f>
        <v>0</v>
      </c>
      <c r="D280">
        <f>'Meters-Utilities'!C280</f>
        <v>0</v>
      </c>
      <c r="E280">
        <f>'Meters-Utilities'!D280</f>
        <v>0</v>
      </c>
      <c r="L280" t="str">
        <f t="shared" si="14"/>
        <v>PhaseNO</v>
      </c>
      <c r="M280" t="str">
        <f>"Fuel"&amp;
IF(D280="Other Fuels",TRIM(SUBSTITUTE(LEFT('Meters-Utilities'!H280,8),"-","")),IF(OR(D280="Electricity",D280="Natural Gas"),"",IF(OR(E280="Scope 1: Process", E280 = "Scope 1: Fugitive"), "Fugitive",SUBSTITUTE('Meters-Utilities'!C280," ",""))))</f>
        <v>Fuel</v>
      </c>
      <c r="N280" t="str">
        <f>IF(D280="Electricity","UnitsEnergy",
IF(D280="Natural Gas","UnitsGasEnergy",
IF(ISNUMBER(SEARCH("Water",D280)),"UnitsLiquid",
IF(D280="Other Energy","UnitsOtherEnergyEnergy",
IF(D280="Other","UnitsSolid",
IF(D280="Other Fuels",IF(ISNUMBER(SEARCH("Mobile", 'Meters-Utilities'!D280)),"UnitsLiquid","Units"&amp;'Meters-Utilities'!H280&amp;"Energy"),"UnitsBlank"))))))</f>
        <v>UnitsBlank</v>
      </c>
      <c r="O280" t="str">
        <f>IF(AND(OR(D280="Other Fuels", D280="Other Energy", D280 = "Natural Gas"),COUNTIF(UnitsEnergy,'Meters-Utilities'!J280)=0), "UnitsEnergy","UnitsBlank")</f>
        <v>UnitsBlank</v>
      </c>
      <c r="P280" t="str">
        <f t="shared" si="12"/>
        <v>UnitsBlank</v>
      </c>
      <c r="Q280" t="str">
        <f t="shared" si="13"/>
        <v>UnitsBlank</v>
      </c>
      <c r="U280" t="str">
        <f>IF( 'Meters-Utilities'!C280= "Electricity", IF(AND('Meters-Utilities'!Q280 &lt;&gt; "Self-Generated", 'Meters-Utilities'!Q280 &lt;&gt; "Physical Power Purchase Agreement (PPPA)"), "UnitsBlank", "YesNo"), IF(AND( 'Meters-Utilities'!C280="Other Fuels", 'Meters-Utilities'!D280 = "Scope 1: Mobile"), "YesNo", "UnitsBlank"))</f>
        <v>UnitsBlank</v>
      </c>
    </row>
    <row r="281" spans="1:21" x14ac:dyDescent="0.35">
      <c r="A281">
        <f>'Meters-Utilities'!A281</f>
        <v>0</v>
      </c>
      <c r="B281">
        <f>'Meters-Utilities'!B281</f>
        <v>0</v>
      </c>
      <c r="D281">
        <f>'Meters-Utilities'!C281</f>
        <v>0</v>
      </c>
      <c r="E281">
        <f>'Meters-Utilities'!D281</f>
        <v>0</v>
      </c>
      <c r="L281" t="str">
        <f t="shared" si="14"/>
        <v>PhaseNO</v>
      </c>
      <c r="M281" t="str">
        <f>"Fuel"&amp;
IF(D281="Other Fuels",TRIM(SUBSTITUTE(LEFT('Meters-Utilities'!H281,8),"-","")),IF(OR(D281="Electricity",D281="Natural Gas"),"",IF(OR(E281="Scope 1: Process", E281 = "Scope 1: Fugitive"), "Fugitive",SUBSTITUTE('Meters-Utilities'!C281," ",""))))</f>
        <v>Fuel</v>
      </c>
      <c r="N281" t="str">
        <f>IF(D281="Electricity","UnitsEnergy",
IF(D281="Natural Gas","UnitsGasEnergy",
IF(ISNUMBER(SEARCH("Water",D281)),"UnitsLiquid",
IF(D281="Other Energy","UnitsOtherEnergyEnergy",
IF(D281="Other","UnitsSolid",
IF(D281="Other Fuels",IF(ISNUMBER(SEARCH("Mobile", 'Meters-Utilities'!D281)),"UnitsLiquid","Units"&amp;'Meters-Utilities'!H281&amp;"Energy"),"UnitsBlank"))))))</f>
        <v>UnitsBlank</v>
      </c>
      <c r="O281" t="str">
        <f>IF(AND(OR(D281="Other Fuels", D281="Other Energy", D281 = "Natural Gas"),COUNTIF(UnitsEnergy,'Meters-Utilities'!J281)=0), "UnitsEnergy","UnitsBlank")</f>
        <v>UnitsBlank</v>
      </c>
      <c r="P281" t="str">
        <f t="shared" si="12"/>
        <v>UnitsBlank</v>
      </c>
      <c r="Q281" t="str">
        <f t="shared" si="13"/>
        <v>UnitsBlank</v>
      </c>
      <c r="U281" t="str">
        <f>IF( 'Meters-Utilities'!C281= "Electricity", IF(AND('Meters-Utilities'!Q281 &lt;&gt; "Self-Generated", 'Meters-Utilities'!Q281 &lt;&gt; "Physical Power Purchase Agreement (PPPA)"), "UnitsBlank", "YesNo"), IF(AND( 'Meters-Utilities'!C281="Other Fuels", 'Meters-Utilities'!D281 = "Scope 1: Mobile"), "YesNo", "UnitsBlank"))</f>
        <v>UnitsBlank</v>
      </c>
    </row>
    <row r="282" spans="1:21" x14ac:dyDescent="0.35">
      <c r="A282">
        <f>'Meters-Utilities'!A282</f>
        <v>0</v>
      </c>
      <c r="B282">
        <f>'Meters-Utilities'!B282</f>
        <v>0</v>
      </c>
      <c r="D282">
        <f>'Meters-Utilities'!C282</f>
        <v>0</v>
      </c>
      <c r="E282">
        <f>'Meters-Utilities'!D282</f>
        <v>0</v>
      </c>
      <c r="L282" t="str">
        <f t="shared" si="14"/>
        <v>PhaseNO</v>
      </c>
      <c r="M282" t="str">
        <f>"Fuel"&amp;
IF(D282="Other Fuels",TRIM(SUBSTITUTE(LEFT('Meters-Utilities'!H282,8),"-","")),IF(OR(D282="Electricity",D282="Natural Gas"),"",IF(OR(E282="Scope 1: Process", E282 = "Scope 1: Fugitive"), "Fugitive",SUBSTITUTE('Meters-Utilities'!C282," ",""))))</f>
        <v>Fuel</v>
      </c>
      <c r="N282" t="str">
        <f>IF(D282="Electricity","UnitsEnergy",
IF(D282="Natural Gas","UnitsGasEnergy",
IF(ISNUMBER(SEARCH("Water",D282)),"UnitsLiquid",
IF(D282="Other Energy","UnitsOtherEnergyEnergy",
IF(D282="Other","UnitsSolid",
IF(D282="Other Fuels",IF(ISNUMBER(SEARCH("Mobile", 'Meters-Utilities'!D282)),"UnitsLiquid","Units"&amp;'Meters-Utilities'!H282&amp;"Energy"),"UnitsBlank"))))))</f>
        <v>UnitsBlank</v>
      </c>
      <c r="O282" t="str">
        <f>IF(AND(OR(D282="Other Fuels", D282="Other Energy", D282 = "Natural Gas"),COUNTIF(UnitsEnergy,'Meters-Utilities'!J282)=0), "UnitsEnergy","UnitsBlank")</f>
        <v>UnitsBlank</v>
      </c>
      <c r="P282" t="str">
        <f t="shared" si="12"/>
        <v>UnitsBlank</v>
      </c>
      <c r="Q282" t="str">
        <f t="shared" si="13"/>
        <v>UnitsBlank</v>
      </c>
      <c r="U282" t="str">
        <f>IF( 'Meters-Utilities'!C282= "Electricity", IF(AND('Meters-Utilities'!Q282 &lt;&gt; "Self-Generated", 'Meters-Utilities'!Q282 &lt;&gt; "Physical Power Purchase Agreement (PPPA)"), "UnitsBlank", "YesNo"), IF(AND( 'Meters-Utilities'!C282="Other Fuels", 'Meters-Utilities'!D282 = "Scope 1: Mobile"), "YesNo", "UnitsBlank"))</f>
        <v>UnitsBlank</v>
      </c>
    </row>
    <row r="283" spans="1:21" x14ac:dyDescent="0.35">
      <c r="A283">
        <f>'Meters-Utilities'!A283</f>
        <v>0</v>
      </c>
      <c r="B283">
        <f>'Meters-Utilities'!B283</f>
        <v>0</v>
      </c>
      <c r="D283">
        <f>'Meters-Utilities'!C283</f>
        <v>0</v>
      </c>
      <c r="E283">
        <f>'Meters-Utilities'!D283</f>
        <v>0</v>
      </c>
      <c r="L283" t="str">
        <f t="shared" si="14"/>
        <v>PhaseNO</v>
      </c>
      <c r="M283" t="str">
        <f>"Fuel"&amp;
IF(D283="Other Fuels",TRIM(SUBSTITUTE(LEFT('Meters-Utilities'!H283,8),"-","")),IF(OR(D283="Electricity",D283="Natural Gas"),"",IF(OR(E283="Scope 1: Process", E283 = "Scope 1: Fugitive"), "Fugitive",SUBSTITUTE('Meters-Utilities'!C283," ",""))))</f>
        <v>Fuel</v>
      </c>
      <c r="N283" t="str">
        <f>IF(D283="Electricity","UnitsEnergy",
IF(D283="Natural Gas","UnitsGasEnergy",
IF(ISNUMBER(SEARCH("Water",D283)),"UnitsLiquid",
IF(D283="Other Energy","UnitsOtherEnergyEnergy",
IF(D283="Other","UnitsSolid",
IF(D283="Other Fuels",IF(ISNUMBER(SEARCH("Mobile", 'Meters-Utilities'!D283)),"UnitsLiquid","Units"&amp;'Meters-Utilities'!H283&amp;"Energy"),"UnitsBlank"))))))</f>
        <v>UnitsBlank</v>
      </c>
      <c r="O283" t="str">
        <f>IF(AND(OR(D283="Other Fuels", D283="Other Energy", D283 = "Natural Gas"),COUNTIF(UnitsEnergy,'Meters-Utilities'!J283)=0), "UnitsEnergy","UnitsBlank")</f>
        <v>UnitsBlank</v>
      </c>
      <c r="P283" t="str">
        <f t="shared" si="12"/>
        <v>UnitsBlank</v>
      </c>
      <c r="Q283" t="str">
        <f t="shared" si="13"/>
        <v>UnitsBlank</v>
      </c>
      <c r="U283" t="str">
        <f>IF( 'Meters-Utilities'!C283= "Electricity", IF(AND('Meters-Utilities'!Q283 &lt;&gt; "Self-Generated", 'Meters-Utilities'!Q283 &lt;&gt; "Physical Power Purchase Agreement (PPPA)"), "UnitsBlank", "YesNo"), IF(AND( 'Meters-Utilities'!C283="Other Fuels", 'Meters-Utilities'!D283 = "Scope 1: Mobile"), "YesNo", "UnitsBlank"))</f>
        <v>UnitsBlank</v>
      </c>
    </row>
    <row r="284" spans="1:21" x14ac:dyDescent="0.35">
      <c r="A284">
        <f>'Meters-Utilities'!A284</f>
        <v>0</v>
      </c>
      <c r="B284">
        <f>'Meters-Utilities'!B284</f>
        <v>0</v>
      </c>
      <c r="D284">
        <f>'Meters-Utilities'!C284</f>
        <v>0</v>
      </c>
      <c r="E284">
        <f>'Meters-Utilities'!D284</f>
        <v>0</v>
      </c>
      <c r="L284" t="str">
        <f t="shared" si="14"/>
        <v>PhaseNO</v>
      </c>
      <c r="M284" t="str">
        <f>"Fuel"&amp;
IF(D284="Other Fuels",TRIM(SUBSTITUTE(LEFT('Meters-Utilities'!H284,8),"-","")),IF(OR(D284="Electricity",D284="Natural Gas"),"",IF(OR(E284="Scope 1: Process", E284 = "Scope 1: Fugitive"), "Fugitive",SUBSTITUTE('Meters-Utilities'!C284," ",""))))</f>
        <v>Fuel</v>
      </c>
      <c r="N284" t="str">
        <f>IF(D284="Electricity","UnitsEnergy",
IF(D284="Natural Gas","UnitsGasEnergy",
IF(ISNUMBER(SEARCH("Water",D284)),"UnitsLiquid",
IF(D284="Other Energy","UnitsOtherEnergyEnergy",
IF(D284="Other","UnitsSolid",
IF(D284="Other Fuels",IF(ISNUMBER(SEARCH("Mobile", 'Meters-Utilities'!D284)),"UnitsLiquid","Units"&amp;'Meters-Utilities'!H284&amp;"Energy"),"UnitsBlank"))))))</f>
        <v>UnitsBlank</v>
      </c>
      <c r="O284" t="str">
        <f>IF(AND(OR(D284="Other Fuels", D284="Other Energy", D284 = "Natural Gas"),COUNTIF(UnitsEnergy,'Meters-Utilities'!J284)=0), "UnitsEnergy","UnitsBlank")</f>
        <v>UnitsBlank</v>
      </c>
      <c r="P284" t="str">
        <f t="shared" si="12"/>
        <v>UnitsBlank</v>
      </c>
      <c r="Q284" t="str">
        <f t="shared" si="13"/>
        <v>UnitsBlank</v>
      </c>
      <c r="U284" t="str">
        <f>IF( 'Meters-Utilities'!C284= "Electricity", IF(AND('Meters-Utilities'!Q284 &lt;&gt; "Self-Generated", 'Meters-Utilities'!Q284 &lt;&gt; "Physical Power Purchase Agreement (PPPA)"), "UnitsBlank", "YesNo"), IF(AND( 'Meters-Utilities'!C284="Other Fuels", 'Meters-Utilities'!D284 = "Scope 1: Mobile"), "YesNo", "UnitsBlank"))</f>
        <v>UnitsBlank</v>
      </c>
    </row>
    <row r="285" spans="1:21" x14ac:dyDescent="0.35">
      <c r="A285">
        <f>'Meters-Utilities'!A285</f>
        <v>0</v>
      </c>
      <c r="B285">
        <f>'Meters-Utilities'!B285</f>
        <v>0</v>
      </c>
      <c r="D285">
        <f>'Meters-Utilities'!C285</f>
        <v>0</v>
      </c>
      <c r="E285">
        <f>'Meters-Utilities'!D285</f>
        <v>0</v>
      </c>
      <c r="L285" t="str">
        <f t="shared" si="14"/>
        <v>PhaseNO</v>
      </c>
      <c r="M285" t="str">
        <f>"Fuel"&amp;
IF(D285="Other Fuels",TRIM(SUBSTITUTE(LEFT('Meters-Utilities'!H285,8),"-","")),IF(OR(D285="Electricity",D285="Natural Gas"),"",IF(OR(E285="Scope 1: Process", E285 = "Scope 1: Fugitive"), "Fugitive",SUBSTITUTE('Meters-Utilities'!C285," ",""))))</f>
        <v>Fuel</v>
      </c>
      <c r="N285" t="str">
        <f>IF(D285="Electricity","UnitsEnergy",
IF(D285="Natural Gas","UnitsGasEnergy",
IF(ISNUMBER(SEARCH("Water",D285)),"UnitsLiquid",
IF(D285="Other Energy","UnitsOtherEnergyEnergy",
IF(D285="Other","UnitsSolid",
IF(D285="Other Fuels",IF(ISNUMBER(SEARCH("Mobile", 'Meters-Utilities'!D285)),"UnitsLiquid","Units"&amp;'Meters-Utilities'!H285&amp;"Energy"),"UnitsBlank"))))))</f>
        <v>UnitsBlank</v>
      </c>
      <c r="O285" t="str">
        <f>IF(AND(OR(D285="Other Fuels", D285="Other Energy", D285 = "Natural Gas"),COUNTIF(UnitsEnergy,'Meters-Utilities'!J285)=0), "UnitsEnergy","UnitsBlank")</f>
        <v>UnitsBlank</v>
      </c>
      <c r="P285" t="str">
        <f t="shared" si="12"/>
        <v>UnitsBlank</v>
      </c>
      <c r="Q285" t="str">
        <f t="shared" si="13"/>
        <v>UnitsBlank</v>
      </c>
      <c r="U285" t="str">
        <f>IF( 'Meters-Utilities'!C285= "Electricity", IF(AND('Meters-Utilities'!Q285 &lt;&gt; "Self-Generated", 'Meters-Utilities'!Q285 &lt;&gt; "Physical Power Purchase Agreement (PPPA)"), "UnitsBlank", "YesNo"), IF(AND( 'Meters-Utilities'!C285="Other Fuels", 'Meters-Utilities'!D285 = "Scope 1: Mobile"), "YesNo", "UnitsBlank"))</f>
        <v>UnitsBlank</v>
      </c>
    </row>
    <row r="286" spans="1:21" x14ac:dyDescent="0.35">
      <c r="A286">
        <f>'Meters-Utilities'!A286</f>
        <v>0</v>
      </c>
      <c r="B286">
        <f>'Meters-Utilities'!B286</f>
        <v>0</v>
      </c>
      <c r="D286">
        <f>'Meters-Utilities'!C286</f>
        <v>0</v>
      </c>
      <c r="E286">
        <f>'Meters-Utilities'!D286</f>
        <v>0</v>
      </c>
      <c r="L286" t="str">
        <f t="shared" si="14"/>
        <v>PhaseNO</v>
      </c>
      <c r="M286" t="str">
        <f>"Fuel"&amp;
IF(D286="Other Fuels",TRIM(SUBSTITUTE(LEFT('Meters-Utilities'!H286,8),"-","")),IF(OR(D286="Electricity",D286="Natural Gas"),"",IF(OR(E286="Scope 1: Process", E286 = "Scope 1: Fugitive"), "Fugitive",SUBSTITUTE('Meters-Utilities'!C286," ",""))))</f>
        <v>Fuel</v>
      </c>
      <c r="N286" t="str">
        <f>IF(D286="Electricity","UnitsEnergy",
IF(D286="Natural Gas","UnitsGasEnergy",
IF(ISNUMBER(SEARCH("Water",D286)),"UnitsLiquid",
IF(D286="Other Energy","UnitsOtherEnergyEnergy",
IF(D286="Other","UnitsSolid",
IF(D286="Other Fuels",IF(ISNUMBER(SEARCH("Mobile", 'Meters-Utilities'!D286)),"UnitsLiquid","Units"&amp;'Meters-Utilities'!H286&amp;"Energy"),"UnitsBlank"))))))</f>
        <v>UnitsBlank</v>
      </c>
      <c r="O286" t="str">
        <f>IF(AND(OR(D286="Other Fuels", D286="Other Energy", D286 = "Natural Gas"),COUNTIF(UnitsEnergy,'Meters-Utilities'!J286)=0), "UnitsEnergy","UnitsBlank")</f>
        <v>UnitsBlank</v>
      </c>
      <c r="P286" t="str">
        <f t="shared" si="12"/>
        <v>UnitsBlank</v>
      </c>
      <c r="Q286" t="str">
        <f t="shared" si="13"/>
        <v>UnitsBlank</v>
      </c>
      <c r="U286" t="str">
        <f>IF( 'Meters-Utilities'!C286= "Electricity", IF(AND('Meters-Utilities'!Q286 &lt;&gt; "Self-Generated", 'Meters-Utilities'!Q286 &lt;&gt; "Physical Power Purchase Agreement (PPPA)"), "UnitsBlank", "YesNo"), IF(AND( 'Meters-Utilities'!C286="Other Fuels", 'Meters-Utilities'!D286 = "Scope 1: Mobile"), "YesNo", "UnitsBlank"))</f>
        <v>UnitsBlank</v>
      </c>
    </row>
    <row r="287" spans="1:21" x14ac:dyDescent="0.35">
      <c r="A287">
        <f>'Meters-Utilities'!A287</f>
        <v>0</v>
      </c>
      <c r="B287">
        <f>'Meters-Utilities'!B287</f>
        <v>0</v>
      </c>
      <c r="D287">
        <f>'Meters-Utilities'!C287</f>
        <v>0</v>
      </c>
      <c r="E287">
        <f>'Meters-Utilities'!D287</f>
        <v>0</v>
      </c>
      <c r="L287" t="str">
        <f t="shared" si="14"/>
        <v>PhaseNO</v>
      </c>
      <c r="M287" t="str">
        <f>"Fuel"&amp;
IF(D287="Other Fuels",TRIM(SUBSTITUTE(LEFT('Meters-Utilities'!H287,8),"-","")),IF(OR(D287="Electricity",D287="Natural Gas"),"",IF(OR(E287="Scope 1: Process", E287 = "Scope 1: Fugitive"), "Fugitive",SUBSTITUTE('Meters-Utilities'!C287," ",""))))</f>
        <v>Fuel</v>
      </c>
      <c r="N287" t="str">
        <f>IF(D287="Electricity","UnitsEnergy",
IF(D287="Natural Gas","UnitsGasEnergy",
IF(ISNUMBER(SEARCH("Water",D287)),"UnitsLiquid",
IF(D287="Other Energy","UnitsOtherEnergyEnergy",
IF(D287="Other","UnitsSolid",
IF(D287="Other Fuels",IF(ISNUMBER(SEARCH("Mobile", 'Meters-Utilities'!D287)),"UnitsLiquid","Units"&amp;'Meters-Utilities'!H287&amp;"Energy"),"UnitsBlank"))))))</f>
        <v>UnitsBlank</v>
      </c>
      <c r="O287" t="str">
        <f>IF(AND(OR(D287="Other Fuels", D287="Other Energy", D287 = "Natural Gas"),COUNTIF(UnitsEnergy,'Meters-Utilities'!J287)=0), "UnitsEnergy","UnitsBlank")</f>
        <v>UnitsBlank</v>
      </c>
      <c r="P287" t="str">
        <f t="shared" si="12"/>
        <v>UnitsBlank</v>
      </c>
      <c r="Q287" t="str">
        <f t="shared" si="13"/>
        <v>UnitsBlank</v>
      </c>
      <c r="U287" t="str">
        <f>IF( 'Meters-Utilities'!C287= "Electricity", IF(AND('Meters-Utilities'!Q287 &lt;&gt; "Self-Generated", 'Meters-Utilities'!Q287 &lt;&gt; "Physical Power Purchase Agreement (PPPA)"), "UnitsBlank", "YesNo"), IF(AND( 'Meters-Utilities'!C287="Other Fuels", 'Meters-Utilities'!D287 = "Scope 1: Mobile"), "YesNo", "UnitsBlank"))</f>
        <v>UnitsBlank</v>
      </c>
    </row>
    <row r="288" spans="1:21" x14ac:dyDescent="0.35">
      <c r="A288">
        <f>'Meters-Utilities'!A288</f>
        <v>0</v>
      </c>
      <c r="B288">
        <f>'Meters-Utilities'!B288</f>
        <v>0</v>
      </c>
      <c r="D288">
        <f>'Meters-Utilities'!C288</f>
        <v>0</v>
      </c>
      <c r="E288">
        <f>'Meters-Utilities'!D288</f>
        <v>0</v>
      </c>
      <c r="L288" t="str">
        <f t="shared" si="14"/>
        <v>PhaseNO</v>
      </c>
      <c r="M288" t="str">
        <f>"Fuel"&amp;
IF(D288="Other Fuels",TRIM(SUBSTITUTE(LEFT('Meters-Utilities'!H288,8),"-","")),IF(OR(D288="Electricity",D288="Natural Gas"),"",IF(OR(E288="Scope 1: Process", E288 = "Scope 1: Fugitive"), "Fugitive",SUBSTITUTE('Meters-Utilities'!C288," ",""))))</f>
        <v>Fuel</v>
      </c>
      <c r="N288" t="str">
        <f>IF(D288="Electricity","UnitsEnergy",
IF(D288="Natural Gas","UnitsGasEnergy",
IF(ISNUMBER(SEARCH("Water",D288)),"UnitsLiquid",
IF(D288="Other Energy","UnitsOtherEnergyEnergy",
IF(D288="Other","UnitsSolid",
IF(D288="Other Fuels",IF(ISNUMBER(SEARCH("Mobile", 'Meters-Utilities'!D288)),"UnitsLiquid","Units"&amp;'Meters-Utilities'!H288&amp;"Energy"),"UnitsBlank"))))))</f>
        <v>UnitsBlank</v>
      </c>
      <c r="O288" t="str">
        <f>IF(AND(OR(D288="Other Fuels", D288="Other Energy", D288 = "Natural Gas"),COUNTIF(UnitsEnergy,'Meters-Utilities'!J288)=0), "UnitsEnergy","UnitsBlank")</f>
        <v>UnitsBlank</v>
      </c>
      <c r="P288" t="str">
        <f t="shared" si="12"/>
        <v>UnitsBlank</v>
      </c>
      <c r="Q288" t="str">
        <f t="shared" si="13"/>
        <v>UnitsBlank</v>
      </c>
      <c r="U288" t="str">
        <f>IF( 'Meters-Utilities'!C288= "Electricity", IF(AND('Meters-Utilities'!Q288 &lt;&gt; "Self-Generated", 'Meters-Utilities'!Q288 &lt;&gt; "Physical Power Purchase Agreement (PPPA)"), "UnitsBlank", "YesNo"), IF(AND( 'Meters-Utilities'!C288="Other Fuels", 'Meters-Utilities'!D288 = "Scope 1: Mobile"), "YesNo", "UnitsBlank"))</f>
        <v>UnitsBlank</v>
      </c>
    </row>
    <row r="289" spans="1:21" x14ac:dyDescent="0.35">
      <c r="A289">
        <f>'Meters-Utilities'!A289</f>
        <v>0</v>
      </c>
      <c r="B289">
        <f>'Meters-Utilities'!B289</f>
        <v>0</v>
      </c>
      <c r="D289">
        <f>'Meters-Utilities'!C289</f>
        <v>0</v>
      </c>
      <c r="E289">
        <f>'Meters-Utilities'!D289</f>
        <v>0</v>
      </c>
      <c r="L289" t="str">
        <f t="shared" si="14"/>
        <v>PhaseNO</v>
      </c>
      <c r="M289" t="str">
        <f>"Fuel"&amp;
IF(D289="Other Fuels",TRIM(SUBSTITUTE(LEFT('Meters-Utilities'!H289,8),"-","")),IF(OR(D289="Electricity",D289="Natural Gas"),"",IF(OR(E289="Scope 1: Process", E289 = "Scope 1: Fugitive"), "Fugitive",SUBSTITUTE('Meters-Utilities'!C289," ",""))))</f>
        <v>Fuel</v>
      </c>
      <c r="N289" t="str">
        <f>IF(D289="Electricity","UnitsEnergy",
IF(D289="Natural Gas","UnitsGasEnergy",
IF(ISNUMBER(SEARCH("Water",D289)),"UnitsLiquid",
IF(D289="Other Energy","UnitsOtherEnergyEnergy",
IF(D289="Other","UnitsSolid",
IF(D289="Other Fuels",IF(ISNUMBER(SEARCH("Mobile", 'Meters-Utilities'!D289)),"UnitsLiquid","Units"&amp;'Meters-Utilities'!H289&amp;"Energy"),"UnitsBlank"))))))</f>
        <v>UnitsBlank</v>
      </c>
      <c r="O289" t="str">
        <f>IF(AND(OR(D289="Other Fuels", D289="Other Energy", D289 = "Natural Gas"),COUNTIF(UnitsEnergy,'Meters-Utilities'!J289)=0), "UnitsEnergy","UnitsBlank")</f>
        <v>UnitsBlank</v>
      </c>
      <c r="P289" t="str">
        <f t="shared" si="12"/>
        <v>UnitsBlank</v>
      </c>
      <c r="Q289" t="str">
        <f t="shared" si="13"/>
        <v>UnitsBlank</v>
      </c>
      <c r="U289" t="str">
        <f>IF( 'Meters-Utilities'!C289= "Electricity", IF(AND('Meters-Utilities'!Q289 &lt;&gt; "Self-Generated", 'Meters-Utilities'!Q289 &lt;&gt; "Physical Power Purchase Agreement (PPPA)"), "UnitsBlank", "YesNo"), IF(AND( 'Meters-Utilities'!C289="Other Fuels", 'Meters-Utilities'!D289 = "Scope 1: Mobile"), "YesNo", "UnitsBlank"))</f>
        <v>UnitsBlank</v>
      </c>
    </row>
    <row r="290" spans="1:21" x14ac:dyDescent="0.35">
      <c r="A290">
        <f>'Meters-Utilities'!A290</f>
        <v>0</v>
      </c>
      <c r="B290">
        <f>'Meters-Utilities'!B290</f>
        <v>0</v>
      </c>
      <c r="D290">
        <f>'Meters-Utilities'!C290</f>
        <v>0</v>
      </c>
      <c r="E290">
        <f>'Meters-Utilities'!D290</f>
        <v>0</v>
      </c>
      <c r="L290" t="str">
        <f t="shared" si="14"/>
        <v>PhaseNO</v>
      </c>
      <c r="M290" t="str">
        <f>"Fuel"&amp;
IF(D290="Other Fuels",TRIM(SUBSTITUTE(LEFT('Meters-Utilities'!H290,8),"-","")),IF(OR(D290="Electricity",D290="Natural Gas"),"",IF(OR(E290="Scope 1: Process", E290 = "Scope 1: Fugitive"), "Fugitive",SUBSTITUTE('Meters-Utilities'!C290," ",""))))</f>
        <v>Fuel</v>
      </c>
      <c r="N290" t="str">
        <f>IF(D290="Electricity","UnitsEnergy",
IF(D290="Natural Gas","UnitsGasEnergy",
IF(ISNUMBER(SEARCH("Water",D290)),"UnitsLiquid",
IF(D290="Other Energy","UnitsOtherEnergyEnergy",
IF(D290="Other","UnitsSolid",
IF(D290="Other Fuels",IF(ISNUMBER(SEARCH("Mobile", 'Meters-Utilities'!D290)),"UnitsLiquid","Units"&amp;'Meters-Utilities'!H290&amp;"Energy"),"UnitsBlank"))))))</f>
        <v>UnitsBlank</v>
      </c>
      <c r="O290" t="str">
        <f>IF(AND(OR(D290="Other Fuels", D290="Other Energy", D290 = "Natural Gas"),COUNTIF(UnitsEnergy,'Meters-Utilities'!J290)=0), "UnitsEnergy","UnitsBlank")</f>
        <v>UnitsBlank</v>
      </c>
      <c r="P290" t="str">
        <f t="shared" si="12"/>
        <v>UnitsBlank</v>
      </c>
      <c r="Q290" t="str">
        <f t="shared" si="13"/>
        <v>UnitsBlank</v>
      </c>
      <c r="U290" t="str">
        <f>IF( 'Meters-Utilities'!C290= "Electricity", IF(AND('Meters-Utilities'!Q290 &lt;&gt; "Self-Generated", 'Meters-Utilities'!Q290 &lt;&gt; "Physical Power Purchase Agreement (PPPA)"), "UnitsBlank", "YesNo"), IF(AND( 'Meters-Utilities'!C290="Other Fuels", 'Meters-Utilities'!D290 = "Scope 1: Mobile"), "YesNo", "UnitsBlank"))</f>
        <v>UnitsBlank</v>
      </c>
    </row>
    <row r="291" spans="1:21" x14ac:dyDescent="0.35">
      <c r="A291">
        <f>'Meters-Utilities'!A291</f>
        <v>0</v>
      </c>
      <c r="B291">
        <f>'Meters-Utilities'!B291</f>
        <v>0</v>
      </c>
      <c r="D291">
        <f>'Meters-Utilities'!C291</f>
        <v>0</v>
      </c>
      <c r="E291">
        <f>'Meters-Utilities'!D291</f>
        <v>0</v>
      </c>
      <c r="L291" t="str">
        <f t="shared" si="14"/>
        <v>PhaseNO</v>
      </c>
      <c r="M291" t="str">
        <f>"Fuel"&amp;
IF(D291="Other Fuels",TRIM(SUBSTITUTE(LEFT('Meters-Utilities'!H291,8),"-","")),IF(OR(D291="Electricity",D291="Natural Gas"),"",IF(OR(E291="Scope 1: Process", E291 = "Scope 1: Fugitive"), "Fugitive",SUBSTITUTE('Meters-Utilities'!C291," ",""))))</f>
        <v>Fuel</v>
      </c>
      <c r="N291" t="str">
        <f>IF(D291="Electricity","UnitsEnergy",
IF(D291="Natural Gas","UnitsGasEnergy",
IF(ISNUMBER(SEARCH("Water",D291)),"UnitsLiquid",
IF(D291="Other Energy","UnitsOtherEnergyEnergy",
IF(D291="Other","UnitsSolid",
IF(D291="Other Fuels",IF(ISNUMBER(SEARCH("Mobile", 'Meters-Utilities'!D291)),"UnitsLiquid","Units"&amp;'Meters-Utilities'!H291&amp;"Energy"),"UnitsBlank"))))))</f>
        <v>UnitsBlank</v>
      </c>
      <c r="O291" t="str">
        <f>IF(AND(OR(D291="Other Fuels", D291="Other Energy", D291 = "Natural Gas"),COUNTIF(UnitsEnergy,'Meters-Utilities'!J291)=0), "UnitsEnergy","UnitsBlank")</f>
        <v>UnitsBlank</v>
      </c>
      <c r="P291" t="str">
        <f t="shared" si="12"/>
        <v>UnitsBlank</v>
      </c>
      <c r="Q291" t="str">
        <f t="shared" si="13"/>
        <v>UnitsBlank</v>
      </c>
      <c r="U291" t="str">
        <f>IF( 'Meters-Utilities'!C291= "Electricity", IF(AND('Meters-Utilities'!Q291 &lt;&gt; "Self-Generated", 'Meters-Utilities'!Q291 &lt;&gt; "Physical Power Purchase Agreement (PPPA)"), "UnitsBlank", "YesNo"), IF(AND( 'Meters-Utilities'!C291="Other Fuels", 'Meters-Utilities'!D291 = "Scope 1: Mobile"), "YesNo", "UnitsBlank"))</f>
        <v>UnitsBlank</v>
      </c>
    </row>
    <row r="292" spans="1:21" x14ac:dyDescent="0.35">
      <c r="A292">
        <f>'Meters-Utilities'!A292</f>
        <v>0</v>
      </c>
      <c r="B292">
        <f>'Meters-Utilities'!B292</f>
        <v>0</v>
      </c>
      <c r="D292">
        <f>'Meters-Utilities'!C292</f>
        <v>0</v>
      </c>
      <c r="E292">
        <f>'Meters-Utilities'!D292</f>
        <v>0</v>
      </c>
      <c r="L292" t="str">
        <f t="shared" si="14"/>
        <v>PhaseNO</v>
      </c>
      <c r="M292" t="str">
        <f>"Fuel"&amp;
IF(D292="Other Fuels",TRIM(SUBSTITUTE(LEFT('Meters-Utilities'!H292,8),"-","")),IF(OR(D292="Electricity",D292="Natural Gas"),"",IF(OR(E292="Scope 1: Process", E292 = "Scope 1: Fugitive"), "Fugitive",SUBSTITUTE('Meters-Utilities'!C292," ",""))))</f>
        <v>Fuel</v>
      </c>
      <c r="N292" t="str">
        <f>IF(D292="Electricity","UnitsEnergy",
IF(D292="Natural Gas","UnitsGasEnergy",
IF(ISNUMBER(SEARCH("Water",D292)),"UnitsLiquid",
IF(D292="Other Energy","UnitsOtherEnergyEnergy",
IF(D292="Other","UnitsSolid",
IF(D292="Other Fuels",IF(ISNUMBER(SEARCH("Mobile", 'Meters-Utilities'!D292)),"UnitsLiquid","Units"&amp;'Meters-Utilities'!H292&amp;"Energy"),"UnitsBlank"))))))</f>
        <v>UnitsBlank</v>
      </c>
      <c r="O292" t="str">
        <f>IF(AND(OR(D292="Other Fuels", D292="Other Energy", D292 = "Natural Gas"),COUNTIF(UnitsEnergy,'Meters-Utilities'!J292)=0), "UnitsEnergy","UnitsBlank")</f>
        <v>UnitsBlank</v>
      </c>
      <c r="P292" t="str">
        <f t="shared" ref="P292:P355" si="15">IF(M292="FuelOnRoad","UnitsDistance","UnitsBlank")</f>
        <v>UnitsBlank</v>
      </c>
      <c r="Q292" t="str">
        <f t="shared" ref="Q292:Q355" si="16">IF(M292="FuelOnRoad","ChoiceEstimationMethod","UnitsBlank")</f>
        <v>UnitsBlank</v>
      </c>
      <c r="U292" t="str">
        <f>IF( 'Meters-Utilities'!C292= "Electricity", IF(AND('Meters-Utilities'!Q292 &lt;&gt; "Self-Generated", 'Meters-Utilities'!Q292 &lt;&gt; "Physical Power Purchase Agreement (PPPA)"), "UnitsBlank", "YesNo"), IF(AND( 'Meters-Utilities'!C292="Other Fuels", 'Meters-Utilities'!D292 = "Scope 1: Mobile"), "YesNo", "UnitsBlank"))</f>
        <v>UnitsBlank</v>
      </c>
    </row>
    <row r="293" spans="1:21" x14ac:dyDescent="0.35">
      <c r="A293">
        <f>'Meters-Utilities'!A293</f>
        <v>0</v>
      </c>
      <c r="B293">
        <f>'Meters-Utilities'!B293</f>
        <v>0</v>
      </c>
      <c r="D293">
        <f>'Meters-Utilities'!C293</f>
        <v>0</v>
      </c>
      <c r="E293">
        <f>'Meters-Utilities'!D293</f>
        <v>0</v>
      </c>
      <c r="L293" t="str">
        <f t="shared" si="14"/>
        <v>PhaseNO</v>
      </c>
      <c r="M293" t="str">
        <f>"Fuel"&amp;
IF(D293="Other Fuels",TRIM(SUBSTITUTE(LEFT('Meters-Utilities'!H293,8),"-","")),IF(OR(D293="Electricity",D293="Natural Gas"),"",IF(OR(E293="Scope 1: Process", E293 = "Scope 1: Fugitive"), "Fugitive",SUBSTITUTE('Meters-Utilities'!C293," ",""))))</f>
        <v>Fuel</v>
      </c>
      <c r="N293" t="str">
        <f>IF(D293="Electricity","UnitsEnergy",
IF(D293="Natural Gas","UnitsGasEnergy",
IF(ISNUMBER(SEARCH("Water",D293)),"UnitsLiquid",
IF(D293="Other Energy","UnitsOtherEnergyEnergy",
IF(D293="Other","UnitsSolid",
IF(D293="Other Fuels",IF(ISNUMBER(SEARCH("Mobile", 'Meters-Utilities'!D293)),"UnitsLiquid","Units"&amp;'Meters-Utilities'!H293&amp;"Energy"),"UnitsBlank"))))))</f>
        <v>UnitsBlank</v>
      </c>
      <c r="O293" t="str">
        <f>IF(AND(OR(D293="Other Fuels", D293="Other Energy", D293 = "Natural Gas"),COUNTIF(UnitsEnergy,'Meters-Utilities'!J293)=0), "UnitsEnergy","UnitsBlank")</f>
        <v>UnitsBlank</v>
      </c>
      <c r="P293" t="str">
        <f t="shared" si="15"/>
        <v>UnitsBlank</v>
      </c>
      <c r="Q293" t="str">
        <f t="shared" si="16"/>
        <v>UnitsBlank</v>
      </c>
      <c r="U293" t="str">
        <f>IF( 'Meters-Utilities'!C293= "Electricity", IF(AND('Meters-Utilities'!Q293 &lt;&gt; "Self-Generated", 'Meters-Utilities'!Q293 &lt;&gt; "Physical Power Purchase Agreement (PPPA)"), "UnitsBlank", "YesNo"), IF(AND( 'Meters-Utilities'!C293="Other Fuels", 'Meters-Utilities'!D293 = "Scope 1: Mobile"), "YesNo", "UnitsBlank"))</f>
        <v>UnitsBlank</v>
      </c>
    </row>
    <row r="294" spans="1:21" x14ac:dyDescent="0.35">
      <c r="A294">
        <f>'Meters-Utilities'!A294</f>
        <v>0</v>
      </c>
      <c r="B294">
        <f>'Meters-Utilities'!B294</f>
        <v>0</v>
      </c>
      <c r="D294">
        <f>'Meters-Utilities'!C294</f>
        <v>0</v>
      </c>
      <c r="E294">
        <f>'Meters-Utilities'!D294</f>
        <v>0</v>
      </c>
      <c r="L294" t="str">
        <f t="shared" si="14"/>
        <v>PhaseNO</v>
      </c>
      <c r="M294" t="str">
        <f>"Fuel"&amp;
IF(D294="Other Fuels",TRIM(SUBSTITUTE(LEFT('Meters-Utilities'!H294,8),"-","")),IF(OR(D294="Electricity",D294="Natural Gas"),"",IF(OR(E294="Scope 1: Process", E294 = "Scope 1: Fugitive"), "Fugitive",SUBSTITUTE('Meters-Utilities'!C294," ",""))))</f>
        <v>Fuel</v>
      </c>
      <c r="N294" t="str">
        <f>IF(D294="Electricity","UnitsEnergy",
IF(D294="Natural Gas","UnitsGasEnergy",
IF(ISNUMBER(SEARCH("Water",D294)),"UnitsLiquid",
IF(D294="Other Energy","UnitsOtherEnergyEnergy",
IF(D294="Other","UnitsSolid",
IF(D294="Other Fuels",IF(ISNUMBER(SEARCH("Mobile", 'Meters-Utilities'!D294)),"UnitsLiquid","Units"&amp;'Meters-Utilities'!H294&amp;"Energy"),"UnitsBlank"))))))</f>
        <v>UnitsBlank</v>
      </c>
      <c r="O294" t="str">
        <f>IF(AND(OR(D294="Other Fuels", D294="Other Energy", D294 = "Natural Gas"),COUNTIF(UnitsEnergy,'Meters-Utilities'!J294)=0), "UnitsEnergy","UnitsBlank")</f>
        <v>UnitsBlank</v>
      </c>
      <c r="P294" t="str">
        <f t="shared" si="15"/>
        <v>UnitsBlank</v>
      </c>
      <c r="Q294" t="str">
        <f t="shared" si="16"/>
        <v>UnitsBlank</v>
      </c>
      <c r="U294" t="str">
        <f>IF( 'Meters-Utilities'!C294= "Electricity", IF(AND('Meters-Utilities'!Q294 &lt;&gt; "Self-Generated", 'Meters-Utilities'!Q294 &lt;&gt; "Physical Power Purchase Agreement (PPPA)"), "UnitsBlank", "YesNo"), IF(AND( 'Meters-Utilities'!C294="Other Fuels", 'Meters-Utilities'!D294 = "Scope 1: Mobile"), "YesNo", "UnitsBlank"))</f>
        <v>UnitsBlank</v>
      </c>
    </row>
    <row r="295" spans="1:21" x14ac:dyDescent="0.35">
      <c r="A295">
        <f>'Meters-Utilities'!A295</f>
        <v>0</v>
      </c>
      <c r="B295">
        <f>'Meters-Utilities'!B295</f>
        <v>0</v>
      </c>
      <c r="D295">
        <f>'Meters-Utilities'!C295</f>
        <v>0</v>
      </c>
      <c r="E295">
        <f>'Meters-Utilities'!D295</f>
        <v>0</v>
      </c>
      <c r="L295" t="str">
        <f t="shared" si="14"/>
        <v>PhaseNO</v>
      </c>
      <c r="M295" t="str">
        <f>"Fuel"&amp;
IF(D295="Other Fuels",TRIM(SUBSTITUTE(LEFT('Meters-Utilities'!H295,8),"-","")),IF(OR(D295="Electricity",D295="Natural Gas"),"",IF(OR(E295="Scope 1: Process", E295 = "Scope 1: Fugitive"), "Fugitive",SUBSTITUTE('Meters-Utilities'!C295," ",""))))</f>
        <v>Fuel</v>
      </c>
      <c r="N295" t="str">
        <f>IF(D295="Electricity","UnitsEnergy",
IF(D295="Natural Gas","UnitsGasEnergy",
IF(ISNUMBER(SEARCH("Water",D295)),"UnitsLiquid",
IF(D295="Other Energy","UnitsOtherEnergyEnergy",
IF(D295="Other","UnitsSolid",
IF(D295="Other Fuels",IF(ISNUMBER(SEARCH("Mobile", 'Meters-Utilities'!D295)),"UnitsLiquid","Units"&amp;'Meters-Utilities'!H295&amp;"Energy"),"UnitsBlank"))))))</f>
        <v>UnitsBlank</v>
      </c>
      <c r="O295" t="str">
        <f>IF(AND(OR(D295="Other Fuels", D295="Other Energy", D295 = "Natural Gas"),COUNTIF(UnitsEnergy,'Meters-Utilities'!J295)=0), "UnitsEnergy","UnitsBlank")</f>
        <v>UnitsBlank</v>
      </c>
      <c r="P295" t="str">
        <f t="shared" si="15"/>
        <v>UnitsBlank</v>
      </c>
      <c r="Q295" t="str">
        <f t="shared" si="16"/>
        <v>UnitsBlank</v>
      </c>
      <c r="U295" t="str">
        <f>IF( 'Meters-Utilities'!C295= "Electricity", IF(AND('Meters-Utilities'!Q295 &lt;&gt; "Self-Generated", 'Meters-Utilities'!Q295 &lt;&gt; "Physical Power Purchase Agreement (PPPA)"), "UnitsBlank", "YesNo"), IF(AND( 'Meters-Utilities'!C295="Other Fuels", 'Meters-Utilities'!D295 = "Scope 1: Mobile"), "YesNo", "UnitsBlank"))</f>
        <v>UnitsBlank</v>
      </c>
    </row>
    <row r="296" spans="1:21" x14ac:dyDescent="0.35">
      <c r="A296">
        <f>'Meters-Utilities'!A296</f>
        <v>0</v>
      </c>
      <c r="B296">
        <f>'Meters-Utilities'!B296</f>
        <v>0</v>
      </c>
      <c r="D296">
        <f>'Meters-Utilities'!C296</f>
        <v>0</v>
      </c>
      <c r="E296">
        <f>'Meters-Utilities'!D296</f>
        <v>0</v>
      </c>
      <c r="L296" t="str">
        <f t="shared" si="14"/>
        <v>PhaseNO</v>
      </c>
      <c r="M296" t="str">
        <f>"Fuel"&amp;
IF(D296="Other Fuels",TRIM(SUBSTITUTE(LEFT('Meters-Utilities'!H296,8),"-","")),IF(OR(D296="Electricity",D296="Natural Gas"),"",IF(OR(E296="Scope 1: Process", E296 = "Scope 1: Fugitive"), "Fugitive",SUBSTITUTE('Meters-Utilities'!C296," ",""))))</f>
        <v>Fuel</v>
      </c>
      <c r="N296" t="str">
        <f>IF(D296="Electricity","UnitsEnergy",
IF(D296="Natural Gas","UnitsGasEnergy",
IF(ISNUMBER(SEARCH("Water",D296)),"UnitsLiquid",
IF(D296="Other Energy","UnitsOtherEnergyEnergy",
IF(D296="Other","UnitsSolid",
IF(D296="Other Fuels",IF(ISNUMBER(SEARCH("Mobile", 'Meters-Utilities'!D296)),"UnitsLiquid","Units"&amp;'Meters-Utilities'!H296&amp;"Energy"),"UnitsBlank"))))))</f>
        <v>UnitsBlank</v>
      </c>
      <c r="O296" t="str">
        <f>IF(AND(OR(D296="Other Fuels", D296="Other Energy", D296 = "Natural Gas"),COUNTIF(UnitsEnergy,'Meters-Utilities'!J296)=0), "UnitsEnergy","UnitsBlank")</f>
        <v>UnitsBlank</v>
      </c>
      <c r="P296" t="str">
        <f t="shared" si="15"/>
        <v>UnitsBlank</v>
      </c>
      <c r="Q296" t="str">
        <f t="shared" si="16"/>
        <v>UnitsBlank</v>
      </c>
      <c r="U296" t="str">
        <f>IF( 'Meters-Utilities'!C296= "Electricity", IF(AND('Meters-Utilities'!Q296 &lt;&gt; "Self-Generated", 'Meters-Utilities'!Q296 &lt;&gt; "Physical Power Purchase Agreement (PPPA)"), "UnitsBlank", "YesNo"), IF(AND( 'Meters-Utilities'!C296="Other Fuels", 'Meters-Utilities'!D296 = "Scope 1: Mobile"), "YesNo", "UnitsBlank"))</f>
        <v>UnitsBlank</v>
      </c>
    </row>
    <row r="297" spans="1:21" x14ac:dyDescent="0.35">
      <c r="A297">
        <f>'Meters-Utilities'!A297</f>
        <v>0</v>
      </c>
      <c r="B297">
        <f>'Meters-Utilities'!B297</f>
        <v>0</v>
      </c>
      <c r="D297">
        <f>'Meters-Utilities'!C297</f>
        <v>0</v>
      </c>
      <c r="E297">
        <f>'Meters-Utilities'!D297</f>
        <v>0</v>
      </c>
      <c r="L297" t="str">
        <f t="shared" si="14"/>
        <v>PhaseNO</v>
      </c>
      <c r="M297" t="str">
        <f>"Fuel"&amp;
IF(D297="Other Fuels",TRIM(SUBSTITUTE(LEFT('Meters-Utilities'!H297,8),"-","")),IF(OR(D297="Electricity",D297="Natural Gas"),"",IF(OR(E297="Scope 1: Process", E297 = "Scope 1: Fugitive"), "Fugitive",SUBSTITUTE('Meters-Utilities'!C297," ",""))))</f>
        <v>Fuel</v>
      </c>
      <c r="N297" t="str">
        <f>IF(D297="Electricity","UnitsEnergy",
IF(D297="Natural Gas","UnitsGasEnergy",
IF(ISNUMBER(SEARCH("Water",D297)),"UnitsLiquid",
IF(D297="Other Energy","UnitsOtherEnergyEnergy",
IF(D297="Other","UnitsSolid",
IF(D297="Other Fuels",IF(ISNUMBER(SEARCH("Mobile", 'Meters-Utilities'!D297)),"UnitsLiquid","Units"&amp;'Meters-Utilities'!H297&amp;"Energy"),"UnitsBlank"))))))</f>
        <v>UnitsBlank</v>
      </c>
      <c r="O297" t="str">
        <f>IF(AND(OR(D297="Other Fuels", D297="Other Energy", D297 = "Natural Gas"),COUNTIF(UnitsEnergy,'Meters-Utilities'!J297)=0), "UnitsEnergy","UnitsBlank")</f>
        <v>UnitsBlank</v>
      </c>
      <c r="P297" t="str">
        <f t="shared" si="15"/>
        <v>UnitsBlank</v>
      </c>
      <c r="Q297" t="str">
        <f t="shared" si="16"/>
        <v>UnitsBlank</v>
      </c>
      <c r="U297" t="str">
        <f>IF( 'Meters-Utilities'!C297= "Electricity", IF(AND('Meters-Utilities'!Q297 &lt;&gt; "Self-Generated", 'Meters-Utilities'!Q297 &lt;&gt; "Physical Power Purchase Agreement (PPPA)"), "UnitsBlank", "YesNo"), IF(AND( 'Meters-Utilities'!C297="Other Fuels", 'Meters-Utilities'!D297 = "Scope 1: Mobile"), "YesNo", "UnitsBlank"))</f>
        <v>UnitsBlank</v>
      </c>
    </row>
    <row r="298" spans="1:21" x14ac:dyDescent="0.35">
      <c r="A298">
        <f>'Meters-Utilities'!A298</f>
        <v>0</v>
      </c>
      <c r="B298">
        <f>'Meters-Utilities'!B298</f>
        <v>0</v>
      </c>
      <c r="D298">
        <f>'Meters-Utilities'!C298</f>
        <v>0</v>
      </c>
      <c r="E298">
        <f>'Meters-Utilities'!D298</f>
        <v>0</v>
      </c>
      <c r="L298" t="str">
        <f t="shared" si="14"/>
        <v>PhaseNO</v>
      </c>
      <c r="M298" t="str">
        <f>"Fuel"&amp;
IF(D298="Other Fuels",TRIM(SUBSTITUTE(LEFT('Meters-Utilities'!H298,8),"-","")),IF(OR(D298="Electricity",D298="Natural Gas"),"",IF(OR(E298="Scope 1: Process", E298 = "Scope 1: Fugitive"), "Fugitive",SUBSTITUTE('Meters-Utilities'!C298," ",""))))</f>
        <v>Fuel</v>
      </c>
      <c r="N298" t="str">
        <f>IF(D298="Electricity","UnitsEnergy",
IF(D298="Natural Gas","UnitsGasEnergy",
IF(ISNUMBER(SEARCH("Water",D298)),"UnitsLiquid",
IF(D298="Other Energy","UnitsOtherEnergyEnergy",
IF(D298="Other","UnitsSolid",
IF(D298="Other Fuels",IF(ISNUMBER(SEARCH("Mobile", 'Meters-Utilities'!D298)),"UnitsLiquid","Units"&amp;'Meters-Utilities'!H298&amp;"Energy"),"UnitsBlank"))))))</f>
        <v>UnitsBlank</v>
      </c>
      <c r="O298" t="str">
        <f>IF(AND(OR(D298="Other Fuels", D298="Other Energy", D298 = "Natural Gas"),COUNTIF(UnitsEnergy,'Meters-Utilities'!J298)=0), "UnitsEnergy","UnitsBlank")</f>
        <v>UnitsBlank</v>
      </c>
      <c r="P298" t="str">
        <f t="shared" si="15"/>
        <v>UnitsBlank</v>
      </c>
      <c r="Q298" t="str">
        <f t="shared" si="16"/>
        <v>UnitsBlank</v>
      </c>
      <c r="U298" t="str">
        <f>IF( 'Meters-Utilities'!C298= "Electricity", IF(AND('Meters-Utilities'!Q298 &lt;&gt; "Self-Generated", 'Meters-Utilities'!Q298 &lt;&gt; "Physical Power Purchase Agreement (PPPA)"), "UnitsBlank", "YesNo"), IF(AND( 'Meters-Utilities'!C298="Other Fuels", 'Meters-Utilities'!D298 = "Scope 1: Mobile"), "YesNo", "UnitsBlank"))</f>
        <v>UnitsBlank</v>
      </c>
    </row>
    <row r="299" spans="1:21" x14ac:dyDescent="0.35">
      <c r="A299">
        <f>'Meters-Utilities'!A299</f>
        <v>0</v>
      </c>
      <c r="B299">
        <f>'Meters-Utilities'!B299</f>
        <v>0</v>
      </c>
      <c r="D299">
        <f>'Meters-Utilities'!C299</f>
        <v>0</v>
      </c>
      <c r="E299">
        <f>'Meters-Utilities'!D299</f>
        <v>0</v>
      </c>
      <c r="L299" t="str">
        <f t="shared" si="14"/>
        <v>PhaseNO</v>
      </c>
      <c r="M299" t="str">
        <f>"Fuel"&amp;
IF(D299="Other Fuels",TRIM(SUBSTITUTE(LEFT('Meters-Utilities'!H299,8),"-","")),IF(OR(D299="Electricity",D299="Natural Gas"),"",IF(OR(E299="Scope 1: Process", E299 = "Scope 1: Fugitive"), "Fugitive",SUBSTITUTE('Meters-Utilities'!C299," ",""))))</f>
        <v>Fuel</v>
      </c>
      <c r="N299" t="str">
        <f>IF(D299="Electricity","UnitsEnergy",
IF(D299="Natural Gas","UnitsGasEnergy",
IF(ISNUMBER(SEARCH("Water",D299)),"UnitsLiquid",
IF(D299="Other Energy","UnitsOtherEnergyEnergy",
IF(D299="Other","UnitsSolid",
IF(D299="Other Fuels",IF(ISNUMBER(SEARCH("Mobile", 'Meters-Utilities'!D299)),"UnitsLiquid","Units"&amp;'Meters-Utilities'!H299&amp;"Energy"),"UnitsBlank"))))))</f>
        <v>UnitsBlank</v>
      </c>
      <c r="O299" t="str">
        <f>IF(AND(OR(D299="Other Fuels", D299="Other Energy", D299 = "Natural Gas"),COUNTIF(UnitsEnergy,'Meters-Utilities'!J299)=0), "UnitsEnergy","UnitsBlank")</f>
        <v>UnitsBlank</v>
      </c>
      <c r="P299" t="str">
        <f t="shared" si="15"/>
        <v>UnitsBlank</v>
      </c>
      <c r="Q299" t="str">
        <f t="shared" si="16"/>
        <v>UnitsBlank</v>
      </c>
      <c r="U299" t="str">
        <f>IF( 'Meters-Utilities'!C299= "Electricity", IF(AND('Meters-Utilities'!Q299 &lt;&gt; "Self-Generated", 'Meters-Utilities'!Q299 &lt;&gt; "Physical Power Purchase Agreement (PPPA)"), "UnitsBlank", "YesNo"), IF(AND( 'Meters-Utilities'!C299="Other Fuels", 'Meters-Utilities'!D299 = "Scope 1: Mobile"), "YesNo", "UnitsBlank"))</f>
        <v>UnitsBlank</v>
      </c>
    </row>
    <row r="300" spans="1:21" x14ac:dyDescent="0.35">
      <c r="A300">
        <f>'Meters-Utilities'!A300</f>
        <v>0</v>
      </c>
      <c r="B300">
        <f>'Meters-Utilities'!B300</f>
        <v>0</v>
      </c>
      <c r="D300">
        <f>'Meters-Utilities'!C300</f>
        <v>0</v>
      </c>
      <c r="E300">
        <f>'Meters-Utilities'!D300</f>
        <v>0</v>
      </c>
      <c r="L300" t="str">
        <f t="shared" si="14"/>
        <v>PhaseNO</v>
      </c>
      <c r="M300" t="str">
        <f>"Fuel"&amp;
IF(D300="Other Fuels",TRIM(SUBSTITUTE(LEFT('Meters-Utilities'!H300,8),"-","")),IF(OR(D300="Electricity",D300="Natural Gas"),"",IF(OR(E300="Scope 1: Process", E300 = "Scope 1: Fugitive"), "Fugitive",SUBSTITUTE('Meters-Utilities'!C300," ",""))))</f>
        <v>Fuel</v>
      </c>
      <c r="N300" t="str">
        <f>IF(D300="Electricity","UnitsEnergy",
IF(D300="Natural Gas","UnitsGasEnergy",
IF(ISNUMBER(SEARCH("Water",D300)),"UnitsLiquid",
IF(D300="Other Energy","UnitsOtherEnergyEnergy",
IF(D300="Other","UnitsSolid",
IF(D300="Other Fuels",IF(ISNUMBER(SEARCH("Mobile", 'Meters-Utilities'!D300)),"UnitsLiquid","Units"&amp;'Meters-Utilities'!H300&amp;"Energy"),"UnitsBlank"))))))</f>
        <v>UnitsBlank</v>
      </c>
      <c r="O300" t="str">
        <f>IF(AND(OR(D300="Other Fuels", D300="Other Energy", D300 = "Natural Gas"),COUNTIF(UnitsEnergy,'Meters-Utilities'!J300)=0), "UnitsEnergy","UnitsBlank")</f>
        <v>UnitsBlank</v>
      </c>
      <c r="P300" t="str">
        <f t="shared" si="15"/>
        <v>UnitsBlank</v>
      </c>
      <c r="Q300" t="str">
        <f t="shared" si="16"/>
        <v>UnitsBlank</v>
      </c>
      <c r="U300" t="str">
        <f>IF( 'Meters-Utilities'!C300= "Electricity", IF(AND('Meters-Utilities'!Q300 &lt;&gt; "Self-Generated", 'Meters-Utilities'!Q300 &lt;&gt; "Physical Power Purchase Agreement (PPPA)"), "UnitsBlank", "YesNo"), IF(AND( 'Meters-Utilities'!C300="Other Fuels", 'Meters-Utilities'!D300 = "Scope 1: Mobile"), "YesNo", "UnitsBlank"))</f>
        <v>UnitsBlank</v>
      </c>
    </row>
    <row r="301" spans="1:21" x14ac:dyDescent="0.35">
      <c r="A301">
        <f>'Meters-Utilities'!A301</f>
        <v>0</v>
      </c>
      <c r="B301">
        <f>'Meters-Utilities'!B301</f>
        <v>0</v>
      </c>
      <c r="D301">
        <f>'Meters-Utilities'!C301</f>
        <v>0</v>
      </c>
      <c r="E301">
        <f>'Meters-Utilities'!D301</f>
        <v>0</v>
      </c>
      <c r="L301" t="str">
        <f t="shared" si="14"/>
        <v>PhaseNO</v>
      </c>
      <c r="M301" t="str">
        <f>"Fuel"&amp;
IF(D301="Other Fuels",TRIM(SUBSTITUTE(LEFT('Meters-Utilities'!H301,8),"-","")),IF(OR(D301="Electricity",D301="Natural Gas"),"",IF(OR(E301="Scope 1: Process", E301 = "Scope 1: Fugitive"), "Fugitive",SUBSTITUTE('Meters-Utilities'!C301," ",""))))</f>
        <v>Fuel</v>
      </c>
      <c r="N301" t="str">
        <f>IF(D301="Electricity","UnitsEnergy",
IF(D301="Natural Gas","UnitsGasEnergy",
IF(ISNUMBER(SEARCH("Water",D301)),"UnitsLiquid",
IF(D301="Other Energy","UnitsOtherEnergyEnergy",
IF(D301="Other","UnitsSolid",
IF(D301="Other Fuels",IF(ISNUMBER(SEARCH("Mobile", 'Meters-Utilities'!D301)),"UnitsLiquid","Units"&amp;'Meters-Utilities'!H301&amp;"Energy"),"UnitsBlank"))))))</f>
        <v>UnitsBlank</v>
      </c>
      <c r="O301" t="str">
        <f>IF(AND(OR(D301="Other Fuels", D301="Other Energy", D301 = "Natural Gas"),COUNTIF(UnitsEnergy,'Meters-Utilities'!J301)=0), "UnitsEnergy","UnitsBlank")</f>
        <v>UnitsBlank</v>
      </c>
      <c r="P301" t="str">
        <f t="shared" si="15"/>
        <v>UnitsBlank</v>
      </c>
      <c r="Q301" t="str">
        <f t="shared" si="16"/>
        <v>UnitsBlank</v>
      </c>
      <c r="U301" t="str">
        <f>IF( 'Meters-Utilities'!C301= "Electricity", IF(AND('Meters-Utilities'!Q301 &lt;&gt; "Self-Generated", 'Meters-Utilities'!Q301 &lt;&gt; "Physical Power Purchase Agreement (PPPA)"), "UnitsBlank", "YesNo"), IF(AND( 'Meters-Utilities'!C301="Other Fuels", 'Meters-Utilities'!D301 = "Scope 1: Mobile"), "YesNo", "UnitsBlank"))</f>
        <v>UnitsBlank</v>
      </c>
    </row>
    <row r="302" spans="1:21" x14ac:dyDescent="0.35">
      <c r="A302">
        <f>'Meters-Utilities'!A302</f>
        <v>0</v>
      </c>
      <c r="B302">
        <f>'Meters-Utilities'!B302</f>
        <v>0</v>
      </c>
      <c r="D302">
        <f>'Meters-Utilities'!C302</f>
        <v>0</v>
      </c>
      <c r="E302">
        <f>'Meters-Utilities'!D302</f>
        <v>0</v>
      </c>
      <c r="L302" t="str">
        <f t="shared" si="14"/>
        <v>PhaseNO</v>
      </c>
      <c r="M302" t="str">
        <f>"Fuel"&amp;
IF(D302="Other Fuels",TRIM(SUBSTITUTE(LEFT('Meters-Utilities'!H302,8),"-","")),IF(OR(D302="Electricity",D302="Natural Gas"),"",IF(OR(E302="Scope 1: Process", E302 = "Scope 1: Fugitive"), "Fugitive",SUBSTITUTE('Meters-Utilities'!C302," ",""))))</f>
        <v>Fuel</v>
      </c>
      <c r="N302" t="str">
        <f>IF(D302="Electricity","UnitsEnergy",
IF(D302="Natural Gas","UnitsGasEnergy",
IF(ISNUMBER(SEARCH("Water",D302)),"UnitsLiquid",
IF(D302="Other Energy","UnitsOtherEnergyEnergy",
IF(D302="Other","UnitsSolid",
IF(D302="Other Fuels",IF(ISNUMBER(SEARCH("Mobile", 'Meters-Utilities'!D302)),"UnitsLiquid","Units"&amp;'Meters-Utilities'!H302&amp;"Energy"),"UnitsBlank"))))))</f>
        <v>UnitsBlank</v>
      </c>
      <c r="O302" t="str">
        <f>IF(AND(OR(D302="Other Fuels", D302="Other Energy", D302 = "Natural Gas"),COUNTIF(UnitsEnergy,'Meters-Utilities'!J302)=0), "UnitsEnergy","UnitsBlank")</f>
        <v>UnitsBlank</v>
      </c>
      <c r="P302" t="str">
        <f t="shared" si="15"/>
        <v>UnitsBlank</v>
      </c>
      <c r="Q302" t="str">
        <f t="shared" si="16"/>
        <v>UnitsBlank</v>
      </c>
      <c r="U302" t="str">
        <f>IF( 'Meters-Utilities'!C302= "Electricity", IF(AND('Meters-Utilities'!Q302 &lt;&gt; "Self-Generated", 'Meters-Utilities'!Q302 &lt;&gt; "Physical Power Purchase Agreement (PPPA)"), "UnitsBlank", "YesNo"), IF(AND( 'Meters-Utilities'!C302="Other Fuels", 'Meters-Utilities'!D302 = "Scope 1: Mobile"), "YesNo", "UnitsBlank"))</f>
        <v>UnitsBlank</v>
      </c>
    </row>
    <row r="303" spans="1:21" x14ac:dyDescent="0.35">
      <c r="A303">
        <f>'Meters-Utilities'!A303</f>
        <v>0</v>
      </c>
      <c r="B303">
        <f>'Meters-Utilities'!B303</f>
        <v>0</v>
      </c>
      <c r="D303">
        <f>'Meters-Utilities'!C303</f>
        <v>0</v>
      </c>
      <c r="E303">
        <f>'Meters-Utilities'!D303</f>
        <v>0</v>
      </c>
      <c r="L303" t="str">
        <f t="shared" si="14"/>
        <v>PhaseNO</v>
      </c>
      <c r="M303" t="str">
        <f>"Fuel"&amp;
IF(D303="Other Fuels",TRIM(SUBSTITUTE(LEFT('Meters-Utilities'!H303,8),"-","")),IF(OR(D303="Electricity",D303="Natural Gas"),"",IF(OR(E303="Scope 1: Process", E303 = "Scope 1: Fugitive"), "Fugitive",SUBSTITUTE('Meters-Utilities'!C303," ",""))))</f>
        <v>Fuel</v>
      </c>
      <c r="N303" t="str">
        <f>IF(D303="Electricity","UnitsEnergy",
IF(D303="Natural Gas","UnitsGasEnergy",
IF(ISNUMBER(SEARCH("Water",D303)),"UnitsLiquid",
IF(D303="Other Energy","UnitsOtherEnergyEnergy",
IF(D303="Other","UnitsSolid",
IF(D303="Other Fuels",IF(ISNUMBER(SEARCH("Mobile", 'Meters-Utilities'!D303)),"UnitsLiquid","Units"&amp;'Meters-Utilities'!H303&amp;"Energy"),"UnitsBlank"))))))</f>
        <v>UnitsBlank</v>
      </c>
      <c r="O303" t="str">
        <f>IF(AND(OR(D303="Other Fuels", D303="Other Energy", D303 = "Natural Gas"),COUNTIF(UnitsEnergy,'Meters-Utilities'!J303)=0), "UnitsEnergy","UnitsBlank")</f>
        <v>UnitsBlank</v>
      </c>
      <c r="P303" t="str">
        <f t="shared" si="15"/>
        <v>UnitsBlank</v>
      </c>
      <c r="Q303" t="str">
        <f t="shared" si="16"/>
        <v>UnitsBlank</v>
      </c>
      <c r="U303" t="str">
        <f>IF( 'Meters-Utilities'!C303= "Electricity", IF(AND('Meters-Utilities'!Q303 &lt;&gt; "Self-Generated", 'Meters-Utilities'!Q303 &lt;&gt; "Physical Power Purchase Agreement (PPPA)"), "UnitsBlank", "YesNo"), IF(AND( 'Meters-Utilities'!C303="Other Fuels", 'Meters-Utilities'!D303 = "Scope 1: Mobile"), "YesNo", "UnitsBlank"))</f>
        <v>UnitsBlank</v>
      </c>
    </row>
    <row r="304" spans="1:21" x14ac:dyDescent="0.35">
      <c r="A304">
        <f>'Meters-Utilities'!A304</f>
        <v>0</v>
      </c>
      <c r="B304">
        <f>'Meters-Utilities'!B304</f>
        <v>0</v>
      </c>
      <c r="D304">
        <f>'Meters-Utilities'!C304</f>
        <v>0</v>
      </c>
      <c r="E304">
        <f>'Meters-Utilities'!D304</f>
        <v>0</v>
      </c>
      <c r="L304" t="str">
        <f t="shared" si="14"/>
        <v>PhaseNO</v>
      </c>
      <c r="M304" t="str">
        <f>"Fuel"&amp;
IF(D304="Other Fuels",TRIM(SUBSTITUTE(LEFT('Meters-Utilities'!H304,8),"-","")),IF(OR(D304="Electricity",D304="Natural Gas"),"",IF(OR(E304="Scope 1: Process", E304 = "Scope 1: Fugitive"), "Fugitive",SUBSTITUTE('Meters-Utilities'!C304," ",""))))</f>
        <v>Fuel</v>
      </c>
      <c r="N304" t="str">
        <f>IF(D304="Electricity","UnitsEnergy",
IF(D304="Natural Gas","UnitsGasEnergy",
IF(ISNUMBER(SEARCH("Water",D304)),"UnitsLiquid",
IF(D304="Other Energy","UnitsOtherEnergyEnergy",
IF(D304="Other","UnitsSolid",
IF(D304="Other Fuels",IF(ISNUMBER(SEARCH("Mobile", 'Meters-Utilities'!D304)),"UnitsLiquid","Units"&amp;'Meters-Utilities'!H304&amp;"Energy"),"UnitsBlank"))))))</f>
        <v>UnitsBlank</v>
      </c>
      <c r="O304" t="str">
        <f>IF(AND(OR(D304="Other Fuels", D304="Other Energy", D304 = "Natural Gas"),COUNTIF(UnitsEnergy,'Meters-Utilities'!J304)=0), "UnitsEnergy","UnitsBlank")</f>
        <v>UnitsBlank</v>
      </c>
      <c r="P304" t="str">
        <f t="shared" si="15"/>
        <v>UnitsBlank</v>
      </c>
      <c r="Q304" t="str">
        <f t="shared" si="16"/>
        <v>UnitsBlank</v>
      </c>
      <c r="U304" t="str">
        <f>IF( 'Meters-Utilities'!C304= "Electricity", IF(AND('Meters-Utilities'!Q304 &lt;&gt; "Self-Generated", 'Meters-Utilities'!Q304 &lt;&gt; "Physical Power Purchase Agreement (PPPA)"), "UnitsBlank", "YesNo"), IF(AND( 'Meters-Utilities'!C304="Other Fuels", 'Meters-Utilities'!D304 = "Scope 1: Mobile"), "YesNo", "UnitsBlank"))</f>
        <v>UnitsBlank</v>
      </c>
    </row>
    <row r="305" spans="1:21" x14ac:dyDescent="0.35">
      <c r="A305">
        <f>'Meters-Utilities'!A305</f>
        <v>0</v>
      </c>
      <c r="B305">
        <f>'Meters-Utilities'!B305</f>
        <v>0</v>
      </c>
      <c r="D305">
        <f>'Meters-Utilities'!C305</f>
        <v>0</v>
      </c>
      <c r="E305">
        <f>'Meters-Utilities'!D305</f>
        <v>0</v>
      </c>
      <c r="L305" t="str">
        <f t="shared" si="14"/>
        <v>PhaseNO</v>
      </c>
      <c r="M305" t="str">
        <f>"Fuel"&amp;
IF(D305="Other Fuels",TRIM(SUBSTITUTE(LEFT('Meters-Utilities'!H305,8),"-","")),IF(OR(D305="Electricity",D305="Natural Gas"),"",IF(OR(E305="Scope 1: Process", E305 = "Scope 1: Fugitive"), "Fugitive",SUBSTITUTE('Meters-Utilities'!C305," ",""))))</f>
        <v>Fuel</v>
      </c>
      <c r="N305" t="str">
        <f>IF(D305="Electricity","UnitsEnergy",
IF(D305="Natural Gas","UnitsGasEnergy",
IF(ISNUMBER(SEARCH("Water",D305)),"UnitsLiquid",
IF(D305="Other Energy","UnitsOtherEnergyEnergy",
IF(D305="Other","UnitsSolid",
IF(D305="Other Fuels",IF(ISNUMBER(SEARCH("Mobile", 'Meters-Utilities'!D305)),"UnitsLiquid","Units"&amp;'Meters-Utilities'!H305&amp;"Energy"),"UnitsBlank"))))))</f>
        <v>UnitsBlank</v>
      </c>
      <c r="O305" t="str">
        <f>IF(AND(OR(D305="Other Fuels", D305="Other Energy", D305 = "Natural Gas"),COUNTIF(UnitsEnergy,'Meters-Utilities'!J305)=0), "UnitsEnergy","UnitsBlank")</f>
        <v>UnitsBlank</v>
      </c>
      <c r="P305" t="str">
        <f t="shared" si="15"/>
        <v>UnitsBlank</v>
      </c>
      <c r="Q305" t="str">
        <f t="shared" si="16"/>
        <v>UnitsBlank</v>
      </c>
      <c r="U305" t="str">
        <f>IF( 'Meters-Utilities'!C305= "Electricity", IF(AND('Meters-Utilities'!Q305 &lt;&gt; "Self-Generated", 'Meters-Utilities'!Q305 &lt;&gt; "Physical Power Purchase Agreement (PPPA)"), "UnitsBlank", "YesNo"), IF(AND( 'Meters-Utilities'!C305="Other Fuels", 'Meters-Utilities'!D305 = "Scope 1: Mobile"), "YesNo", "UnitsBlank"))</f>
        <v>UnitsBlank</v>
      </c>
    </row>
    <row r="306" spans="1:21" x14ac:dyDescent="0.35">
      <c r="A306">
        <f>'Meters-Utilities'!A306</f>
        <v>0</v>
      </c>
      <c r="B306">
        <f>'Meters-Utilities'!B306</f>
        <v>0</v>
      </c>
      <c r="D306">
        <f>'Meters-Utilities'!C306</f>
        <v>0</v>
      </c>
      <c r="E306">
        <f>'Meters-Utilities'!D306</f>
        <v>0</v>
      </c>
      <c r="L306" t="str">
        <f t="shared" si="14"/>
        <v>PhaseNO</v>
      </c>
      <c r="M306" t="str">
        <f>"Fuel"&amp;
IF(D306="Other Fuels",TRIM(SUBSTITUTE(LEFT('Meters-Utilities'!H306,8),"-","")),IF(OR(D306="Electricity",D306="Natural Gas"),"",IF(OR(E306="Scope 1: Process", E306 = "Scope 1: Fugitive"), "Fugitive",SUBSTITUTE('Meters-Utilities'!C306," ",""))))</f>
        <v>Fuel</v>
      </c>
      <c r="N306" t="str">
        <f>IF(D306="Electricity","UnitsEnergy",
IF(D306="Natural Gas","UnitsGasEnergy",
IF(ISNUMBER(SEARCH("Water",D306)),"UnitsLiquid",
IF(D306="Other Energy","UnitsOtherEnergyEnergy",
IF(D306="Other","UnitsSolid",
IF(D306="Other Fuels",IF(ISNUMBER(SEARCH("Mobile", 'Meters-Utilities'!D306)),"UnitsLiquid","Units"&amp;'Meters-Utilities'!H306&amp;"Energy"),"UnitsBlank"))))))</f>
        <v>UnitsBlank</v>
      </c>
      <c r="O306" t="str">
        <f>IF(AND(OR(D306="Other Fuels", D306="Other Energy", D306 = "Natural Gas"),COUNTIF(UnitsEnergy,'Meters-Utilities'!J306)=0), "UnitsEnergy","UnitsBlank")</f>
        <v>UnitsBlank</v>
      </c>
      <c r="P306" t="str">
        <f t="shared" si="15"/>
        <v>UnitsBlank</v>
      </c>
      <c r="Q306" t="str">
        <f t="shared" si="16"/>
        <v>UnitsBlank</v>
      </c>
      <c r="U306" t="str">
        <f>IF( 'Meters-Utilities'!C306= "Electricity", IF(AND('Meters-Utilities'!Q306 &lt;&gt; "Self-Generated", 'Meters-Utilities'!Q306 &lt;&gt; "Physical Power Purchase Agreement (PPPA)"), "UnitsBlank", "YesNo"), IF(AND( 'Meters-Utilities'!C306="Other Fuels", 'Meters-Utilities'!D306 = "Scope 1: Mobile"), "YesNo", "UnitsBlank"))</f>
        <v>UnitsBlank</v>
      </c>
    </row>
    <row r="307" spans="1:21" x14ac:dyDescent="0.35">
      <c r="A307">
        <f>'Meters-Utilities'!A307</f>
        <v>0</v>
      </c>
      <c r="B307">
        <f>'Meters-Utilities'!B307</f>
        <v>0</v>
      </c>
      <c r="D307">
        <f>'Meters-Utilities'!C307</f>
        <v>0</v>
      </c>
      <c r="E307">
        <f>'Meters-Utilities'!D307</f>
        <v>0</v>
      </c>
      <c r="L307" t="str">
        <f t="shared" si="14"/>
        <v>PhaseNO</v>
      </c>
      <c r="M307" t="str">
        <f>"Fuel"&amp;
IF(D307="Other Fuels",TRIM(SUBSTITUTE(LEFT('Meters-Utilities'!H307,8),"-","")),IF(OR(D307="Electricity",D307="Natural Gas"),"",IF(OR(E307="Scope 1: Process", E307 = "Scope 1: Fugitive"), "Fugitive",SUBSTITUTE('Meters-Utilities'!C307," ",""))))</f>
        <v>Fuel</v>
      </c>
      <c r="N307" t="str">
        <f>IF(D307="Electricity","UnitsEnergy",
IF(D307="Natural Gas","UnitsGasEnergy",
IF(ISNUMBER(SEARCH("Water",D307)),"UnitsLiquid",
IF(D307="Other Energy","UnitsOtherEnergyEnergy",
IF(D307="Other","UnitsSolid",
IF(D307="Other Fuels",IF(ISNUMBER(SEARCH("Mobile", 'Meters-Utilities'!D307)),"UnitsLiquid","Units"&amp;'Meters-Utilities'!H307&amp;"Energy"),"UnitsBlank"))))))</f>
        <v>UnitsBlank</v>
      </c>
      <c r="O307" t="str">
        <f>IF(AND(OR(D307="Other Fuels", D307="Other Energy", D307 = "Natural Gas"),COUNTIF(UnitsEnergy,'Meters-Utilities'!J307)=0), "UnitsEnergy","UnitsBlank")</f>
        <v>UnitsBlank</v>
      </c>
      <c r="P307" t="str">
        <f t="shared" si="15"/>
        <v>UnitsBlank</v>
      </c>
      <c r="Q307" t="str">
        <f t="shared" si="16"/>
        <v>UnitsBlank</v>
      </c>
      <c r="U307" t="str">
        <f>IF( 'Meters-Utilities'!C307= "Electricity", IF(AND('Meters-Utilities'!Q307 &lt;&gt; "Self-Generated", 'Meters-Utilities'!Q307 &lt;&gt; "Physical Power Purchase Agreement (PPPA)"), "UnitsBlank", "YesNo"), IF(AND( 'Meters-Utilities'!C307="Other Fuels", 'Meters-Utilities'!D307 = "Scope 1: Mobile"), "YesNo", "UnitsBlank"))</f>
        <v>UnitsBlank</v>
      </c>
    </row>
    <row r="308" spans="1:21" x14ac:dyDescent="0.35">
      <c r="A308">
        <f>'Meters-Utilities'!A308</f>
        <v>0</v>
      </c>
      <c r="B308">
        <f>'Meters-Utilities'!B308</f>
        <v>0</v>
      </c>
      <c r="D308">
        <f>'Meters-Utilities'!C308</f>
        <v>0</v>
      </c>
      <c r="E308">
        <f>'Meters-Utilities'!D308</f>
        <v>0</v>
      </c>
      <c r="L308" t="str">
        <f t="shared" si="14"/>
        <v>PhaseNO</v>
      </c>
      <c r="M308" t="str">
        <f>"Fuel"&amp;
IF(D308="Other Fuels",TRIM(SUBSTITUTE(LEFT('Meters-Utilities'!H308,8),"-","")),IF(OR(D308="Electricity",D308="Natural Gas"),"",IF(OR(E308="Scope 1: Process", E308 = "Scope 1: Fugitive"), "Fugitive",SUBSTITUTE('Meters-Utilities'!C308," ",""))))</f>
        <v>Fuel</v>
      </c>
      <c r="N308" t="str">
        <f>IF(D308="Electricity","UnitsEnergy",
IF(D308="Natural Gas","UnitsGasEnergy",
IF(ISNUMBER(SEARCH("Water",D308)),"UnitsLiquid",
IF(D308="Other Energy","UnitsOtherEnergyEnergy",
IF(D308="Other","UnitsSolid",
IF(D308="Other Fuels",IF(ISNUMBER(SEARCH("Mobile", 'Meters-Utilities'!D308)),"UnitsLiquid","Units"&amp;'Meters-Utilities'!H308&amp;"Energy"),"UnitsBlank"))))))</f>
        <v>UnitsBlank</v>
      </c>
      <c r="O308" t="str">
        <f>IF(AND(OR(D308="Other Fuels", D308="Other Energy", D308 = "Natural Gas"),COUNTIF(UnitsEnergy,'Meters-Utilities'!J308)=0), "UnitsEnergy","UnitsBlank")</f>
        <v>UnitsBlank</v>
      </c>
      <c r="P308" t="str">
        <f t="shared" si="15"/>
        <v>UnitsBlank</v>
      </c>
      <c r="Q308" t="str">
        <f t="shared" si="16"/>
        <v>UnitsBlank</v>
      </c>
      <c r="U308" t="str">
        <f>IF( 'Meters-Utilities'!C308= "Electricity", IF(AND('Meters-Utilities'!Q308 &lt;&gt; "Self-Generated", 'Meters-Utilities'!Q308 &lt;&gt; "Physical Power Purchase Agreement (PPPA)"), "UnitsBlank", "YesNo"), IF(AND( 'Meters-Utilities'!C308="Other Fuels", 'Meters-Utilities'!D308 = "Scope 1: Mobile"), "YesNo", "UnitsBlank"))</f>
        <v>UnitsBlank</v>
      </c>
    </row>
    <row r="309" spans="1:21" x14ac:dyDescent="0.35">
      <c r="A309">
        <f>'Meters-Utilities'!A309</f>
        <v>0</v>
      </c>
      <c r="B309">
        <f>'Meters-Utilities'!B309</f>
        <v>0</v>
      </c>
      <c r="D309">
        <f>'Meters-Utilities'!C309</f>
        <v>0</v>
      </c>
      <c r="E309">
        <f>'Meters-Utilities'!D309</f>
        <v>0</v>
      </c>
      <c r="L309" t="str">
        <f t="shared" si="14"/>
        <v>PhaseNO</v>
      </c>
      <c r="M309" t="str">
        <f>"Fuel"&amp;
IF(D309="Other Fuels",TRIM(SUBSTITUTE(LEFT('Meters-Utilities'!H309,8),"-","")),IF(OR(D309="Electricity",D309="Natural Gas"),"",IF(OR(E309="Scope 1: Process", E309 = "Scope 1: Fugitive"), "Fugitive",SUBSTITUTE('Meters-Utilities'!C309," ",""))))</f>
        <v>Fuel</v>
      </c>
      <c r="N309" t="str">
        <f>IF(D309="Electricity","UnitsEnergy",
IF(D309="Natural Gas","UnitsGasEnergy",
IF(ISNUMBER(SEARCH("Water",D309)),"UnitsLiquid",
IF(D309="Other Energy","UnitsOtherEnergyEnergy",
IF(D309="Other","UnitsSolid",
IF(D309="Other Fuels",IF(ISNUMBER(SEARCH("Mobile", 'Meters-Utilities'!D309)),"UnitsLiquid","Units"&amp;'Meters-Utilities'!H309&amp;"Energy"),"UnitsBlank"))))))</f>
        <v>UnitsBlank</v>
      </c>
      <c r="O309" t="str">
        <f>IF(AND(OR(D309="Other Fuels", D309="Other Energy", D309 = "Natural Gas"),COUNTIF(UnitsEnergy,'Meters-Utilities'!J309)=0), "UnitsEnergy","UnitsBlank")</f>
        <v>UnitsBlank</v>
      </c>
      <c r="P309" t="str">
        <f t="shared" si="15"/>
        <v>UnitsBlank</v>
      </c>
      <c r="Q309" t="str">
        <f t="shared" si="16"/>
        <v>UnitsBlank</v>
      </c>
      <c r="U309" t="str">
        <f>IF( 'Meters-Utilities'!C309= "Electricity", IF(AND('Meters-Utilities'!Q309 &lt;&gt; "Self-Generated", 'Meters-Utilities'!Q309 &lt;&gt; "Physical Power Purchase Agreement (PPPA)"), "UnitsBlank", "YesNo"), IF(AND( 'Meters-Utilities'!C309="Other Fuels", 'Meters-Utilities'!D309 = "Scope 1: Mobile"), "YesNo", "UnitsBlank"))</f>
        <v>UnitsBlank</v>
      </c>
    </row>
    <row r="310" spans="1:21" x14ac:dyDescent="0.35">
      <c r="A310">
        <f>'Meters-Utilities'!A310</f>
        <v>0</v>
      </c>
      <c r="B310">
        <f>'Meters-Utilities'!B310</f>
        <v>0</v>
      </c>
      <c r="D310">
        <f>'Meters-Utilities'!C310</f>
        <v>0</v>
      </c>
      <c r="E310">
        <f>'Meters-Utilities'!D310</f>
        <v>0</v>
      </c>
      <c r="L310" t="str">
        <f t="shared" si="14"/>
        <v>PhaseNO</v>
      </c>
      <c r="M310" t="str">
        <f>"Fuel"&amp;
IF(D310="Other Fuels",TRIM(SUBSTITUTE(LEFT('Meters-Utilities'!H310,8),"-","")),IF(OR(D310="Electricity",D310="Natural Gas"),"",IF(OR(E310="Scope 1: Process", E310 = "Scope 1: Fugitive"), "Fugitive",SUBSTITUTE('Meters-Utilities'!C310," ",""))))</f>
        <v>Fuel</v>
      </c>
      <c r="N310" t="str">
        <f>IF(D310="Electricity","UnitsEnergy",
IF(D310="Natural Gas","UnitsGasEnergy",
IF(ISNUMBER(SEARCH("Water",D310)),"UnitsLiquid",
IF(D310="Other Energy","UnitsOtherEnergyEnergy",
IF(D310="Other","UnitsSolid",
IF(D310="Other Fuels",IF(ISNUMBER(SEARCH("Mobile", 'Meters-Utilities'!D310)),"UnitsLiquid","Units"&amp;'Meters-Utilities'!H310&amp;"Energy"),"UnitsBlank"))))))</f>
        <v>UnitsBlank</v>
      </c>
      <c r="O310" t="str">
        <f>IF(AND(OR(D310="Other Fuels", D310="Other Energy", D310 = "Natural Gas"),COUNTIF(UnitsEnergy,'Meters-Utilities'!J310)=0), "UnitsEnergy","UnitsBlank")</f>
        <v>UnitsBlank</v>
      </c>
      <c r="P310" t="str">
        <f t="shared" si="15"/>
        <v>UnitsBlank</v>
      </c>
      <c r="Q310" t="str">
        <f t="shared" si="16"/>
        <v>UnitsBlank</v>
      </c>
      <c r="U310" t="str">
        <f>IF( 'Meters-Utilities'!C310= "Electricity", IF(AND('Meters-Utilities'!Q310 &lt;&gt; "Self-Generated", 'Meters-Utilities'!Q310 &lt;&gt; "Physical Power Purchase Agreement (PPPA)"), "UnitsBlank", "YesNo"), IF(AND( 'Meters-Utilities'!C310="Other Fuels", 'Meters-Utilities'!D310 = "Scope 1: Mobile"), "YesNo", "UnitsBlank"))</f>
        <v>UnitsBlank</v>
      </c>
    </row>
    <row r="311" spans="1:21" x14ac:dyDescent="0.35">
      <c r="A311">
        <f>'Meters-Utilities'!A311</f>
        <v>0</v>
      </c>
      <c r="B311">
        <f>'Meters-Utilities'!B311</f>
        <v>0</v>
      </c>
      <c r="D311">
        <f>'Meters-Utilities'!C311</f>
        <v>0</v>
      </c>
      <c r="E311">
        <f>'Meters-Utilities'!D311</f>
        <v>0</v>
      </c>
      <c r="L311" t="str">
        <f t="shared" si="14"/>
        <v>PhaseNO</v>
      </c>
      <c r="M311" t="str">
        <f>"Fuel"&amp;
IF(D311="Other Fuels",TRIM(SUBSTITUTE(LEFT('Meters-Utilities'!H311,8),"-","")),IF(OR(D311="Electricity",D311="Natural Gas"),"",IF(OR(E311="Scope 1: Process", E311 = "Scope 1: Fugitive"), "Fugitive",SUBSTITUTE('Meters-Utilities'!C311," ",""))))</f>
        <v>Fuel</v>
      </c>
      <c r="N311" t="str">
        <f>IF(D311="Electricity","UnitsEnergy",
IF(D311="Natural Gas","UnitsGasEnergy",
IF(ISNUMBER(SEARCH("Water",D311)),"UnitsLiquid",
IF(D311="Other Energy","UnitsOtherEnergyEnergy",
IF(D311="Other","UnitsSolid",
IF(D311="Other Fuels",IF(ISNUMBER(SEARCH("Mobile", 'Meters-Utilities'!D311)),"UnitsLiquid","Units"&amp;'Meters-Utilities'!H311&amp;"Energy"),"UnitsBlank"))))))</f>
        <v>UnitsBlank</v>
      </c>
      <c r="O311" t="str">
        <f>IF(AND(OR(D311="Other Fuels", D311="Other Energy", D311 = "Natural Gas"),COUNTIF(UnitsEnergy,'Meters-Utilities'!J311)=0), "UnitsEnergy","UnitsBlank")</f>
        <v>UnitsBlank</v>
      </c>
      <c r="P311" t="str">
        <f t="shared" si="15"/>
        <v>UnitsBlank</v>
      </c>
      <c r="Q311" t="str">
        <f t="shared" si="16"/>
        <v>UnitsBlank</v>
      </c>
      <c r="U311" t="str">
        <f>IF( 'Meters-Utilities'!C311= "Electricity", IF(AND('Meters-Utilities'!Q311 &lt;&gt; "Self-Generated", 'Meters-Utilities'!Q311 &lt;&gt; "Physical Power Purchase Agreement (PPPA)"), "UnitsBlank", "YesNo"), IF(AND( 'Meters-Utilities'!C311="Other Fuels", 'Meters-Utilities'!D311 = "Scope 1: Mobile"), "YesNo", "UnitsBlank"))</f>
        <v>UnitsBlank</v>
      </c>
    </row>
    <row r="312" spans="1:21" x14ac:dyDescent="0.35">
      <c r="A312">
        <f>'Meters-Utilities'!A312</f>
        <v>0</v>
      </c>
      <c r="B312">
        <f>'Meters-Utilities'!B312</f>
        <v>0</v>
      </c>
      <c r="D312">
        <f>'Meters-Utilities'!C312</f>
        <v>0</v>
      </c>
      <c r="E312">
        <f>'Meters-Utilities'!D312</f>
        <v>0</v>
      </c>
      <c r="L312" t="str">
        <f t="shared" si="14"/>
        <v>PhaseNO</v>
      </c>
      <c r="M312" t="str">
        <f>"Fuel"&amp;
IF(D312="Other Fuels",TRIM(SUBSTITUTE(LEFT('Meters-Utilities'!H312,8),"-","")),IF(OR(D312="Electricity",D312="Natural Gas"),"",IF(OR(E312="Scope 1: Process", E312 = "Scope 1: Fugitive"), "Fugitive",SUBSTITUTE('Meters-Utilities'!C312," ",""))))</f>
        <v>Fuel</v>
      </c>
      <c r="N312" t="str">
        <f>IF(D312="Electricity","UnitsEnergy",
IF(D312="Natural Gas","UnitsGasEnergy",
IF(ISNUMBER(SEARCH("Water",D312)),"UnitsLiquid",
IF(D312="Other Energy","UnitsOtherEnergyEnergy",
IF(D312="Other","UnitsSolid",
IF(D312="Other Fuels",IF(ISNUMBER(SEARCH("Mobile", 'Meters-Utilities'!D312)),"UnitsLiquid","Units"&amp;'Meters-Utilities'!H312&amp;"Energy"),"UnitsBlank"))))))</f>
        <v>UnitsBlank</v>
      </c>
      <c r="O312" t="str">
        <f>IF(AND(OR(D312="Other Fuels", D312="Other Energy", D312 = "Natural Gas"),COUNTIF(UnitsEnergy,'Meters-Utilities'!J312)=0), "UnitsEnergy","UnitsBlank")</f>
        <v>UnitsBlank</v>
      </c>
      <c r="P312" t="str">
        <f t="shared" si="15"/>
        <v>UnitsBlank</v>
      </c>
      <c r="Q312" t="str">
        <f t="shared" si="16"/>
        <v>UnitsBlank</v>
      </c>
      <c r="U312" t="str">
        <f>IF( 'Meters-Utilities'!C312= "Electricity", IF(AND('Meters-Utilities'!Q312 &lt;&gt; "Self-Generated", 'Meters-Utilities'!Q312 &lt;&gt; "Physical Power Purchase Agreement (PPPA)"), "UnitsBlank", "YesNo"), IF(AND( 'Meters-Utilities'!C312="Other Fuels", 'Meters-Utilities'!D312 = "Scope 1: Mobile"), "YesNo", "UnitsBlank"))</f>
        <v>UnitsBlank</v>
      </c>
    </row>
    <row r="313" spans="1:21" x14ac:dyDescent="0.35">
      <c r="A313">
        <f>'Meters-Utilities'!A313</f>
        <v>0</v>
      </c>
      <c r="B313">
        <f>'Meters-Utilities'!B313</f>
        <v>0</v>
      </c>
      <c r="D313">
        <f>'Meters-Utilities'!C313</f>
        <v>0</v>
      </c>
      <c r="E313">
        <f>'Meters-Utilities'!D313</f>
        <v>0</v>
      </c>
      <c r="L313" t="str">
        <f t="shared" si="14"/>
        <v>PhaseNO</v>
      </c>
      <c r="M313" t="str">
        <f>"Fuel"&amp;
IF(D313="Other Fuels",TRIM(SUBSTITUTE(LEFT('Meters-Utilities'!H313,8),"-","")),IF(OR(D313="Electricity",D313="Natural Gas"),"",IF(OR(E313="Scope 1: Process", E313 = "Scope 1: Fugitive"), "Fugitive",SUBSTITUTE('Meters-Utilities'!C313," ",""))))</f>
        <v>Fuel</v>
      </c>
      <c r="N313" t="str">
        <f>IF(D313="Electricity","UnitsEnergy",
IF(D313="Natural Gas","UnitsGasEnergy",
IF(ISNUMBER(SEARCH("Water",D313)),"UnitsLiquid",
IF(D313="Other Energy","UnitsOtherEnergyEnergy",
IF(D313="Other","UnitsSolid",
IF(D313="Other Fuels",IF(ISNUMBER(SEARCH("Mobile", 'Meters-Utilities'!D313)),"UnitsLiquid","Units"&amp;'Meters-Utilities'!H313&amp;"Energy"),"UnitsBlank"))))))</f>
        <v>UnitsBlank</v>
      </c>
      <c r="O313" t="str">
        <f>IF(AND(OR(D313="Other Fuels", D313="Other Energy", D313 = "Natural Gas"),COUNTIF(UnitsEnergy,'Meters-Utilities'!J313)=0), "UnitsEnergy","UnitsBlank")</f>
        <v>UnitsBlank</v>
      </c>
      <c r="P313" t="str">
        <f t="shared" si="15"/>
        <v>UnitsBlank</v>
      </c>
      <c r="Q313" t="str">
        <f t="shared" si="16"/>
        <v>UnitsBlank</v>
      </c>
      <c r="U313" t="str">
        <f>IF( 'Meters-Utilities'!C313= "Electricity", IF(AND('Meters-Utilities'!Q313 &lt;&gt; "Self-Generated", 'Meters-Utilities'!Q313 &lt;&gt; "Physical Power Purchase Agreement (PPPA)"), "UnitsBlank", "YesNo"), IF(AND( 'Meters-Utilities'!C313="Other Fuels", 'Meters-Utilities'!D313 = "Scope 1: Mobile"), "YesNo", "UnitsBlank"))</f>
        <v>UnitsBlank</v>
      </c>
    </row>
    <row r="314" spans="1:21" x14ac:dyDescent="0.35">
      <c r="A314">
        <f>'Meters-Utilities'!A314</f>
        <v>0</v>
      </c>
      <c r="B314">
        <f>'Meters-Utilities'!B314</f>
        <v>0</v>
      </c>
      <c r="D314">
        <f>'Meters-Utilities'!C314</f>
        <v>0</v>
      </c>
      <c r="E314">
        <f>'Meters-Utilities'!D314</f>
        <v>0</v>
      </c>
      <c r="L314" t="str">
        <f t="shared" si="14"/>
        <v>PhaseNO</v>
      </c>
      <c r="M314" t="str">
        <f>"Fuel"&amp;
IF(D314="Other Fuels",TRIM(SUBSTITUTE(LEFT('Meters-Utilities'!H314,8),"-","")),IF(OR(D314="Electricity",D314="Natural Gas"),"",IF(OR(E314="Scope 1: Process", E314 = "Scope 1: Fugitive"), "Fugitive",SUBSTITUTE('Meters-Utilities'!C314," ",""))))</f>
        <v>Fuel</v>
      </c>
      <c r="N314" t="str">
        <f>IF(D314="Electricity","UnitsEnergy",
IF(D314="Natural Gas","UnitsGasEnergy",
IF(ISNUMBER(SEARCH("Water",D314)),"UnitsLiquid",
IF(D314="Other Energy","UnitsOtherEnergyEnergy",
IF(D314="Other","UnitsSolid",
IF(D314="Other Fuels",IF(ISNUMBER(SEARCH("Mobile", 'Meters-Utilities'!D314)),"UnitsLiquid","Units"&amp;'Meters-Utilities'!H314&amp;"Energy"),"UnitsBlank"))))))</f>
        <v>UnitsBlank</v>
      </c>
      <c r="O314" t="str">
        <f>IF(AND(OR(D314="Other Fuels", D314="Other Energy", D314 = "Natural Gas"),COUNTIF(UnitsEnergy,'Meters-Utilities'!J314)=0), "UnitsEnergy","UnitsBlank")</f>
        <v>UnitsBlank</v>
      </c>
      <c r="P314" t="str">
        <f t="shared" si="15"/>
        <v>UnitsBlank</v>
      </c>
      <c r="Q314" t="str">
        <f t="shared" si="16"/>
        <v>UnitsBlank</v>
      </c>
      <c r="U314" t="str">
        <f>IF( 'Meters-Utilities'!C314= "Electricity", IF(AND('Meters-Utilities'!Q314 &lt;&gt; "Self-Generated", 'Meters-Utilities'!Q314 &lt;&gt; "Physical Power Purchase Agreement (PPPA)"), "UnitsBlank", "YesNo"), IF(AND( 'Meters-Utilities'!C314="Other Fuels", 'Meters-Utilities'!D314 = "Scope 1: Mobile"), "YesNo", "UnitsBlank"))</f>
        <v>UnitsBlank</v>
      </c>
    </row>
    <row r="315" spans="1:21" x14ac:dyDescent="0.35">
      <c r="A315">
        <f>'Meters-Utilities'!A315</f>
        <v>0</v>
      </c>
      <c r="B315">
        <f>'Meters-Utilities'!B315</f>
        <v>0</v>
      </c>
      <c r="D315">
        <f>'Meters-Utilities'!C315</f>
        <v>0</v>
      </c>
      <c r="E315">
        <f>'Meters-Utilities'!D315</f>
        <v>0</v>
      </c>
      <c r="L315" t="str">
        <f t="shared" si="14"/>
        <v>PhaseNO</v>
      </c>
      <c r="M315" t="str">
        <f>"Fuel"&amp;
IF(D315="Other Fuels",TRIM(SUBSTITUTE(LEFT('Meters-Utilities'!H315,8),"-","")),IF(OR(D315="Electricity",D315="Natural Gas"),"",IF(OR(E315="Scope 1: Process", E315 = "Scope 1: Fugitive"), "Fugitive",SUBSTITUTE('Meters-Utilities'!C315," ",""))))</f>
        <v>Fuel</v>
      </c>
      <c r="N315" t="str">
        <f>IF(D315="Electricity","UnitsEnergy",
IF(D315="Natural Gas","UnitsGasEnergy",
IF(ISNUMBER(SEARCH("Water",D315)),"UnitsLiquid",
IF(D315="Other Energy","UnitsOtherEnergyEnergy",
IF(D315="Other","UnitsSolid",
IF(D315="Other Fuels",IF(ISNUMBER(SEARCH("Mobile", 'Meters-Utilities'!D315)),"UnitsLiquid","Units"&amp;'Meters-Utilities'!H315&amp;"Energy"),"UnitsBlank"))))))</f>
        <v>UnitsBlank</v>
      </c>
      <c r="O315" t="str">
        <f>IF(AND(OR(D315="Other Fuels", D315="Other Energy", D315 = "Natural Gas"),COUNTIF(UnitsEnergy,'Meters-Utilities'!J315)=0), "UnitsEnergy","UnitsBlank")</f>
        <v>UnitsBlank</v>
      </c>
      <c r="P315" t="str">
        <f t="shared" si="15"/>
        <v>UnitsBlank</v>
      </c>
      <c r="Q315" t="str">
        <f t="shared" si="16"/>
        <v>UnitsBlank</v>
      </c>
      <c r="U315" t="str">
        <f>IF( 'Meters-Utilities'!C315= "Electricity", IF(AND('Meters-Utilities'!Q315 &lt;&gt; "Self-Generated", 'Meters-Utilities'!Q315 &lt;&gt; "Physical Power Purchase Agreement (PPPA)"), "UnitsBlank", "YesNo"), IF(AND( 'Meters-Utilities'!C315="Other Fuels", 'Meters-Utilities'!D315 = "Scope 1: Mobile"), "YesNo", "UnitsBlank"))</f>
        <v>UnitsBlank</v>
      </c>
    </row>
    <row r="316" spans="1:21" x14ac:dyDescent="0.35">
      <c r="A316">
        <f>'Meters-Utilities'!A316</f>
        <v>0</v>
      </c>
      <c r="B316">
        <f>'Meters-Utilities'!B316</f>
        <v>0</v>
      </c>
      <c r="D316">
        <f>'Meters-Utilities'!C316</f>
        <v>0</v>
      </c>
      <c r="E316">
        <f>'Meters-Utilities'!D316</f>
        <v>0</v>
      </c>
      <c r="L316" t="str">
        <f t="shared" si="14"/>
        <v>PhaseNO</v>
      </c>
      <c r="M316" t="str">
        <f>"Fuel"&amp;
IF(D316="Other Fuels",TRIM(SUBSTITUTE(LEFT('Meters-Utilities'!H316,8),"-","")),IF(OR(D316="Electricity",D316="Natural Gas"),"",IF(OR(E316="Scope 1: Process", E316 = "Scope 1: Fugitive"), "Fugitive",SUBSTITUTE('Meters-Utilities'!C316," ",""))))</f>
        <v>Fuel</v>
      </c>
      <c r="N316" t="str">
        <f>IF(D316="Electricity","UnitsEnergy",
IF(D316="Natural Gas","UnitsGasEnergy",
IF(ISNUMBER(SEARCH("Water",D316)),"UnitsLiquid",
IF(D316="Other Energy","UnitsOtherEnergyEnergy",
IF(D316="Other","UnitsSolid",
IF(D316="Other Fuels",IF(ISNUMBER(SEARCH("Mobile", 'Meters-Utilities'!D316)),"UnitsLiquid","Units"&amp;'Meters-Utilities'!H316&amp;"Energy"),"UnitsBlank"))))))</f>
        <v>UnitsBlank</v>
      </c>
      <c r="O316" t="str">
        <f>IF(AND(OR(D316="Other Fuels", D316="Other Energy", D316 = "Natural Gas"),COUNTIF(UnitsEnergy,'Meters-Utilities'!J316)=0), "UnitsEnergy","UnitsBlank")</f>
        <v>UnitsBlank</v>
      </c>
      <c r="P316" t="str">
        <f t="shared" si="15"/>
        <v>UnitsBlank</v>
      </c>
      <c r="Q316" t="str">
        <f t="shared" si="16"/>
        <v>UnitsBlank</v>
      </c>
      <c r="U316" t="str">
        <f>IF( 'Meters-Utilities'!C316= "Electricity", IF(AND('Meters-Utilities'!Q316 &lt;&gt; "Self-Generated", 'Meters-Utilities'!Q316 &lt;&gt; "Physical Power Purchase Agreement (PPPA)"), "UnitsBlank", "YesNo"), IF(AND( 'Meters-Utilities'!C316="Other Fuels", 'Meters-Utilities'!D316 = "Scope 1: Mobile"), "YesNo", "UnitsBlank"))</f>
        <v>UnitsBlank</v>
      </c>
    </row>
    <row r="317" spans="1:21" x14ac:dyDescent="0.35">
      <c r="A317">
        <f>'Meters-Utilities'!A317</f>
        <v>0</v>
      </c>
      <c r="B317">
        <f>'Meters-Utilities'!B317</f>
        <v>0</v>
      </c>
      <c r="D317">
        <f>'Meters-Utilities'!C317</f>
        <v>0</v>
      </c>
      <c r="E317">
        <f>'Meters-Utilities'!D317</f>
        <v>0</v>
      </c>
      <c r="L317" t="str">
        <f t="shared" si="14"/>
        <v>PhaseNO</v>
      </c>
      <c r="M317" t="str">
        <f>"Fuel"&amp;
IF(D317="Other Fuels",TRIM(SUBSTITUTE(LEFT('Meters-Utilities'!H317,8),"-","")),IF(OR(D317="Electricity",D317="Natural Gas"),"",IF(OR(E317="Scope 1: Process", E317 = "Scope 1: Fugitive"), "Fugitive",SUBSTITUTE('Meters-Utilities'!C317," ",""))))</f>
        <v>Fuel</v>
      </c>
      <c r="N317" t="str">
        <f>IF(D317="Electricity","UnitsEnergy",
IF(D317="Natural Gas","UnitsGasEnergy",
IF(ISNUMBER(SEARCH("Water",D317)),"UnitsLiquid",
IF(D317="Other Energy","UnitsOtherEnergyEnergy",
IF(D317="Other","UnitsSolid",
IF(D317="Other Fuels",IF(ISNUMBER(SEARCH("Mobile", 'Meters-Utilities'!D317)),"UnitsLiquid","Units"&amp;'Meters-Utilities'!H317&amp;"Energy"),"UnitsBlank"))))))</f>
        <v>UnitsBlank</v>
      </c>
      <c r="O317" t="str">
        <f>IF(AND(OR(D317="Other Fuels", D317="Other Energy", D317 = "Natural Gas"),COUNTIF(UnitsEnergy,'Meters-Utilities'!J317)=0), "UnitsEnergy","UnitsBlank")</f>
        <v>UnitsBlank</v>
      </c>
      <c r="P317" t="str">
        <f t="shared" si="15"/>
        <v>UnitsBlank</v>
      </c>
      <c r="Q317" t="str">
        <f t="shared" si="16"/>
        <v>UnitsBlank</v>
      </c>
      <c r="U317" t="str">
        <f>IF( 'Meters-Utilities'!C317= "Electricity", IF(AND('Meters-Utilities'!Q317 &lt;&gt; "Self-Generated", 'Meters-Utilities'!Q317 &lt;&gt; "Physical Power Purchase Agreement (PPPA)"), "UnitsBlank", "YesNo"), IF(AND( 'Meters-Utilities'!C317="Other Fuels", 'Meters-Utilities'!D317 = "Scope 1: Mobile"), "YesNo", "UnitsBlank"))</f>
        <v>UnitsBlank</v>
      </c>
    </row>
    <row r="318" spans="1:21" x14ac:dyDescent="0.35">
      <c r="A318">
        <f>'Meters-Utilities'!A318</f>
        <v>0</v>
      </c>
      <c r="B318">
        <f>'Meters-Utilities'!B318</f>
        <v>0</v>
      </c>
      <c r="D318">
        <f>'Meters-Utilities'!C318</f>
        <v>0</v>
      </c>
      <c r="E318">
        <f>'Meters-Utilities'!D318</f>
        <v>0</v>
      </c>
      <c r="L318" t="str">
        <f t="shared" si="14"/>
        <v>PhaseNO</v>
      </c>
      <c r="M318" t="str">
        <f>"Fuel"&amp;
IF(D318="Other Fuels",TRIM(SUBSTITUTE(LEFT('Meters-Utilities'!H318,8),"-","")),IF(OR(D318="Electricity",D318="Natural Gas"),"",IF(OR(E318="Scope 1: Process", E318 = "Scope 1: Fugitive"), "Fugitive",SUBSTITUTE('Meters-Utilities'!C318," ",""))))</f>
        <v>Fuel</v>
      </c>
      <c r="N318" t="str">
        <f>IF(D318="Electricity","UnitsEnergy",
IF(D318="Natural Gas","UnitsGasEnergy",
IF(ISNUMBER(SEARCH("Water",D318)),"UnitsLiquid",
IF(D318="Other Energy","UnitsOtherEnergyEnergy",
IF(D318="Other","UnitsSolid",
IF(D318="Other Fuels",IF(ISNUMBER(SEARCH("Mobile", 'Meters-Utilities'!D318)),"UnitsLiquid","Units"&amp;'Meters-Utilities'!H318&amp;"Energy"),"UnitsBlank"))))))</f>
        <v>UnitsBlank</v>
      </c>
      <c r="O318" t="str">
        <f>IF(AND(OR(D318="Other Fuels", D318="Other Energy", D318 = "Natural Gas"),COUNTIF(UnitsEnergy,'Meters-Utilities'!J318)=0), "UnitsEnergy","UnitsBlank")</f>
        <v>UnitsBlank</v>
      </c>
      <c r="P318" t="str">
        <f t="shared" si="15"/>
        <v>UnitsBlank</v>
      </c>
      <c r="Q318" t="str">
        <f t="shared" si="16"/>
        <v>UnitsBlank</v>
      </c>
      <c r="U318" t="str">
        <f>IF( 'Meters-Utilities'!C318= "Electricity", IF(AND('Meters-Utilities'!Q318 &lt;&gt; "Self-Generated", 'Meters-Utilities'!Q318 &lt;&gt; "Physical Power Purchase Agreement (PPPA)"), "UnitsBlank", "YesNo"), IF(AND( 'Meters-Utilities'!C318="Other Fuels", 'Meters-Utilities'!D318 = "Scope 1: Mobile"), "YesNo", "UnitsBlank"))</f>
        <v>UnitsBlank</v>
      </c>
    </row>
    <row r="319" spans="1:21" x14ac:dyDescent="0.35">
      <c r="A319">
        <f>'Meters-Utilities'!A319</f>
        <v>0</v>
      </c>
      <c r="B319">
        <f>'Meters-Utilities'!B319</f>
        <v>0</v>
      </c>
      <c r="D319">
        <f>'Meters-Utilities'!C319</f>
        <v>0</v>
      </c>
      <c r="E319">
        <f>'Meters-Utilities'!D319</f>
        <v>0</v>
      </c>
      <c r="L319" t="str">
        <f t="shared" si="14"/>
        <v>PhaseNO</v>
      </c>
      <c r="M319" t="str">
        <f>"Fuel"&amp;
IF(D319="Other Fuels",TRIM(SUBSTITUTE(LEFT('Meters-Utilities'!H319,8),"-","")),IF(OR(D319="Electricity",D319="Natural Gas"),"",IF(OR(E319="Scope 1: Process", E319 = "Scope 1: Fugitive"), "Fugitive",SUBSTITUTE('Meters-Utilities'!C319," ",""))))</f>
        <v>Fuel</v>
      </c>
      <c r="N319" t="str">
        <f>IF(D319="Electricity","UnitsEnergy",
IF(D319="Natural Gas","UnitsGasEnergy",
IF(ISNUMBER(SEARCH("Water",D319)),"UnitsLiquid",
IF(D319="Other Energy","UnitsOtherEnergyEnergy",
IF(D319="Other","UnitsSolid",
IF(D319="Other Fuels",IF(ISNUMBER(SEARCH("Mobile", 'Meters-Utilities'!D319)),"UnitsLiquid","Units"&amp;'Meters-Utilities'!H319&amp;"Energy"),"UnitsBlank"))))))</f>
        <v>UnitsBlank</v>
      </c>
      <c r="O319" t="str">
        <f>IF(AND(OR(D319="Other Fuels", D319="Other Energy", D319 = "Natural Gas"),COUNTIF(UnitsEnergy,'Meters-Utilities'!J319)=0), "UnitsEnergy","UnitsBlank")</f>
        <v>UnitsBlank</v>
      </c>
      <c r="P319" t="str">
        <f t="shared" si="15"/>
        <v>UnitsBlank</v>
      </c>
      <c r="Q319" t="str">
        <f t="shared" si="16"/>
        <v>UnitsBlank</v>
      </c>
      <c r="U319" t="str">
        <f>IF( 'Meters-Utilities'!C319= "Electricity", IF(AND('Meters-Utilities'!Q319 &lt;&gt; "Self-Generated", 'Meters-Utilities'!Q319 &lt;&gt; "Physical Power Purchase Agreement (PPPA)"), "UnitsBlank", "YesNo"), IF(AND( 'Meters-Utilities'!C319="Other Fuels", 'Meters-Utilities'!D319 = "Scope 1: Mobile"), "YesNo", "UnitsBlank"))</f>
        <v>UnitsBlank</v>
      </c>
    </row>
    <row r="320" spans="1:21" x14ac:dyDescent="0.35">
      <c r="A320">
        <f>'Meters-Utilities'!A320</f>
        <v>0</v>
      </c>
      <c r="B320">
        <f>'Meters-Utilities'!B320</f>
        <v>0</v>
      </c>
      <c r="D320">
        <f>'Meters-Utilities'!C320</f>
        <v>0</v>
      </c>
      <c r="E320">
        <f>'Meters-Utilities'!D320</f>
        <v>0</v>
      </c>
      <c r="L320" t="str">
        <f t="shared" si="14"/>
        <v>PhaseNO</v>
      </c>
      <c r="M320" t="str">
        <f>"Fuel"&amp;
IF(D320="Other Fuels",TRIM(SUBSTITUTE(LEFT('Meters-Utilities'!H320,8),"-","")),IF(OR(D320="Electricity",D320="Natural Gas"),"",IF(OR(E320="Scope 1: Process", E320 = "Scope 1: Fugitive"), "Fugitive",SUBSTITUTE('Meters-Utilities'!C320," ",""))))</f>
        <v>Fuel</v>
      </c>
      <c r="N320" t="str">
        <f>IF(D320="Electricity","UnitsEnergy",
IF(D320="Natural Gas","UnitsGasEnergy",
IF(ISNUMBER(SEARCH("Water",D320)),"UnitsLiquid",
IF(D320="Other Energy","UnitsOtherEnergyEnergy",
IF(D320="Other","UnitsSolid",
IF(D320="Other Fuels",IF(ISNUMBER(SEARCH("Mobile", 'Meters-Utilities'!D320)),"UnitsLiquid","Units"&amp;'Meters-Utilities'!H320&amp;"Energy"),"UnitsBlank"))))))</f>
        <v>UnitsBlank</v>
      </c>
      <c r="O320" t="str">
        <f>IF(AND(OR(D320="Other Fuels", D320="Other Energy", D320 = "Natural Gas"),COUNTIF(UnitsEnergy,'Meters-Utilities'!J320)=0), "UnitsEnergy","UnitsBlank")</f>
        <v>UnitsBlank</v>
      </c>
      <c r="P320" t="str">
        <f t="shared" si="15"/>
        <v>UnitsBlank</v>
      </c>
      <c r="Q320" t="str">
        <f t="shared" si="16"/>
        <v>UnitsBlank</v>
      </c>
      <c r="U320" t="str">
        <f>IF( 'Meters-Utilities'!C320= "Electricity", IF(AND('Meters-Utilities'!Q320 &lt;&gt; "Self-Generated", 'Meters-Utilities'!Q320 &lt;&gt; "Physical Power Purchase Agreement (PPPA)"), "UnitsBlank", "YesNo"), IF(AND( 'Meters-Utilities'!C320="Other Fuels", 'Meters-Utilities'!D320 = "Scope 1: Mobile"), "YesNo", "UnitsBlank"))</f>
        <v>UnitsBlank</v>
      </c>
    </row>
    <row r="321" spans="1:21" x14ac:dyDescent="0.35">
      <c r="A321">
        <f>'Meters-Utilities'!A321</f>
        <v>0</v>
      </c>
      <c r="B321">
        <f>'Meters-Utilities'!B321</f>
        <v>0</v>
      </c>
      <c r="D321">
        <f>'Meters-Utilities'!C321</f>
        <v>0</v>
      </c>
      <c r="E321">
        <f>'Meters-Utilities'!D321</f>
        <v>0</v>
      </c>
      <c r="L321" t="str">
        <f t="shared" si="14"/>
        <v>PhaseNO</v>
      </c>
      <c r="M321" t="str">
        <f>"Fuel"&amp;
IF(D321="Other Fuels",TRIM(SUBSTITUTE(LEFT('Meters-Utilities'!H321,8),"-","")),IF(OR(D321="Electricity",D321="Natural Gas"),"",IF(OR(E321="Scope 1: Process", E321 = "Scope 1: Fugitive"), "Fugitive",SUBSTITUTE('Meters-Utilities'!C321," ",""))))</f>
        <v>Fuel</v>
      </c>
      <c r="N321" t="str">
        <f>IF(D321="Electricity","UnitsEnergy",
IF(D321="Natural Gas","UnitsGasEnergy",
IF(ISNUMBER(SEARCH("Water",D321)),"UnitsLiquid",
IF(D321="Other Energy","UnitsOtherEnergyEnergy",
IF(D321="Other","UnitsSolid",
IF(D321="Other Fuels",IF(ISNUMBER(SEARCH("Mobile", 'Meters-Utilities'!D321)),"UnitsLiquid","Units"&amp;'Meters-Utilities'!H321&amp;"Energy"),"UnitsBlank"))))))</f>
        <v>UnitsBlank</v>
      </c>
      <c r="O321" t="str">
        <f>IF(AND(OR(D321="Other Fuels", D321="Other Energy", D321 = "Natural Gas"),COUNTIF(UnitsEnergy,'Meters-Utilities'!J321)=0), "UnitsEnergy","UnitsBlank")</f>
        <v>UnitsBlank</v>
      </c>
      <c r="P321" t="str">
        <f t="shared" si="15"/>
        <v>UnitsBlank</v>
      </c>
      <c r="Q321" t="str">
        <f t="shared" si="16"/>
        <v>UnitsBlank</v>
      </c>
      <c r="U321" t="str">
        <f>IF( 'Meters-Utilities'!C321= "Electricity", IF(AND('Meters-Utilities'!Q321 &lt;&gt; "Self-Generated", 'Meters-Utilities'!Q321 &lt;&gt; "Physical Power Purchase Agreement (PPPA)"), "UnitsBlank", "YesNo"), IF(AND( 'Meters-Utilities'!C321="Other Fuels", 'Meters-Utilities'!D321 = "Scope 1: Mobile"), "YesNo", "UnitsBlank"))</f>
        <v>UnitsBlank</v>
      </c>
    </row>
    <row r="322" spans="1:21" x14ac:dyDescent="0.35">
      <c r="A322">
        <f>'Meters-Utilities'!A322</f>
        <v>0</v>
      </c>
      <c r="B322">
        <f>'Meters-Utilities'!B322</f>
        <v>0</v>
      </c>
      <c r="D322">
        <f>'Meters-Utilities'!C322</f>
        <v>0</v>
      </c>
      <c r="E322">
        <f>'Meters-Utilities'!D322</f>
        <v>0</v>
      </c>
      <c r="L322" t="str">
        <f t="shared" si="14"/>
        <v>PhaseNO</v>
      </c>
      <c r="M322" t="str">
        <f>"Fuel"&amp;
IF(D322="Other Fuels",TRIM(SUBSTITUTE(LEFT('Meters-Utilities'!H322,8),"-","")),IF(OR(D322="Electricity",D322="Natural Gas"),"",IF(OR(E322="Scope 1: Process", E322 = "Scope 1: Fugitive"), "Fugitive",SUBSTITUTE('Meters-Utilities'!C322," ",""))))</f>
        <v>Fuel</v>
      </c>
      <c r="N322" t="str">
        <f>IF(D322="Electricity","UnitsEnergy",
IF(D322="Natural Gas","UnitsGasEnergy",
IF(ISNUMBER(SEARCH("Water",D322)),"UnitsLiquid",
IF(D322="Other Energy","UnitsOtherEnergyEnergy",
IF(D322="Other","UnitsSolid",
IF(D322="Other Fuels",IF(ISNUMBER(SEARCH("Mobile", 'Meters-Utilities'!D322)),"UnitsLiquid","Units"&amp;'Meters-Utilities'!H322&amp;"Energy"),"UnitsBlank"))))))</f>
        <v>UnitsBlank</v>
      </c>
      <c r="O322" t="str">
        <f>IF(AND(OR(D322="Other Fuels", D322="Other Energy", D322 = "Natural Gas"),COUNTIF(UnitsEnergy,'Meters-Utilities'!J322)=0), "UnitsEnergy","UnitsBlank")</f>
        <v>UnitsBlank</v>
      </c>
      <c r="P322" t="str">
        <f t="shared" si="15"/>
        <v>UnitsBlank</v>
      </c>
      <c r="Q322" t="str">
        <f t="shared" si="16"/>
        <v>UnitsBlank</v>
      </c>
      <c r="U322" t="str">
        <f>IF( 'Meters-Utilities'!C322= "Electricity", IF(AND('Meters-Utilities'!Q322 &lt;&gt; "Self-Generated", 'Meters-Utilities'!Q322 &lt;&gt; "Physical Power Purchase Agreement (PPPA)"), "UnitsBlank", "YesNo"), IF(AND( 'Meters-Utilities'!C322="Other Fuels", 'Meters-Utilities'!D322 = "Scope 1: Mobile"), "YesNo", "UnitsBlank"))</f>
        <v>UnitsBlank</v>
      </c>
    </row>
    <row r="323" spans="1:21" x14ac:dyDescent="0.35">
      <c r="A323">
        <f>'Meters-Utilities'!A323</f>
        <v>0</v>
      </c>
      <c r="B323">
        <f>'Meters-Utilities'!B323</f>
        <v>0</v>
      </c>
      <c r="D323">
        <f>'Meters-Utilities'!C323</f>
        <v>0</v>
      </c>
      <c r="E323">
        <f>'Meters-Utilities'!D323</f>
        <v>0</v>
      </c>
      <c r="L323" t="str">
        <f t="shared" ref="L323:L386" si="17">IF(D323="Other Fuels",IF(E323="Scope 1: Stationary","PhaseSLG","PhaseVehicle"),"PhaseNO")</f>
        <v>PhaseNO</v>
      </c>
      <c r="M323" t="str">
        <f>"Fuel"&amp;
IF(D323="Other Fuels",TRIM(SUBSTITUTE(LEFT('Meters-Utilities'!H323,8),"-","")),IF(OR(D323="Electricity",D323="Natural Gas"),"",IF(OR(E323="Scope 1: Process", E323 = "Scope 1: Fugitive"), "Fugitive",SUBSTITUTE('Meters-Utilities'!C323," ",""))))</f>
        <v>Fuel</v>
      </c>
      <c r="N323" t="str">
        <f>IF(D323="Electricity","UnitsEnergy",
IF(D323="Natural Gas","UnitsGasEnergy",
IF(ISNUMBER(SEARCH("Water",D323)),"UnitsLiquid",
IF(D323="Other Energy","UnitsOtherEnergyEnergy",
IF(D323="Other","UnitsSolid",
IF(D323="Other Fuels",IF(ISNUMBER(SEARCH("Mobile", 'Meters-Utilities'!D323)),"UnitsLiquid","Units"&amp;'Meters-Utilities'!H323&amp;"Energy"),"UnitsBlank"))))))</f>
        <v>UnitsBlank</v>
      </c>
      <c r="O323" t="str">
        <f>IF(AND(OR(D323="Other Fuels", D323="Other Energy", D323 = "Natural Gas"),COUNTIF(UnitsEnergy,'Meters-Utilities'!J323)=0), "UnitsEnergy","UnitsBlank")</f>
        <v>UnitsBlank</v>
      </c>
      <c r="P323" t="str">
        <f t="shared" si="15"/>
        <v>UnitsBlank</v>
      </c>
      <c r="Q323" t="str">
        <f t="shared" si="16"/>
        <v>UnitsBlank</v>
      </c>
      <c r="U323" t="str">
        <f>IF( 'Meters-Utilities'!C323= "Electricity", IF(AND('Meters-Utilities'!Q323 &lt;&gt; "Self-Generated", 'Meters-Utilities'!Q323 &lt;&gt; "Physical Power Purchase Agreement (PPPA)"), "UnitsBlank", "YesNo"), IF(AND( 'Meters-Utilities'!C323="Other Fuels", 'Meters-Utilities'!D323 = "Scope 1: Mobile"), "YesNo", "UnitsBlank"))</f>
        <v>UnitsBlank</v>
      </c>
    </row>
    <row r="324" spans="1:21" x14ac:dyDescent="0.35">
      <c r="A324">
        <f>'Meters-Utilities'!A324</f>
        <v>0</v>
      </c>
      <c r="B324">
        <f>'Meters-Utilities'!B324</f>
        <v>0</v>
      </c>
      <c r="D324">
        <f>'Meters-Utilities'!C324</f>
        <v>0</v>
      </c>
      <c r="E324">
        <f>'Meters-Utilities'!D324</f>
        <v>0</v>
      </c>
      <c r="L324" t="str">
        <f t="shared" si="17"/>
        <v>PhaseNO</v>
      </c>
      <c r="M324" t="str">
        <f>"Fuel"&amp;
IF(D324="Other Fuels",TRIM(SUBSTITUTE(LEFT('Meters-Utilities'!H324,8),"-","")),IF(OR(D324="Electricity",D324="Natural Gas"),"",IF(OR(E324="Scope 1: Process", E324 = "Scope 1: Fugitive"), "Fugitive",SUBSTITUTE('Meters-Utilities'!C324," ",""))))</f>
        <v>Fuel</v>
      </c>
      <c r="N324" t="str">
        <f>IF(D324="Electricity","UnitsEnergy",
IF(D324="Natural Gas","UnitsGasEnergy",
IF(ISNUMBER(SEARCH("Water",D324)),"UnitsLiquid",
IF(D324="Other Energy","UnitsOtherEnergyEnergy",
IF(D324="Other","UnitsSolid",
IF(D324="Other Fuels",IF(ISNUMBER(SEARCH("Mobile", 'Meters-Utilities'!D324)),"UnitsLiquid","Units"&amp;'Meters-Utilities'!H324&amp;"Energy"),"UnitsBlank"))))))</f>
        <v>UnitsBlank</v>
      </c>
      <c r="O324" t="str">
        <f>IF(AND(OR(D324="Other Fuels", D324="Other Energy", D324 = "Natural Gas"),COUNTIF(UnitsEnergy,'Meters-Utilities'!J324)=0), "UnitsEnergy","UnitsBlank")</f>
        <v>UnitsBlank</v>
      </c>
      <c r="P324" t="str">
        <f t="shared" si="15"/>
        <v>UnitsBlank</v>
      </c>
      <c r="Q324" t="str">
        <f t="shared" si="16"/>
        <v>UnitsBlank</v>
      </c>
      <c r="U324" t="str">
        <f>IF( 'Meters-Utilities'!C324= "Electricity", IF(AND('Meters-Utilities'!Q324 &lt;&gt; "Self-Generated", 'Meters-Utilities'!Q324 &lt;&gt; "Physical Power Purchase Agreement (PPPA)"), "UnitsBlank", "YesNo"), IF(AND( 'Meters-Utilities'!C324="Other Fuels", 'Meters-Utilities'!D324 = "Scope 1: Mobile"), "YesNo", "UnitsBlank"))</f>
        <v>UnitsBlank</v>
      </c>
    </row>
    <row r="325" spans="1:21" x14ac:dyDescent="0.35">
      <c r="A325">
        <f>'Meters-Utilities'!A325</f>
        <v>0</v>
      </c>
      <c r="B325">
        <f>'Meters-Utilities'!B325</f>
        <v>0</v>
      </c>
      <c r="D325">
        <f>'Meters-Utilities'!C325</f>
        <v>0</v>
      </c>
      <c r="E325">
        <f>'Meters-Utilities'!D325</f>
        <v>0</v>
      </c>
      <c r="L325" t="str">
        <f t="shared" si="17"/>
        <v>PhaseNO</v>
      </c>
      <c r="M325" t="str">
        <f>"Fuel"&amp;
IF(D325="Other Fuels",TRIM(SUBSTITUTE(LEFT('Meters-Utilities'!H325,8),"-","")),IF(OR(D325="Electricity",D325="Natural Gas"),"",IF(OR(E325="Scope 1: Process", E325 = "Scope 1: Fugitive"), "Fugitive",SUBSTITUTE('Meters-Utilities'!C325," ",""))))</f>
        <v>Fuel</v>
      </c>
      <c r="N325" t="str">
        <f>IF(D325="Electricity","UnitsEnergy",
IF(D325="Natural Gas","UnitsGasEnergy",
IF(ISNUMBER(SEARCH("Water",D325)),"UnitsLiquid",
IF(D325="Other Energy","UnitsOtherEnergyEnergy",
IF(D325="Other","UnitsSolid",
IF(D325="Other Fuels",IF(ISNUMBER(SEARCH("Mobile", 'Meters-Utilities'!D325)),"UnitsLiquid","Units"&amp;'Meters-Utilities'!H325&amp;"Energy"),"UnitsBlank"))))))</f>
        <v>UnitsBlank</v>
      </c>
      <c r="O325" t="str">
        <f>IF(AND(OR(D325="Other Fuels", D325="Other Energy", D325 = "Natural Gas"),COUNTIF(UnitsEnergy,'Meters-Utilities'!J325)=0), "UnitsEnergy","UnitsBlank")</f>
        <v>UnitsBlank</v>
      </c>
      <c r="P325" t="str">
        <f t="shared" si="15"/>
        <v>UnitsBlank</v>
      </c>
      <c r="Q325" t="str">
        <f t="shared" si="16"/>
        <v>UnitsBlank</v>
      </c>
      <c r="U325" t="str">
        <f>IF( 'Meters-Utilities'!C325= "Electricity", IF(AND('Meters-Utilities'!Q325 &lt;&gt; "Self-Generated", 'Meters-Utilities'!Q325 &lt;&gt; "Physical Power Purchase Agreement (PPPA)"), "UnitsBlank", "YesNo"), IF(AND( 'Meters-Utilities'!C325="Other Fuels", 'Meters-Utilities'!D325 = "Scope 1: Mobile"), "YesNo", "UnitsBlank"))</f>
        <v>UnitsBlank</v>
      </c>
    </row>
    <row r="326" spans="1:21" x14ac:dyDescent="0.35">
      <c r="A326">
        <f>'Meters-Utilities'!A326</f>
        <v>0</v>
      </c>
      <c r="B326">
        <f>'Meters-Utilities'!B326</f>
        <v>0</v>
      </c>
      <c r="D326">
        <f>'Meters-Utilities'!C326</f>
        <v>0</v>
      </c>
      <c r="E326">
        <f>'Meters-Utilities'!D326</f>
        <v>0</v>
      </c>
      <c r="L326" t="str">
        <f t="shared" si="17"/>
        <v>PhaseNO</v>
      </c>
      <c r="M326" t="str">
        <f>"Fuel"&amp;
IF(D326="Other Fuels",TRIM(SUBSTITUTE(LEFT('Meters-Utilities'!H326,8),"-","")),IF(OR(D326="Electricity",D326="Natural Gas"),"",IF(OR(E326="Scope 1: Process", E326 = "Scope 1: Fugitive"), "Fugitive",SUBSTITUTE('Meters-Utilities'!C326," ",""))))</f>
        <v>Fuel</v>
      </c>
      <c r="N326" t="str">
        <f>IF(D326="Electricity","UnitsEnergy",
IF(D326="Natural Gas","UnitsGasEnergy",
IF(ISNUMBER(SEARCH("Water",D326)),"UnitsLiquid",
IF(D326="Other Energy","UnitsOtherEnergyEnergy",
IF(D326="Other","UnitsSolid",
IF(D326="Other Fuels",IF(ISNUMBER(SEARCH("Mobile", 'Meters-Utilities'!D326)),"UnitsLiquid","Units"&amp;'Meters-Utilities'!H326&amp;"Energy"),"UnitsBlank"))))))</f>
        <v>UnitsBlank</v>
      </c>
      <c r="O326" t="str">
        <f>IF(AND(OR(D326="Other Fuels", D326="Other Energy", D326 = "Natural Gas"),COUNTIF(UnitsEnergy,'Meters-Utilities'!J326)=0), "UnitsEnergy","UnitsBlank")</f>
        <v>UnitsBlank</v>
      </c>
      <c r="P326" t="str">
        <f t="shared" si="15"/>
        <v>UnitsBlank</v>
      </c>
      <c r="Q326" t="str">
        <f t="shared" si="16"/>
        <v>UnitsBlank</v>
      </c>
      <c r="U326" t="str">
        <f>IF( 'Meters-Utilities'!C326= "Electricity", IF(AND('Meters-Utilities'!Q326 &lt;&gt; "Self-Generated", 'Meters-Utilities'!Q326 &lt;&gt; "Physical Power Purchase Agreement (PPPA)"), "UnitsBlank", "YesNo"), IF(AND( 'Meters-Utilities'!C326="Other Fuels", 'Meters-Utilities'!D326 = "Scope 1: Mobile"), "YesNo", "UnitsBlank"))</f>
        <v>UnitsBlank</v>
      </c>
    </row>
    <row r="327" spans="1:21" x14ac:dyDescent="0.35">
      <c r="A327">
        <f>'Meters-Utilities'!A327</f>
        <v>0</v>
      </c>
      <c r="B327">
        <f>'Meters-Utilities'!B327</f>
        <v>0</v>
      </c>
      <c r="D327">
        <f>'Meters-Utilities'!C327</f>
        <v>0</v>
      </c>
      <c r="E327">
        <f>'Meters-Utilities'!D327</f>
        <v>0</v>
      </c>
      <c r="L327" t="str">
        <f t="shared" si="17"/>
        <v>PhaseNO</v>
      </c>
      <c r="M327" t="str">
        <f>"Fuel"&amp;
IF(D327="Other Fuels",TRIM(SUBSTITUTE(LEFT('Meters-Utilities'!H327,8),"-","")),IF(OR(D327="Electricity",D327="Natural Gas"),"",IF(OR(E327="Scope 1: Process", E327 = "Scope 1: Fugitive"), "Fugitive",SUBSTITUTE('Meters-Utilities'!C327," ",""))))</f>
        <v>Fuel</v>
      </c>
      <c r="N327" t="str">
        <f>IF(D327="Electricity","UnitsEnergy",
IF(D327="Natural Gas","UnitsGasEnergy",
IF(ISNUMBER(SEARCH("Water",D327)),"UnitsLiquid",
IF(D327="Other Energy","UnitsOtherEnergyEnergy",
IF(D327="Other","UnitsSolid",
IF(D327="Other Fuels",IF(ISNUMBER(SEARCH("Mobile", 'Meters-Utilities'!D327)),"UnitsLiquid","Units"&amp;'Meters-Utilities'!H327&amp;"Energy"),"UnitsBlank"))))))</f>
        <v>UnitsBlank</v>
      </c>
      <c r="O327" t="str">
        <f>IF(AND(OR(D327="Other Fuels", D327="Other Energy", D327 = "Natural Gas"),COUNTIF(UnitsEnergy,'Meters-Utilities'!J327)=0), "UnitsEnergy","UnitsBlank")</f>
        <v>UnitsBlank</v>
      </c>
      <c r="P327" t="str">
        <f t="shared" si="15"/>
        <v>UnitsBlank</v>
      </c>
      <c r="Q327" t="str">
        <f t="shared" si="16"/>
        <v>UnitsBlank</v>
      </c>
      <c r="U327" t="str">
        <f>IF( 'Meters-Utilities'!C327= "Electricity", IF(AND('Meters-Utilities'!Q327 &lt;&gt; "Self-Generated", 'Meters-Utilities'!Q327 &lt;&gt; "Physical Power Purchase Agreement (PPPA)"), "UnitsBlank", "YesNo"), IF(AND( 'Meters-Utilities'!C327="Other Fuels", 'Meters-Utilities'!D327 = "Scope 1: Mobile"), "YesNo", "UnitsBlank"))</f>
        <v>UnitsBlank</v>
      </c>
    </row>
    <row r="328" spans="1:21" x14ac:dyDescent="0.35">
      <c r="A328">
        <f>'Meters-Utilities'!A328</f>
        <v>0</v>
      </c>
      <c r="B328">
        <f>'Meters-Utilities'!B328</f>
        <v>0</v>
      </c>
      <c r="D328">
        <f>'Meters-Utilities'!C328</f>
        <v>0</v>
      </c>
      <c r="E328">
        <f>'Meters-Utilities'!D328</f>
        <v>0</v>
      </c>
      <c r="L328" t="str">
        <f t="shared" si="17"/>
        <v>PhaseNO</v>
      </c>
      <c r="M328" t="str">
        <f>"Fuel"&amp;
IF(D328="Other Fuels",TRIM(SUBSTITUTE(LEFT('Meters-Utilities'!H328,8),"-","")),IF(OR(D328="Electricity",D328="Natural Gas"),"",IF(OR(E328="Scope 1: Process", E328 = "Scope 1: Fugitive"), "Fugitive",SUBSTITUTE('Meters-Utilities'!C328," ",""))))</f>
        <v>Fuel</v>
      </c>
      <c r="N328" t="str">
        <f>IF(D328="Electricity","UnitsEnergy",
IF(D328="Natural Gas","UnitsGasEnergy",
IF(ISNUMBER(SEARCH("Water",D328)),"UnitsLiquid",
IF(D328="Other Energy","UnitsOtherEnergyEnergy",
IF(D328="Other","UnitsSolid",
IF(D328="Other Fuels",IF(ISNUMBER(SEARCH("Mobile", 'Meters-Utilities'!D328)),"UnitsLiquid","Units"&amp;'Meters-Utilities'!H328&amp;"Energy"),"UnitsBlank"))))))</f>
        <v>UnitsBlank</v>
      </c>
      <c r="O328" t="str">
        <f>IF(AND(OR(D328="Other Fuels", D328="Other Energy", D328 = "Natural Gas"),COUNTIF(UnitsEnergy,'Meters-Utilities'!J328)=0), "UnitsEnergy","UnitsBlank")</f>
        <v>UnitsBlank</v>
      </c>
      <c r="P328" t="str">
        <f t="shared" si="15"/>
        <v>UnitsBlank</v>
      </c>
      <c r="Q328" t="str">
        <f t="shared" si="16"/>
        <v>UnitsBlank</v>
      </c>
      <c r="U328" t="str">
        <f>IF( 'Meters-Utilities'!C328= "Electricity", IF(AND('Meters-Utilities'!Q328 &lt;&gt; "Self-Generated", 'Meters-Utilities'!Q328 &lt;&gt; "Physical Power Purchase Agreement (PPPA)"), "UnitsBlank", "YesNo"), IF(AND( 'Meters-Utilities'!C328="Other Fuels", 'Meters-Utilities'!D328 = "Scope 1: Mobile"), "YesNo", "UnitsBlank"))</f>
        <v>UnitsBlank</v>
      </c>
    </row>
    <row r="329" spans="1:21" x14ac:dyDescent="0.35">
      <c r="A329">
        <f>'Meters-Utilities'!A329</f>
        <v>0</v>
      </c>
      <c r="B329">
        <f>'Meters-Utilities'!B329</f>
        <v>0</v>
      </c>
      <c r="D329">
        <f>'Meters-Utilities'!C329</f>
        <v>0</v>
      </c>
      <c r="E329">
        <f>'Meters-Utilities'!D329</f>
        <v>0</v>
      </c>
      <c r="L329" t="str">
        <f t="shared" si="17"/>
        <v>PhaseNO</v>
      </c>
      <c r="M329" t="str">
        <f>"Fuel"&amp;
IF(D329="Other Fuels",TRIM(SUBSTITUTE(LEFT('Meters-Utilities'!H329,8),"-","")),IF(OR(D329="Electricity",D329="Natural Gas"),"",IF(OR(E329="Scope 1: Process", E329 = "Scope 1: Fugitive"), "Fugitive",SUBSTITUTE('Meters-Utilities'!C329," ",""))))</f>
        <v>Fuel</v>
      </c>
      <c r="N329" t="str">
        <f>IF(D329="Electricity","UnitsEnergy",
IF(D329="Natural Gas","UnitsGasEnergy",
IF(ISNUMBER(SEARCH("Water",D329)),"UnitsLiquid",
IF(D329="Other Energy","UnitsOtherEnergyEnergy",
IF(D329="Other","UnitsSolid",
IF(D329="Other Fuels",IF(ISNUMBER(SEARCH("Mobile", 'Meters-Utilities'!D329)),"UnitsLiquid","Units"&amp;'Meters-Utilities'!H329&amp;"Energy"),"UnitsBlank"))))))</f>
        <v>UnitsBlank</v>
      </c>
      <c r="O329" t="str">
        <f>IF(AND(OR(D329="Other Fuels", D329="Other Energy", D329 = "Natural Gas"),COUNTIF(UnitsEnergy,'Meters-Utilities'!J329)=0), "UnitsEnergy","UnitsBlank")</f>
        <v>UnitsBlank</v>
      </c>
      <c r="P329" t="str">
        <f t="shared" si="15"/>
        <v>UnitsBlank</v>
      </c>
      <c r="Q329" t="str">
        <f t="shared" si="16"/>
        <v>UnitsBlank</v>
      </c>
      <c r="U329" t="str">
        <f>IF( 'Meters-Utilities'!C329= "Electricity", IF(AND('Meters-Utilities'!Q329 &lt;&gt; "Self-Generated", 'Meters-Utilities'!Q329 &lt;&gt; "Physical Power Purchase Agreement (PPPA)"), "UnitsBlank", "YesNo"), IF(AND( 'Meters-Utilities'!C329="Other Fuels", 'Meters-Utilities'!D329 = "Scope 1: Mobile"), "YesNo", "UnitsBlank"))</f>
        <v>UnitsBlank</v>
      </c>
    </row>
    <row r="330" spans="1:21" x14ac:dyDescent="0.35">
      <c r="A330">
        <f>'Meters-Utilities'!A330</f>
        <v>0</v>
      </c>
      <c r="B330">
        <f>'Meters-Utilities'!B330</f>
        <v>0</v>
      </c>
      <c r="D330">
        <f>'Meters-Utilities'!C330</f>
        <v>0</v>
      </c>
      <c r="E330">
        <f>'Meters-Utilities'!D330</f>
        <v>0</v>
      </c>
      <c r="L330" t="str">
        <f t="shared" si="17"/>
        <v>PhaseNO</v>
      </c>
      <c r="M330" t="str">
        <f>"Fuel"&amp;
IF(D330="Other Fuels",TRIM(SUBSTITUTE(LEFT('Meters-Utilities'!H330,8),"-","")),IF(OR(D330="Electricity",D330="Natural Gas"),"",IF(OR(E330="Scope 1: Process", E330 = "Scope 1: Fugitive"), "Fugitive",SUBSTITUTE('Meters-Utilities'!C330," ",""))))</f>
        <v>Fuel</v>
      </c>
      <c r="N330" t="str">
        <f>IF(D330="Electricity","UnitsEnergy",
IF(D330="Natural Gas","UnitsGasEnergy",
IF(ISNUMBER(SEARCH("Water",D330)),"UnitsLiquid",
IF(D330="Other Energy","UnitsOtherEnergyEnergy",
IF(D330="Other","UnitsSolid",
IF(D330="Other Fuels",IF(ISNUMBER(SEARCH("Mobile", 'Meters-Utilities'!D330)),"UnitsLiquid","Units"&amp;'Meters-Utilities'!H330&amp;"Energy"),"UnitsBlank"))))))</f>
        <v>UnitsBlank</v>
      </c>
      <c r="O330" t="str">
        <f>IF(AND(OR(D330="Other Fuels", D330="Other Energy", D330 = "Natural Gas"),COUNTIF(UnitsEnergy,'Meters-Utilities'!J330)=0), "UnitsEnergy","UnitsBlank")</f>
        <v>UnitsBlank</v>
      </c>
      <c r="P330" t="str">
        <f t="shared" si="15"/>
        <v>UnitsBlank</v>
      </c>
      <c r="Q330" t="str">
        <f t="shared" si="16"/>
        <v>UnitsBlank</v>
      </c>
      <c r="U330" t="str">
        <f>IF( 'Meters-Utilities'!C330= "Electricity", IF(AND('Meters-Utilities'!Q330 &lt;&gt; "Self-Generated", 'Meters-Utilities'!Q330 &lt;&gt; "Physical Power Purchase Agreement (PPPA)"), "UnitsBlank", "YesNo"), IF(AND( 'Meters-Utilities'!C330="Other Fuels", 'Meters-Utilities'!D330 = "Scope 1: Mobile"), "YesNo", "UnitsBlank"))</f>
        <v>UnitsBlank</v>
      </c>
    </row>
    <row r="331" spans="1:21" x14ac:dyDescent="0.35">
      <c r="A331">
        <f>'Meters-Utilities'!A331</f>
        <v>0</v>
      </c>
      <c r="B331">
        <f>'Meters-Utilities'!B331</f>
        <v>0</v>
      </c>
      <c r="D331">
        <f>'Meters-Utilities'!C331</f>
        <v>0</v>
      </c>
      <c r="E331">
        <f>'Meters-Utilities'!D331</f>
        <v>0</v>
      </c>
      <c r="L331" t="str">
        <f t="shared" si="17"/>
        <v>PhaseNO</v>
      </c>
      <c r="M331" t="str">
        <f>"Fuel"&amp;
IF(D331="Other Fuels",TRIM(SUBSTITUTE(LEFT('Meters-Utilities'!H331,8),"-","")),IF(OR(D331="Electricity",D331="Natural Gas"),"",IF(OR(E331="Scope 1: Process", E331 = "Scope 1: Fugitive"), "Fugitive",SUBSTITUTE('Meters-Utilities'!C331," ",""))))</f>
        <v>Fuel</v>
      </c>
      <c r="N331" t="str">
        <f>IF(D331="Electricity","UnitsEnergy",
IF(D331="Natural Gas","UnitsGasEnergy",
IF(ISNUMBER(SEARCH("Water",D331)),"UnitsLiquid",
IF(D331="Other Energy","UnitsOtherEnergyEnergy",
IF(D331="Other","UnitsSolid",
IF(D331="Other Fuels",IF(ISNUMBER(SEARCH("Mobile", 'Meters-Utilities'!D331)),"UnitsLiquid","Units"&amp;'Meters-Utilities'!H331&amp;"Energy"),"UnitsBlank"))))))</f>
        <v>UnitsBlank</v>
      </c>
      <c r="O331" t="str">
        <f>IF(AND(OR(D331="Other Fuels", D331="Other Energy", D331 = "Natural Gas"),COUNTIF(UnitsEnergy,'Meters-Utilities'!J331)=0), "UnitsEnergy","UnitsBlank")</f>
        <v>UnitsBlank</v>
      </c>
      <c r="P331" t="str">
        <f t="shared" si="15"/>
        <v>UnitsBlank</v>
      </c>
      <c r="Q331" t="str">
        <f t="shared" si="16"/>
        <v>UnitsBlank</v>
      </c>
      <c r="U331" t="str">
        <f>IF( 'Meters-Utilities'!C331= "Electricity", IF(AND('Meters-Utilities'!Q331 &lt;&gt; "Self-Generated", 'Meters-Utilities'!Q331 &lt;&gt; "Physical Power Purchase Agreement (PPPA)"), "UnitsBlank", "YesNo"), IF(AND( 'Meters-Utilities'!C331="Other Fuels", 'Meters-Utilities'!D331 = "Scope 1: Mobile"), "YesNo", "UnitsBlank"))</f>
        <v>UnitsBlank</v>
      </c>
    </row>
    <row r="332" spans="1:21" x14ac:dyDescent="0.35">
      <c r="A332">
        <f>'Meters-Utilities'!A332</f>
        <v>0</v>
      </c>
      <c r="B332">
        <f>'Meters-Utilities'!B332</f>
        <v>0</v>
      </c>
      <c r="D332">
        <f>'Meters-Utilities'!C332</f>
        <v>0</v>
      </c>
      <c r="E332">
        <f>'Meters-Utilities'!D332</f>
        <v>0</v>
      </c>
      <c r="L332" t="str">
        <f t="shared" si="17"/>
        <v>PhaseNO</v>
      </c>
      <c r="M332" t="str">
        <f>"Fuel"&amp;
IF(D332="Other Fuels",TRIM(SUBSTITUTE(LEFT('Meters-Utilities'!H332,8),"-","")),IF(OR(D332="Electricity",D332="Natural Gas"),"",IF(OR(E332="Scope 1: Process", E332 = "Scope 1: Fugitive"), "Fugitive",SUBSTITUTE('Meters-Utilities'!C332," ",""))))</f>
        <v>Fuel</v>
      </c>
      <c r="N332" t="str">
        <f>IF(D332="Electricity","UnitsEnergy",
IF(D332="Natural Gas","UnitsGasEnergy",
IF(ISNUMBER(SEARCH("Water",D332)),"UnitsLiquid",
IF(D332="Other Energy","UnitsOtherEnergyEnergy",
IF(D332="Other","UnitsSolid",
IF(D332="Other Fuels",IF(ISNUMBER(SEARCH("Mobile", 'Meters-Utilities'!D332)),"UnitsLiquid","Units"&amp;'Meters-Utilities'!H332&amp;"Energy"),"UnitsBlank"))))))</f>
        <v>UnitsBlank</v>
      </c>
      <c r="O332" t="str">
        <f>IF(AND(OR(D332="Other Fuels", D332="Other Energy", D332 = "Natural Gas"),COUNTIF(UnitsEnergy,'Meters-Utilities'!J332)=0), "UnitsEnergy","UnitsBlank")</f>
        <v>UnitsBlank</v>
      </c>
      <c r="P332" t="str">
        <f t="shared" si="15"/>
        <v>UnitsBlank</v>
      </c>
      <c r="Q332" t="str">
        <f t="shared" si="16"/>
        <v>UnitsBlank</v>
      </c>
      <c r="U332" t="str">
        <f>IF( 'Meters-Utilities'!C332= "Electricity", IF(AND('Meters-Utilities'!Q332 &lt;&gt; "Self-Generated", 'Meters-Utilities'!Q332 &lt;&gt; "Physical Power Purchase Agreement (PPPA)"), "UnitsBlank", "YesNo"), IF(AND( 'Meters-Utilities'!C332="Other Fuels", 'Meters-Utilities'!D332 = "Scope 1: Mobile"), "YesNo", "UnitsBlank"))</f>
        <v>UnitsBlank</v>
      </c>
    </row>
    <row r="333" spans="1:21" x14ac:dyDescent="0.35">
      <c r="A333">
        <f>'Meters-Utilities'!A333</f>
        <v>0</v>
      </c>
      <c r="B333">
        <f>'Meters-Utilities'!B333</f>
        <v>0</v>
      </c>
      <c r="D333">
        <f>'Meters-Utilities'!C333</f>
        <v>0</v>
      </c>
      <c r="E333">
        <f>'Meters-Utilities'!D333</f>
        <v>0</v>
      </c>
      <c r="L333" t="str">
        <f t="shared" si="17"/>
        <v>PhaseNO</v>
      </c>
      <c r="M333" t="str">
        <f>"Fuel"&amp;
IF(D333="Other Fuels",TRIM(SUBSTITUTE(LEFT('Meters-Utilities'!H333,8),"-","")),IF(OR(D333="Electricity",D333="Natural Gas"),"",IF(OR(E333="Scope 1: Process", E333 = "Scope 1: Fugitive"), "Fugitive",SUBSTITUTE('Meters-Utilities'!C333," ",""))))</f>
        <v>Fuel</v>
      </c>
      <c r="N333" t="str">
        <f>IF(D333="Electricity","UnitsEnergy",
IF(D333="Natural Gas","UnitsGasEnergy",
IF(ISNUMBER(SEARCH("Water",D333)),"UnitsLiquid",
IF(D333="Other Energy","UnitsOtherEnergyEnergy",
IF(D333="Other","UnitsSolid",
IF(D333="Other Fuels",IF(ISNUMBER(SEARCH("Mobile", 'Meters-Utilities'!D333)),"UnitsLiquid","Units"&amp;'Meters-Utilities'!H333&amp;"Energy"),"UnitsBlank"))))))</f>
        <v>UnitsBlank</v>
      </c>
      <c r="O333" t="str">
        <f>IF(AND(OR(D333="Other Fuels", D333="Other Energy", D333 = "Natural Gas"),COUNTIF(UnitsEnergy,'Meters-Utilities'!J333)=0), "UnitsEnergy","UnitsBlank")</f>
        <v>UnitsBlank</v>
      </c>
      <c r="P333" t="str">
        <f t="shared" si="15"/>
        <v>UnitsBlank</v>
      </c>
      <c r="Q333" t="str">
        <f t="shared" si="16"/>
        <v>UnitsBlank</v>
      </c>
      <c r="U333" t="str">
        <f>IF( 'Meters-Utilities'!C333= "Electricity", IF(AND('Meters-Utilities'!Q333 &lt;&gt; "Self-Generated", 'Meters-Utilities'!Q333 &lt;&gt; "Physical Power Purchase Agreement (PPPA)"), "UnitsBlank", "YesNo"), IF(AND( 'Meters-Utilities'!C333="Other Fuels", 'Meters-Utilities'!D333 = "Scope 1: Mobile"), "YesNo", "UnitsBlank"))</f>
        <v>UnitsBlank</v>
      </c>
    </row>
    <row r="334" spans="1:21" x14ac:dyDescent="0.35">
      <c r="A334">
        <f>'Meters-Utilities'!A334</f>
        <v>0</v>
      </c>
      <c r="B334">
        <f>'Meters-Utilities'!B334</f>
        <v>0</v>
      </c>
      <c r="D334">
        <f>'Meters-Utilities'!C334</f>
        <v>0</v>
      </c>
      <c r="E334">
        <f>'Meters-Utilities'!D334</f>
        <v>0</v>
      </c>
      <c r="L334" t="str">
        <f t="shared" si="17"/>
        <v>PhaseNO</v>
      </c>
      <c r="M334" t="str">
        <f>"Fuel"&amp;
IF(D334="Other Fuels",TRIM(SUBSTITUTE(LEFT('Meters-Utilities'!H334,8),"-","")),IF(OR(D334="Electricity",D334="Natural Gas"),"",IF(OR(E334="Scope 1: Process", E334 = "Scope 1: Fugitive"), "Fugitive",SUBSTITUTE('Meters-Utilities'!C334," ",""))))</f>
        <v>Fuel</v>
      </c>
      <c r="N334" t="str">
        <f>IF(D334="Electricity","UnitsEnergy",
IF(D334="Natural Gas","UnitsGasEnergy",
IF(ISNUMBER(SEARCH("Water",D334)),"UnitsLiquid",
IF(D334="Other Energy","UnitsOtherEnergyEnergy",
IF(D334="Other","UnitsSolid",
IF(D334="Other Fuels",IF(ISNUMBER(SEARCH("Mobile", 'Meters-Utilities'!D334)),"UnitsLiquid","Units"&amp;'Meters-Utilities'!H334&amp;"Energy"),"UnitsBlank"))))))</f>
        <v>UnitsBlank</v>
      </c>
      <c r="O334" t="str">
        <f>IF(AND(OR(D334="Other Fuels", D334="Other Energy", D334 = "Natural Gas"),COUNTIF(UnitsEnergy,'Meters-Utilities'!J334)=0), "UnitsEnergy","UnitsBlank")</f>
        <v>UnitsBlank</v>
      </c>
      <c r="P334" t="str">
        <f t="shared" si="15"/>
        <v>UnitsBlank</v>
      </c>
      <c r="Q334" t="str">
        <f t="shared" si="16"/>
        <v>UnitsBlank</v>
      </c>
      <c r="U334" t="str">
        <f>IF( 'Meters-Utilities'!C334= "Electricity", IF(AND('Meters-Utilities'!Q334 &lt;&gt; "Self-Generated", 'Meters-Utilities'!Q334 &lt;&gt; "Physical Power Purchase Agreement (PPPA)"), "UnitsBlank", "YesNo"), IF(AND( 'Meters-Utilities'!C334="Other Fuels", 'Meters-Utilities'!D334 = "Scope 1: Mobile"), "YesNo", "UnitsBlank"))</f>
        <v>UnitsBlank</v>
      </c>
    </row>
    <row r="335" spans="1:21" x14ac:dyDescent="0.35">
      <c r="A335">
        <f>'Meters-Utilities'!A335</f>
        <v>0</v>
      </c>
      <c r="B335">
        <f>'Meters-Utilities'!B335</f>
        <v>0</v>
      </c>
      <c r="D335">
        <f>'Meters-Utilities'!C335</f>
        <v>0</v>
      </c>
      <c r="E335">
        <f>'Meters-Utilities'!D335</f>
        <v>0</v>
      </c>
      <c r="L335" t="str">
        <f t="shared" si="17"/>
        <v>PhaseNO</v>
      </c>
      <c r="M335" t="str">
        <f>"Fuel"&amp;
IF(D335="Other Fuels",TRIM(SUBSTITUTE(LEFT('Meters-Utilities'!H335,8),"-","")),IF(OR(D335="Electricity",D335="Natural Gas"),"",IF(OR(E335="Scope 1: Process", E335 = "Scope 1: Fugitive"), "Fugitive",SUBSTITUTE('Meters-Utilities'!C335," ",""))))</f>
        <v>Fuel</v>
      </c>
      <c r="N335" t="str">
        <f>IF(D335="Electricity","UnitsEnergy",
IF(D335="Natural Gas","UnitsGasEnergy",
IF(ISNUMBER(SEARCH("Water",D335)),"UnitsLiquid",
IF(D335="Other Energy","UnitsOtherEnergyEnergy",
IF(D335="Other","UnitsSolid",
IF(D335="Other Fuels",IF(ISNUMBER(SEARCH("Mobile", 'Meters-Utilities'!D335)),"UnitsLiquid","Units"&amp;'Meters-Utilities'!H335&amp;"Energy"),"UnitsBlank"))))))</f>
        <v>UnitsBlank</v>
      </c>
      <c r="O335" t="str">
        <f>IF(AND(OR(D335="Other Fuels", D335="Other Energy", D335 = "Natural Gas"),COUNTIF(UnitsEnergy,'Meters-Utilities'!J335)=0), "UnitsEnergy","UnitsBlank")</f>
        <v>UnitsBlank</v>
      </c>
      <c r="P335" t="str">
        <f t="shared" si="15"/>
        <v>UnitsBlank</v>
      </c>
      <c r="Q335" t="str">
        <f t="shared" si="16"/>
        <v>UnitsBlank</v>
      </c>
      <c r="U335" t="str">
        <f>IF( 'Meters-Utilities'!C335= "Electricity", IF(AND('Meters-Utilities'!Q335 &lt;&gt; "Self-Generated", 'Meters-Utilities'!Q335 &lt;&gt; "Physical Power Purchase Agreement (PPPA)"), "UnitsBlank", "YesNo"), IF(AND( 'Meters-Utilities'!C335="Other Fuels", 'Meters-Utilities'!D335 = "Scope 1: Mobile"), "YesNo", "UnitsBlank"))</f>
        <v>UnitsBlank</v>
      </c>
    </row>
    <row r="336" spans="1:21" x14ac:dyDescent="0.35">
      <c r="A336">
        <f>'Meters-Utilities'!A336</f>
        <v>0</v>
      </c>
      <c r="B336">
        <f>'Meters-Utilities'!B336</f>
        <v>0</v>
      </c>
      <c r="D336">
        <f>'Meters-Utilities'!C336</f>
        <v>0</v>
      </c>
      <c r="E336">
        <f>'Meters-Utilities'!D336</f>
        <v>0</v>
      </c>
      <c r="L336" t="str">
        <f t="shared" si="17"/>
        <v>PhaseNO</v>
      </c>
      <c r="M336" t="str">
        <f>"Fuel"&amp;
IF(D336="Other Fuels",TRIM(SUBSTITUTE(LEFT('Meters-Utilities'!H336,8),"-","")),IF(OR(D336="Electricity",D336="Natural Gas"),"",IF(OR(E336="Scope 1: Process", E336 = "Scope 1: Fugitive"), "Fugitive",SUBSTITUTE('Meters-Utilities'!C336," ",""))))</f>
        <v>Fuel</v>
      </c>
      <c r="N336" t="str">
        <f>IF(D336="Electricity","UnitsEnergy",
IF(D336="Natural Gas","UnitsGasEnergy",
IF(ISNUMBER(SEARCH("Water",D336)),"UnitsLiquid",
IF(D336="Other Energy","UnitsOtherEnergyEnergy",
IF(D336="Other","UnitsSolid",
IF(D336="Other Fuels",IF(ISNUMBER(SEARCH("Mobile", 'Meters-Utilities'!D336)),"UnitsLiquid","Units"&amp;'Meters-Utilities'!H336&amp;"Energy"),"UnitsBlank"))))))</f>
        <v>UnitsBlank</v>
      </c>
      <c r="O336" t="str">
        <f>IF(AND(OR(D336="Other Fuels", D336="Other Energy", D336 = "Natural Gas"),COUNTIF(UnitsEnergy,'Meters-Utilities'!J336)=0), "UnitsEnergy","UnitsBlank")</f>
        <v>UnitsBlank</v>
      </c>
      <c r="P336" t="str">
        <f t="shared" si="15"/>
        <v>UnitsBlank</v>
      </c>
      <c r="Q336" t="str">
        <f t="shared" si="16"/>
        <v>UnitsBlank</v>
      </c>
      <c r="U336" t="str">
        <f>IF( 'Meters-Utilities'!C336= "Electricity", IF(AND('Meters-Utilities'!Q336 &lt;&gt; "Self-Generated", 'Meters-Utilities'!Q336 &lt;&gt; "Physical Power Purchase Agreement (PPPA)"), "UnitsBlank", "YesNo"), IF(AND( 'Meters-Utilities'!C336="Other Fuels", 'Meters-Utilities'!D336 = "Scope 1: Mobile"), "YesNo", "UnitsBlank"))</f>
        <v>UnitsBlank</v>
      </c>
    </row>
    <row r="337" spans="1:21" x14ac:dyDescent="0.35">
      <c r="A337">
        <f>'Meters-Utilities'!A337</f>
        <v>0</v>
      </c>
      <c r="B337">
        <f>'Meters-Utilities'!B337</f>
        <v>0</v>
      </c>
      <c r="D337">
        <f>'Meters-Utilities'!C337</f>
        <v>0</v>
      </c>
      <c r="E337">
        <f>'Meters-Utilities'!D337</f>
        <v>0</v>
      </c>
      <c r="L337" t="str">
        <f t="shared" si="17"/>
        <v>PhaseNO</v>
      </c>
      <c r="M337" t="str">
        <f>"Fuel"&amp;
IF(D337="Other Fuels",TRIM(SUBSTITUTE(LEFT('Meters-Utilities'!H337,8),"-","")),IF(OR(D337="Electricity",D337="Natural Gas"),"",IF(OR(E337="Scope 1: Process", E337 = "Scope 1: Fugitive"), "Fugitive",SUBSTITUTE('Meters-Utilities'!C337," ",""))))</f>
        <v>Fuel</v>
      </c>
      <c r="N337" t="str">
        <f>IF(D337="Electricity","UnitsEnergy",
IF(D337="Natural Gas","UnitsGasEnergy",
IF(ISNUMBER(SEARCH("Water",D337)),"UnitsLiquid",
IF(D337="Other Energy","UnitsOtherEnergyEnergy",
IF(D337="Other","UnitsSolid",
IF(D337="Other Fuels",IF(ISNUMBER(SEARCH("Mobile", 'Meters-Utilities'!D337)),"UnitsLiquid","Units"&amp;'Meters-Utilities'!H337&amp;"Energy"),"UnitsBlank"))))))</f>
        <v>UnitsBlank</v>
      </c>
      <c r="O337" t="str">
        <f>IF(AND(OR(D337="Other Fuels", D337="Other Energy", D337 = "Natural Gas"),COUNTIF(UnitsEnergy,'Meters-Utilities'!J337)=0), "UnitsEnergy","UnitsBlank")</f>
        <v>UnitsBlank</v>
      </c>
      <c r="P337" t="str">
        <f t="shared" si="15"/>
        <v>UnitsBlank</v>
      </c>
      <c r="Q337" t="str">
        <f t="shared" si="16"/>
        <v>UnitsBlank</v>
      </c>
      <c r="U337" t="str">
        <f>IF( 'Meters-Utilities'!C337= "Electricity", IF(AND('Meters-Utilities'!Q337 &lt;&gt; "Self-Generated", 'Meters-Utilities'!Q337 &lt;&gt; "Physical Power Purchase Agreement (PPPA)"), "UnitsBlank", "YesNo"), IF(AND( 'Meters-Utilities'!C337="Other Fuels", 'Meters-Utilities'!D337 = "Scope 1: Mobile"), "YesNo", "UnitsBlank"))</f>
        <v>UnitsBlank</v>
      </c>
    </row>
    <row r="338" spans="1:21" x14ac:dyDescent="0.35">
      <c r="A338">
        <f>'Meters-Utilities'!A338</f>
        <v>0</v>
      </c>
      <c r="B338">
        <f>'Meters-Utilities'!B338</f>
        <v>0</v>
      </c>
      <c r="D338">
        <f>'Meters-Utilities'!C338</f>
        <v>0</v>
      </c>
      <c r="E338">
        <f>'Meters-Utilities'!D338</f>
        <v>0</v>
      </c>
      <c r="L338" t="str">
        <f t="shared" si="17"/>
        <v>PhaseNO</v>
      </c>
      <c r="M338" t="str">
        <f>"Fuel"&amp;
IF(D338="Other Fuels",TRIM(SUBSTITUTE(LEFT('Meters-Utilities'!H338,8),"-","")),IF(OR(D338="Electricity",D338="Natural Gas"),"",IF(OR(E338="Scope 1: Process", E338 = "Scope 1: Fugitive"), "Fugitive",SUBSTITUTE('Meters-Utilities'!C338," ",""))))</f>
        <v>Fuel</v>
      </c>
      <c r="N338" t="str">
        <f>IF(D338="Electricity","UnitsEnergy",
IF(D338="Natural Gas","UnitsGasEnergy",
IF(ISNUMBER(SEARCH("Water",D338)),"UnitsLiquid",
IF(D338="Other Energy","UnitsOtherEnergyEnergy",
IF(D338="Other","UnitsSolid",
IF(D338="Other Fuels",IF(ISNUMBER(SEARCH("Mobile", 'Meters-Utilities'!D338)),"UnitsLiquid","Units"&amp;'Meters-Utilities'!H338&amp;"Energy"),"UnitsBlank"))))))</f>
        <v>UnitsBlank</v>
      </c>
      <c r="O338" t="str">
        <f>IF(AND(OR(D338="Other Fuels", D338="Other Energy", D338 = "Natural Gas"),COUNTIF(UnitsEnergy,'Meters-Utilities'!J338)=0), "UnitsEnergy","UnitsBlank")</f>
        <v>UnitsBlank</v>
      </c>
      <c r="P338" t="str">
        <f t="shared" si="15"/>
        <v>UnitsBlank</v>
      </c>
      <c r="Q338" t="str">
        <f t="shared" si="16"/>
        <v>UnitsBlank</v>
      </c>
      <c r="U338" t="str">
        <f>IF( 'Meters-Utilities'!C338= "Electricity", IF(AND('Meters-Utilities'!Q338 &lt;&gt; "Self-Generated", 'Meters-Utilities'!Q338 &lt;&gt; "Physical Power Purchase Agreement (PPPA)"), "UnitsBlank", "YesNo"), IF(AND( 'Meters-Utilities'!C338="Other Fuels", 'Meters-Utilities'!D338 = "Scope 1: Mobile"), "YesNo", "UnitsBlank"))</f>
        <v>UnitsBlank</v>
      </c>
    </row>
    <row r="339" spans="1:21" x14ac:dyDescent="0.35">
      <c r="A339">
        <f>'Meters-Utilities'!A339</f>
        <v>0</v>
      </c>
      <c r="B339">
        <f>'Meters-Utilities'!B339</f>
        <v>0</v>
      </c>
      <c r="D339">
        <f>'Meters-Utilities'!C339</f>
        <v>0</v>
      </c>
      <c r="E339">
        <f>'Meters-Utilities'!D339</f>
        <v>0</v>
      </c>
      <c r="L339" t="str">
        <f t="shared" si="17"/>
        <v>PhaseNO</v>
      </c>
      <c r="M339" t="str">
        <f>"Fuel"&amp;
IF(D339="Other Fuels",TRIM(SUBSTITUTE(LEFT('Meters-Utilities'!H339,8),"-","")),IF(OR(D339="Electricity",D339="Natural Gas"),"",IF(OR(E339="Scope 1: Process", E339 = "Scope 1: Fugitive"), "Fugitive",SUBSTITUTE('Meters-Utilities'!C339," ",""))))</f>
        <v>Fuel</v>
      </c>
      <c r="N339" t="str">
        <f>IF(D339="Electricity","UnitsEnergy",
IF(D339="Natural Gas","UnitsGasEnergy",
IF(ISNUMBER(SEARCH("Water",D339)),"UnitsLiquid",
IF(D339="Other Energy","UnitsOtherEnergyEnergy",
IF(D339="Other","UnitsSolid",
IF(D339="Other Fuels",IF(ISNUMBER(SEARCH("Mobile", 'Meters-Utilities'!D339)),"UnitsLiquid","Units"&amp;'Meters-Utilities'!H339&amp;"Energy"),"UnitsBlank"))))))</f>
        <v>UnitsBlank</v>
      </c>
      <c r="O339" t="str">
        <f>IF(AND(OR(D339="Other Fuels", D339="Other Energy", D339 = "Natural Gas"),COUNTIF(UnitsEnergy,'Meters-Utilities'!J339)=0), "UnitsEnergy","UnitsBlank")</f>
        <v>UnitsBlank</v>
      </c>
      <c r="P339" t="str">
        <f t="shared" si="15"/>
        <v>UnitsBlank</v>
      </c>
      <c r="Q339" t="str">
        <f t="shared" si="16"/>
        <v>UnitsBlank</v>
      </c>
      <c r="U339" t="str">
        <f>IF( 'Meters-Utilities'!C339= "Electricity", IF(AND('Meters-Utilities'!Q339 &lt;&gt; "Self-Generated", 'Meters-Utilities'!Q339 &lt;&gt; "Physical Power Purchase Agreement (PPPA)"), "UnitsBlank", "YesNo"), IF(AND( 'Meters-Utilities'!C339="Other Fuels", 'Meters-Utilities'!D339 = "Scope 1: Mobile"), "YesNo", "UnitsBlank"))</f>
        <v>UnitsBlank</v>
      </c>
    </row>
    <row r="340" spans="1:21" x14ac:dyDescent="0.35">
      <c r="A340">
        <f>'Meters-Utilities'!A340</f>
        <v>0</v>
      </c>
      <c r="B340">
        <f>'Meters-Utilities'!B340</f>
        <v>0</v>
      </c>
      <c r="D340">
        <f>'Meters-Utilities'!C340</f>
        <v>0</v>
      </c>
      <c r="E340">
        <f>'Meters-Utilities'!D340</f>
        <v>0</v>
      </c>
      <c r="L340" t="str">
        <f t="shared" si="17"/>
        <v>PhaseNO</v>
      </c>
      <c r="M340" t="str">
        <f>"Fuel"&amp;
IF(D340="Other Fuels",TRIM(SUBSTITUTE(LEFT('Meters-Utilities'!H340,8),"-","")),IF(OR(D340="Electricity",D340="Natural Gas"),"",IF(OR(E340="Scope 1: Process", E340 = "Scope 1: Fugitive"), "Fugitive",SUBSTITUTE('Meters-Utilities'!C340," ",""))))</f>
        <v>Fuel</v>
      </c>
      <c r="N340" t="str">
        <f>IF(D340="Electricity","UnitsEnergy",
IF(D340="Natural Gas","UnitsGasEnergy",
IF(ISNUMBER(SEARCH("Water",D340)),"UnitsLiquid",
IF(D340="Other Energy","UnitsOtherEnergyEnergy",
IF(D340="Other","UnitsSolid",
IF(D340="Other Fuels",IF(ISNUMBER(SEARCH("Mobile", 'Meters-Utilities'!D340)),"UnitsLiquid","Units"&amp;'Meters-Utilities'!H340&amp;"Energy"),"UnitsBlank"))))))</f>
        <v>UnitsBlank</v>
      </c>
      <c r="O340" t="str">
        <f>IF(AND(OR(D340="Other Fuels", D340="Other Energy", D340 = "Natural Gas"),COUNTIF(UnitsEnergy,'Meters-Utilities'!J340)=0), "UnitsEnergy","UnitsBlank")</f>
        <v>UnitsBlank</v>
      </c>
      <c r="P340" t="str">
        <f t="shared" si="15"/>
        <v>UnitsBlank</v>
      </c>
      <c r="Q340" t="str">
        <f t="shared" si="16"/>
        <v>UnitsBlank</v>
      </c>
      <c r="U340" t="str">
        <f>IF( 'Meters-Utilities'!C340= "Electricity", IF(AND('Meters-Utilities'!Q340 &lt;&gt; "Self-Generated", 'Meters-Utilities'!Q340 &lt;&gt; "Physical Power Purchase Agreement (PPPA)"), "UnitsBlank", "YesNo"), IF(AND( 'Meters-Utilities'!C340="Other Fuels", 'Meters-Utilities'!D340 = "Scope 1: Mobile"), "YesNo", "UnitsBlank"))</f>
        <v>UnitsBlank</v>
      </c>
    </row>
    <row r="341" spans="1:21" x14ac:dyDescent="0.35">
      <c r="A341">
        <f>'Meters-Utilities'!A341</f>
        <v>0</v>
      </c>
      <c r="B341">
        <f>'Meters-Utilities'!B341</f>
        <v>0</v>
      </c>
      <c r="D341">
        <f>'Meters-Utilities'!C341</f>
        <v>0</v>
      </c>
      <c r="E341">
        <f>'Meters-Utilities'!D341</f>
        <v>0</v>
      </c>
      <c r="L341" t="str">
        <f t="shared" si="17"/>
        <v>PhaseNO</v>
      </c>
      <c r="M341" t="str">
        <f>"Fuel"&amp;
IF(D341="Other Fuels",TRIM(SUBSTITUTE(LEFT('Meters-Utilities'!H341,8),"-","")),IF(OR(D341="Electricity",D341="Natural Gas"),"",IF(OR(E341="Scope 1: Process", E341 = "Scope 1: Fugitive"), "Fugitive",SUBSTITUTE('Meters-Utilities'!C341," ",""))))</f>
        <v>Fuel</v>
      </c>
      <c r="N341" t="str">
        <f>IF(D341="Electricity","UnitsEnergy",
IF(D341="Natural Gas","UnitsGasEnergy",
IF(ISNUMBER(SEARCH("Water",D341)),"UnitsLiquid",
IF(D341="Other Energy","UnitsOtherEnergyEnergy",
IF(D341="Other","UnitsSolid",
IF(D341="Other Fuels",IF(ISNUMBER(SEARCH("Mobile", 'Meters-Utilities'!D341)),"UnitsLiquid","Units"&amp;'Meters-Utilities'!H341&amp;"Energy"),"UnitsBlank"))))))</f>
        <v>UnitsBlank</v>
      </c>
      <c r="O341" t="str">
        <f>IF(AND(OR(D341="Other Fuels", D341="Other Energy", D341 = "Natural Gas"),COUNTIF(UnitsEnergy,'Meters-Utilities'!J341)=0), "UnitsEnergy","UnitsBlank")</f>
        <v>UnitsBlank</v>
      </c>
      <c r="P341" t="str">
        <f t="shared" si="15"/>
        <v>UnitsBlank</v>
      </c>
      <c r="Q341" t="str">
        <f t="shared" si="16"/>
        <v>UnitsBlank</v>
      </c>
      <c r="U341" t="str">
        <f>IF( 'Meters-Utilities'!C341= "Electricity", IF(AND('Meters-Utilities'!Q341 &lt;&gt; "Self-Generated", 'Meters-Utilities'!Q341 &lt;&gt; "Physical Power Purchase Agreement (PPPA)"), "UnitsBlank", "YesNo"), IF(AND( 'Meters-Utilities'!C341="Other Fuels", 'Meters-Utilities'!D341 = "Scope 1: Mobile"), "YesNo", "UnitsBlank"))</f>
        <v>UnitsBlank</v>
      </c>
    </row>
    <row r="342" spans="1:21" x14ac:dyDescent="0.35">
      <c r="A342">
        <f>'Meters-Utilities'!A342</f>
        <v>0</v>
      </c>
      <c r="B342">
        <f>'Meters-Utilities'!B342</f>
        <v>0</v>
      </c>
      <c r="D342">
        <f>'Meters-Utilities'!C342</f>
        <v>0</v>
      </c>
      <c r="E342">
        <f>'Meters-Utilities'!D342</f>
        <v>0</v>
      </c>
      <c r="L342" t="str">
        <f t="shared" si="17"/>
        <v>PhaseNO</v>
      </c>
      <c r="M342" t="str">
        <f>"Fuel"&amp;
IF(D342="Other Fuels",TRIM(SUBSTITUTE(LEFT('Meters-Utilities'!H342,8),"-","")),IF(OR(D342="Electricity",D342="Natural Gas"),"",IF(OR(E342="Scope 1: Process", E342 = "Scope 1: Fugitive"), "Fugitive",SUBSTITUTE('Meters-Utilities'!C342," ",""))))</f>
        <v>Fuel</v>
      </c>
      <c r="N342" t="str">
        <f>IF(D342="Electricity","UnitsEnergy",
IF(D342="Natural Gas","UnitsGasEnergy",
IF(ISNUMBER(SEARCH("Water",D342)),"UnitsLiquid",
IF(D342="Other Energy","UnitsOtherEnergyEnergy",
IF(D342="Other","UnitsSolid",
IF(D342="Other Fuels",IF(ISNUMBER(SEARCH("Mobile", 'Meters-Utilities'!D342)),"UnitsLiquid","Units"&amp;'Meters-Utilities'!H342&amp;"Energy"),"UnitsBlank"))))))</f>
        <v>UnitsBlank</v>
      </c>
      <c r="O342" t="str">
        <f>IF(AND(OR(D342="Other Fuels", D342="Other Energy", D342 = "Natural Gas"),COUNTIF(UnitsEnergy,'Meters-Utilities'!J342)=0), "UnitsEnergy","UnitsBlank")</f>
        <v>UnitsBlank</v>
      </c>
      <c r="P342" t="str">
        <f t="shared" si="15"/>
        <v>UnitsBlank</v>
      </c>
      <c r="Q342" t="str">
        <f t="shared" si="16"/>
        <v>UnitsBlank</v>
      </c>
      <c r="U342" t="str">
        <f>IF( 'Meters-Utilities'!C342= "Electricity", IF(AND('Meters-Utilities'!Q342 &lt;&gt; "Self-Generated", 'Meters-Utilities'!Q342 &lt;&gt; "Physical Power Purchase Agreement (PPPA)"), "UnitsBlank", "YesNo"), IF(AND( 'Meters-Utilities'!C342="Other Fuels", 'Meters-Utilities'!D342 = "Scope 1: Mobile"), "YesNo", "UnitsBlank"))</f>
        <v>UnitsBlank</v>
      </c>
    </row>
    <row r="343" spans="1:21" x14ac:dyDescent="0.35">
      <c r="A343">
        <f>'Meters-Utilities'!A343</f>
        <v>0</v>
      </c>
      <c r="B343">
        <f>'Meters-Utilities'!B343</f>
        <v>0</v>
      </c>
      <c r="D343">
        <f>'Meters-Utilities'!C343</f>
        <v>0</v>
      </c>
      <c r="E343">
        <f>'Meters-Utilities'!D343</f>
        <v>0</v>
      </c>
      <c r="L343" t="str">
        <f t="shared" si="17"/>
        <v>PhaseNO</v>
      </c>
      <c r="M343" t="str">
        <f>"Fuel"&amp;
IF(D343="Other Fuels",TRIM(SUBSTITUTE(LEFT('Meters-Utilities'!H343,8),"-","")),IF(OR(D343="Electricity",D343="Natural Gas"),"",IF(OR(E343="Scope 1: Process", E343 = "Scope 1: Fugitive"), "Fugitive",SUBSTITUTE('Meters-Utilities'!C343," ",""))))</f>
        <v>Fuel</v>
      </c>
      <c r="N343" t="str">
        <f>IF(D343="Electricity","UnitsEnergy",
IF(D343="Natural Gas","UnitsGasEnergy",
IF(ISNUMBER(SEARCH("Water",D343)),"UnitsLiquid",
IF(D343="Other Energy","UnitsOtherEnergyEnergy",
IF(D343="Other","UnitsSolid",
IF(D343="Other Fuels",IF(ISNUMBER(SEARCH("Mobile", 'Meters-Utilities'!D343)),"UnitsLiquid","Units"&amp;'Meters-Utilities'!H343&amp;"Energy"),"UnitsBlank"))))))</f>
        <v>UnitsBlank</v>
      </c>
      <c r="O343" t="str">
        <f>IF(AND(OR(D343="Other Fuels", D343="Other Energy", D343 = "Natural Gas"),COUNTIF(UnitsEnergy,'Meters-Utilities'!J343)=0), "UnitsEnergy","UnitsBlank")</f>
        <v>UnitsBlank</v>
      </c>
      <c r="P343" t="str">
        <f t="shared" si="15"/>
        <v>UnitsBlank</v>
      </c>
      <c r="Q343" t="str">
        <f t="shared" si="16"/>
        <v>UnitsBlank</v>
      </c>
      <c r="U343" t="str">
        <f>IF( 'Meters-Utilities'!C343= "Electricity", IF(AND('Meters-Utilities'!Q343 &lt;&gt; "Self-Generated", 'Meters-Utilities'!Q343 &lt;&gt; "Physical Power Purchase Agreement (PPPA)"), "UnitsBlank", "YesNo"), IF(AND( 'Meters-Utilities'!C343="Other Fuels", 'Meters-Utilities'!D343 = "Scope 1: Mobile"), "YesNo", "UnitsBlank"))</f>
        <v>UnitsBlank</v>
      </c>
    </row>
    <row r="344" spans="1:21" x14ac:dyDescent="0.35">
      <c r="A344">
        <f>'Meters-Utilities'!A344</f>
        <v>0</v>
      </c>
      <c r="B344">
        <f>'Meters-Utilities'!B344</f>
        <v>0</v>
      </c>
      <c r="D344">
        <f>'Meters-Utilities'!C344</f>
        <v>0</v>
      </c>
      <c r="E344">
        <f>'Meters-Utilities'!D344</f>
        <v>0</v>
      </c>
      <c r="L344" t="str">
        <f t="shared" si="17"/>
        <v>PhaseNO</v>
      </c>
      <c r="M344" t="str">
        <f>"Fuel"&amp;
IF(D344="Other Fuels",TRIM(SUBSTITUTE(LEFT('Meters-Utilities'!H344,8),"-","")),IF(OR(D344="Electricity",D344="Natural Gas"),"",IF(OR(E344="Scope 1: Process", E344 = "Scope 1: Fugitive"), "Fugitive",SUBSTITUTE('Meters-Utilities'!C344," ",""))))</f>
        <v>Fuel</v>
      </c>
      <c r="N344" t="str">
        <f>IF(D344="Electricity","UnitsEnergy",
IF(D344="Natural Gas","UnitsGasEnergy",
IF(ISNUMBER(SEARCH("Water",D344)),"UnitsLiquid",
IF(D344="Other Energy","UnitsOtherEnergyEnergy",
IF(D344="Other","UnitsSolid",
IF(D344="Other Fuels",IF(ISNUMBER(SEARCH("Mobile", 'Meters-Utilities'!D344)),"UnitsLiquid","Units"&amp;'Meters-Utilities'!H344&amp;"Energy"),"UnitsBlank"))))))</f>
        <v>UnitsBlank</v>
      </c>
      <c r="O344" t="str">
        <f>IF(AND(OR(D344="Other Fuels", D344="Other Energy", D344 = "Natural Gas"),COUNTIF(UnitsEnergy,'Meters-Utilities'!J344)=0), "UnitsEnergy","UnitsBlank")</f>
        <v>UnitsBlank</v>
      </c>
      <c r="P344" t="str">
        <f t="shared" si="15"/>
        <v>UnitsBlank</v>
      </c>
      <c r="Q344" t="str">
        <f t="shared" si="16"/>
        <v>UnitsBlank</v>
      </c>
      <c r="U344" t="str">
        <f>IF( 'Meters-Utilities'!C344= "Electricity", IF(AND('Meters-Utilities'!Q344 &lt;&gt; "Self-Generated", 'Meters-Utilities'!Q344 &lt;&gt; "Physical Power Purchase Agreement (PPPA)"), "UnitsBlank", "YesNo"), IF(AND( 'Meters-Utilities'!C344="Other Fuels", 'Meters-Utilities'!D344 = "Scope 1: Mobile"), "YesNo", "UnitsBlank"))</f>
        <v>UnitsBlank</v>
      </c>
    </row>
    <row r="345" spans="1:21" x14ac:dyDescent="0.35">
      <c r="A345">
        <f>'Meters-Utilities'!A345</f>
        <v>0</v>
      </c>
      <c r="B345">
        <f>'Meters-Utilities'!B345</f>
        <v>0</v>
      </c>
      <c r="D345">
        <f>'Meters-Utilities'!C345</f>
        <v>0</v>
      </c>
      <c r="E345">
        <f>'Meters-Utilities'!D345</f>
        <v>0</v>
      </c>
      <c r="L345" t="str">
        <f t="shared" si="17"/>
        <v>PhaseNO</v>
      </c>
      <c r="M345" t="str">
        <f>"Fuel"&amp;
IF(D345="Other Fuels",TRIM(SUBSTITUTE(LEFT('Meters-Utilities'!H345,8),"-","")),IF(OR(D345="Electricity",D345="Natural Gas"),"",IF(OR(E345="Scope 1: Process", E345 = "Scope 1: Fugitive"), "Fugitive",SUBSTITUTE('Meters-Utilities'!C345," ",""))))</f>
        <v>Fuel</v>
      </c>
      <c r="N345" t="str">
        <f>IF(D345="Electricity","UnitsEnergy",
IF(D345="Natural Gas","UnitsGasEnergy",
IF(ISNUMBER(SEARCH("Water",D345)),"UnitsLiquid",
IF(D345="Other Energy","UnitsOtherEnergyEnergy",
IF(D345="Other","UnitsSolid",
IF(D345="Other Fuels",IF(ISNUMBER(SEARCH("Mobile", 'Meters-Utilities'!D345)),"UnitsLiquid","Units"&amp;'Meters-Utilities'!H345&amp;"Energy"),"UnitsBlank"))))))</f>
        <v>UnitsBlank</v>
      </c>
      <c r="O345" t="str">
        <f>IF(AND(OR(D345="Other Fuels", D345="Other Energy", D345 = "Natural Gas"),COUNTIF(UnitsEnergy,'Meters-Utilities'!J345)=0), "UnitsEnergy","UnitsBlank")</f>
        <v>UnitsBlank</v>
      </c>
      <c r="P345" t="str">
        <f t="shared" si="15"/>
        <v>UnitsBlank</v>
      </c>
      <c r="Q345" t="str">
        <f t="shared" si="16"/>
        <v>UnitsBlank</v>
      </c>
      <c r="U345" t="str">
        <f>IF( 'Meters-Utilities'!C345= "Electricity", IF(AND('Meters-Utilities'!Q345 &lt;&gt; "Self-Generated", 'Meters-Utilities'!Q345 &lt;&gt; "Physical Power Purchase Agreement (PPPA)"), "UnitsBlank", "YesNo"), IF(AND( 'Meters-Utilities'!C345="Other Fuels", 'Meters-Utilities'!D345 = "Scope 1: Mobile"), "YesNo", "UnitsBlank"))</f>
        <v>UnitsBlank</v>
      </c>
    </row>
    <row r="346" spans="1:21" x14ac:dyDescent="0.35">
      <c r="A346">
        <f>'Meters-Utilities'!A346</f>
        <v>0</v>
      </c>
      <c r="B346">
        <f>'Meters-Utilities'!B346</f>
        <v>0</v>
      </c>
      <c r="D346">
        <f>'Meters-Utilities'!C346</f>
        <v>0</v>
      </c>
      <c r="E346">
        <f>'Meters-Utilities'!D346</f>
        <v>0</v>
      </c>
      <c r="L346" t="str">
        <f t="shared" si="17"/>
        <v>PhaseNO</v>
      </c>
      <c r="M346" t="str">
        <f>"Fuel"&amp;
IF(D346="Other Fuels",TRIM(SUBSTITUTE(LEFT('Meters-Utilities'!H346,8),"-","")),IF(OR(D346="Electricity",D346="Natural Gas"),"",IF(OR(E346="Scope 1: Process", E346 = "Scope 1: Fugitive"), "Fugitive",SUBSTITUTE('Meters-Utilities'!C346," ",""))))</f>
        <v>Fuel</v>
      </c>
      <c r="N346" t="str">
        <f>IF(D346="Electricity","UnitsEnergy",
IF(D346="Natural Gas","UnitsGasEnergy",
IF(ISNUMBER(SEARCH("Water",D346)),"UnitsLiquid",
IF(D346="Other Energy","UnitsOtherEnergyEnergy",
IF(D346="Other","UnitsSolid",
IF(D346="Other Fuels",IF(ISNUMBER(SEARCH("Mobile", 'Meters-Utilities'!D346)),"UnitsLiquid","Units"&amp;'Meters-Utilities'!H346&amp;"Energy"),"UnitsBlank"))))))</f>
        <v>UnitsBlank</v>
      </c>
      <c r="O346" t="str">
        <f>IF(AND(OR(D346="Other Fuels", D346="Other Energy", D346 = "Natural Gas"),COUNTIF(UnitsEnergy,'Meters-Utilities'!J346)=0), "UnitsEnergy","UnitsBlank")</f>
        <v>UnitsBlank</v>
      </c>
      <c r="P346" t="str">
        <f t="shared" si="15"/>
        <v>UnitsBlank</v>
      </c>
      <c r="Q346" t="str">
        <f t="shared" si="16"/>
        <v>UnitsBlank</v>
      </c>
      <c r="U346" t="str">
        <f>IF( 'Meters-Utilities'!C346= "Electricity", IF(AND('Meters-Utilities'!Q346 &lt;&gt; "Self-Generated", 'Meters-Utilities'!Q346 &lt;&gt; "Physical Power Purchase Agreement (PPPA)"), "UnitsBlank", "YesNo"), IF(AND( 'Meters-Utilities'!C346="Other Fuels", 'Meters-Utilities'!D346 = "Scope 1: Mobile"), "YesNo", "UnitsBlank"))</f>
        <v>UnitsBlank</v>
      </c>
    </row>
    <row r="347" spans="1:21" x14ac:dyDescent="0.35">
      <c r="A347">
        <f>'Meters-Utilities'!A347</f>
        <v>0</v>
      </c>
      <c r="B347">
        <f>'Meters-Utilities'!B347</f>
        <v>0</v>
      </c>
      <c r="D347">
        <f>'Meters-Utilities'!C347</f>
        <v>0</v>
      </c>
      <c r="E347">
        <f>'Meters-Utilities'!D347</f>
        <v>0</v>
      </c>
      <c r="L347" t="str">
        <f t="shared" si="17"/>
        <v>PhaseNO</v>
      </c>
      <c r="M347" t="str">
        <f>"Fuel"&amp;
IF(D347="Other Fuels",TRIM(SUBSTITUTE(LEFT('Meters-Utilities'!H347,8),"-","")),IF(OR(D347="Electricity",D347="Natural Gas"),"",IF(OR(E347="Scope 1: Process", E347 = "Scope 1: Fugitive"), "Fugitive",SUBSTITUTE('Meters-Utilities'!C347," ",""))))</f>
        <v>Fuel</v>
      </c>
      <c r="N347" t="str">
        <f>IF(D347="Electricity","UnitsEnergy",
IF(D347="Natural Gas","UnitsGasEnergy",
IF(ISNUMBER(SEARCH("Water",D347)),"UnitsLiquid",
IF(D347="Other Energy","UnitsOtherEnergyEnergy",
IF(D347="Other","UnitsSolid",
IF(D347="Other Fuels",IF(ISNUMBER(SEARCH("Mobile", 'Meters-Utilities'!D347)),"UnitsLiquid","Units"&amp;'Meters-Utilities'!H347&amp;"Energy"),"UnitsBlank"))))))</f>
        <v>UnitsBlank</v>
      </c>
      <c r="O347" t="str">
        <f>IF(AND(OR(D347="Other Fuels", D347="Other Energy", D347 = "Natural Gas"),COUNTIF(UnitsEnergy,'Meters-Utilities'!J347)=0), "UnitsEnergy","UnitsBlank")</f>
        <v>UnitsBlank</v>
      </c>
      <c r="P347" t="str">
        <f t="shared" si="15"/>
        <v>UnitsBlank</v>
      </c>
      <c r="Q347" t="str">
        <f t="shared" si="16"/>
        <v>UnitsBlank</v>
      </c>
      <c r="U347" t="str">
        <f>IF( 'Meters-Utilities'!C347= "Electricity", IF(AND('Meters-Utilities'!Q347 &lt;&gt; "Self-Generated", 'Meters-Utilities'!Q347 &lt;&gt; "Physical Power Purchase Agreement (PPPA)"), "UnitsBlank", "YesNo"), IF(AND( 'Meters-Utilities'!C347="Other Fuels", 'Meters-Utilities'!D347 = "Scope 1: Mobile"), "YesNo", "UnitsBlank"))</f>
        <v>UnitsBlank</v>
      </c>
    </row>
    <row r="348" spans="1:21" x14ac:dyDescent="0.35">
      <c r="A348">
        <f>'Meters-Utilities'!A348</f>
        <v>0</v>
      </c>
      <c r="B348">
        <f>'Meters-Utilities'!B348</f>
        <v>0</v>
      </c>
      <c r="D348">
        <f>'Meters-Utilities'!C348</f>
        <v>0</v>
      </c>
      <c r="E348">
        <f>'Meters-Utilities'!D348</f>
        <v>0</v>
      </c>
      <c r="L348" t="str">
        <f t="shared" si="17"/>
        <v>PhaseNO</v>
      </c>
      <c r="M348" t="str">
        <f>"Fuel"&amp;
IF(D348="Other Fuels",TRIM(SUBSTITUTE(LEFT('Meters-Utilities'!H348,8),"-","")),IF(OR(D348="Electricity",D348="Natural Gas"),"",IF(OR(E348="Scope 1: Process", E348 = "Scope 1: Fugitive"), "Fugitive",SUBSTITUTE('Meters-Utilities'!C348," ",""))))</f>
        <v>Fuel</v>
      </c>
      <c r="N348" t="str">
        <f>IF(D348="Electricity","UnitsEnergy",
IF(D348="Natural Gas","UnitsGasEnergy",
IF(ISNUMBER(SEARCH("Water",D348)),"UnitsLiquid",
IF(D348="Other Energy","UnitsOtherEnergyEnergy",
IF(D348="Other","UnitsSolid",
IF(D348="Other Fuels",IF(ISNUMBER(SEARCH("Mobile", 'Meters-Utilities'!D348)),"UnitsLiquid","Units"&amp;'Meters-Utilities'!H348&amp;"Energy"),"UnitsBlank"))))))</f>
        <v>UnitsBlank</v>
      </c>
      <c r="O348" t="str">
        <f>IF(AND(OR(D348="Other Fuels", D348="Other Energy", D348 = "Natural Gas"),COUNTIF(UnitsEnergy,'Meters-Utilities'!J348)=0), "UnitsEnergy","UnitsBlank")</f>
        <v>UnitsBlank</v>
      </c>
      <c r="P348" t="str">
        <f t="shared" si="15"/>
        <v>UnitsBlank</v>
      </c>
      <c r="Q348" t="str">
        <f t="shared" si="16"/>
        <v>UnitsBlank</v>
      </c>
      <c r="U348" t="str">
        <f>IF( 'Meters-Utilities'!C348= "Electricity", IF(AND('Meters-Utilities'!Q348 &lt;&gt; "Self-Generated", 'Meters-Utilities'!Q348 &lt;&gt; "Physical Power Purchase Agreement (PPPA)"), "UnitsBlank", "YesNo"), IF(AND( 'Meters-Utilities'!C348="Other Fuels", 'Meters-Utilities'!D348 = "Scope 1: Mobile"), "YesNo", "UnitsBlank"))</f>
        <v>UnitsBlank</v>
      </c>
    </row>
    <row r="349" spans="1:21" x14ac:dyDescent="0.35">
      <c r="A349">
        <f>'Meters-Utilities'!A349</f>
        <v>0</v>
      </c>
      <c r="B349">
        <f>'Meters-Utilities'!B349</f>
        <v>0</v>
      </c>
      <c r="D349">
        <f>'Meters-Utilities'!C349</f>
        <v>0</v>
      </c>
      <c r="E349">
        <f>'Meters-Utilities'!D349</f>
        <v>0</v>
      </c>
      <c r="L349" t="str">
        <f t="shared" si="17"/>
        <v>PhaseNO</v>
      </c>
      <c r="M349" t="str">
        <f>"Fuel"&amp;
IF(D349="Other Fuels",TRIM(SUBSTITUTE(LEFT('Meters-Utilities'!H349,8),"-","")),IF(OR(D349="Electricity",D349="Natural Gas"),"",IF(OR(E349="Scope 1: Process", E349 = "Scope 1: Fugitive"), "Fugitive",SUBSTITUTE('Meters-Utilities'!C349," ",""))))</f>
        <v>Fuel</v>
      </c>
      <c r="N349" t="str">
        <f>IF(D349="Electricity","UnitsEnergy",
IF(D349="Natural Gas","UnitsGasEnergy",
IF(ISNUMBER(SEARCH("Water",D349)),"UnitsLiquid",
IF(D349="Other Energy","UnitsOtherEnergyEnergy",
IF(D349="Other","UnitsSolid",
IF(D349="Other Fuels",IF(ISNUMBER(SEARCH("Mobile", 'Meters-Utilities'!D349)),"UnitsLiquid","Units"&amp;'Meters-Utilities'!H349&amp;"Energy"),"UnitsBlank"))))))</f>
        <v>UnitsBlank</v>
      </c>
      <c r="O349" t="str">
        <f>IF(AND(OR(D349="Other Fuels", D349="Other Energy", D349 = "Natural Gas"),COUNTIF(UnitsEnergy,'Meters-Utilities'!J349)=0), "UnitsEnergy","UnitsBlank")</f>
        <v>UnitsBlank</v>
      </c>
      <c r="P349" t="str">
        <f t="shared" si="15"/>
        <v>UnitsBlank</v>
      </c>
      <c r="Q349" t="str">
        <f t="shared" si="16"/>
        <v>UnitsBlank</v>
      </c>
      <c r="U349" t="str">
        <f>IF( 'Meters-Utilities'!C349= "Electricity", IF(AND('Meters-Utilities'!Q349 &lt;&gt; "Self-Generated", 'Meters-Utilities'!Q349 &lt;&gt; "Physical Power Purchase Agreement (PPPA)"), "UnitsBlank", "YesNo"), IF(AND( 'Meters-Utilities'!C349="Other Fuels", 'Meters-Utilities'!D349 = "Scope 1: Mobile"), "YesNo", "UnitsBlank"))</f>
        <v>UnitsBlank</v>
      </c>
    </row>
    <row r="350" spans="1:21" x14ac:dyDescent="0.35">
      <c r="A350">
        <f>'Meters-Utilities'!A350</f>
        <v>0</v>
      </c>
      <c r="B350">
        <f>'Meters-Utilities'!B350</f>
        <v>0</v>
      </c>
      <c r="D350">
        <f>'Meters-Utilities'!C350</f>
        <v>0</v>
      </c>
      <c r="E350">
        <f>'Meters-Utilities'!D350</f>
        <v>0</v>
      </c>
      <c r="L350" t="str">
        <f t="shared" si="17"/>
        <v>PhaseNO</v>
      </c>
      <c r="M350" t="str">
        <f>"Fuel"&amp;
IF(D350="Other Fuels",TRIM(SUBSTITUTE(LEFT('Meters-Utilities'!H350,8),"-","")),IF(OR(D350="Electricity",D350="Natural Gas"),"",IF(OR(E350="Scope 1: Process", E350 = "Scope 1: Fugitive"), "Fugitive",SUBSTITUTE('Meters-Utilities'!C350," ",""))))</f>
        <v>Fuel</v>
      </c>
      <c r="N350" t="str">
        <f>IF(D350="Electricity","UnitsEnergy",
IF(D350="Natural Gas","UnitsGasEnergy",
IF(ISNUMBER(SEARCH("Water",D350)),"UnitsLiquid",
IF(D350="Other Energy","UnitsOtherEnergyEnergy",
IF(D350="Other","UnitsSolid",
IF(D350="Other Fuels",IF(ISNUMBER(SEARCH("Mobile", 'Meters-Utilities'!D350)),"UnitsLiquid","Units"&amp;'Meters-Utilities'!H350&amp;"Energy"),"UnitsBlank"))))))</f>
        <v>UnitsBlank</v>
      </c>
      <c r="O350" t="str">
        <f>IF(AND(OR(D350="Other Fuels", D350="Other Energy", D350 = "Natural Gas"),COUNTIF(UnitsEnergy,'Meters-Utilities'!J350)=0), "UnitsEnergy","UnitsBlank")</f>
        <v>UnitsBlank</v>
      </c>
      <c r="P350" t="str">
        <f t="shared" si="15"/>
        <v>UnitsBlank</v>
      </c>
      <c r="Q350" t="str">
        <f t="shared" si="16"/>
        <v>UnitsBlank</v>
      </c>
      <c r="U350" t="str">
        <f>IF( 'Meters-Utilities'!C350= "Electricity", IF(AND('Meters-Utilities'!Q350 &lt;&gt; "Self-Generated", 'Meters-Utilities'!Q350 &lt;&gt; "Physical Power Purchase Agreement (PPPA)"), "UnitsBlank", "YesNo"), IF(AND( 'Meters-Utilities'!C350="Other Fuels", 'Meters-Utilities'!D350 = "Scope 1: Mobile"), "YesNo", "UnitsBlank"))</f>
        <v>UnitsBlank</v>
      </c>
    </row>
    <row r="351" spans="1:21" x14ac:dyDescent="0.35">
      <c r="A351">
        <f>'Meters-Utilities'!A351</f>
        <v>0</v>
      </c>
      <c r="B351">
        <f>'Meters-Utilities'!B351</f>
        <v>0</v>
      </c>
      <c r="D351">
        <f>'Meters-Utilities'!C351</f>
        <v>0</v>
      </c>
      <c r="E351">
        <f>'Meters-Utilities'!D351</f>
        <v>0</v>
      </c>
      <c r="L351" t="str">
        <f t="shared" si="17"/>
        <v>PhaseNO</v>
      </c>
      <c r="M351" t="str">
        <f>"Fuel"&amp;
IF(D351="Other Fuels",TRIM(SUBSTITUTE(LEFT('Meters-Utilities'!H351,8),"-","")),IF(OR(D351="Electricity",D351="Natural Gas"),"",IF(OR(E351="Scope 1: Process", E351 = "Scope 1: Fugitive"), "Fugitive",SUBSTITUTE('Meters-Utilities'!C351," ",""))))</f>
        <v>Fuel</v>
      </c>
      <c r="N351" t="str">
        <f>IF(D351="Electricity","UnitsEnergy",
IF(D351="Natural Gas","UnitsGasEnergy",
IF(ISNUMBER(SEARCH("Water",D351)),"UnitsLiquid",
IF(D351="Other Energy","UnitsOtherEnergyEnergy",
IF(D351="Other","UnitsSolid",
IF(D351="Other Fuels",IF(ISNUMBER(SEARCH("Mobile", 'Meters-Utilities'!D351)),"UnitsLiquid","Units"&amp;'Meters-Utilities'!H351&amp;"Energy"),"UnitsBlank"))))))</f>
        <v>UnitsBlank</v>
      </c>
      <c r="O351" t="str">
        <f>IF(AND(OR(D351="Other Fuels", D351="Other Energy", D351 = "Natural Gas"),COUNTIF(UnitsEnergy,'Meters-Utilities'!J351)=0), "UnitsEnergy","UnitsBlank")</f>
        <v>UnitsBlank</v>
      </c>
      <c r="P351" t="str">
        <f t="shared" si="15"/>
        <v>UnitsBlank</v>
      </c>
      <c r="Q351" t="str">
        <f t="shared" si="16"/>
        <v>UnitsBlank</v>
      </c>
      <c r="U351" t="str">
        <f>IF( 'Meters-Utilities'!C351= "Electricity", IF(AND('Meters-Utilities'!Q351 &lt;&gt; "Self-Generated", 'Meters-Utilities'!Q351 &lt;&gt; "Physical Power Purchase Agreement (PPPA)"), "UnitsBlank", "YesNo"), IF(AND( 'Meters-Utilities'!C351="Other Fuels", 'Meters-Utilities'!D351 = "Scope 1: Mobile"), "YesNo", "UnitsBlank"))</f>
        <v>UnitsBlank</v>
      </c>
    </row>
    <row r="352" spans="1:21" x14ac:dyDescent="0.35">
      <c r="A352">
        <f>'Meters-Utilities'!A352</f>
        <v>0</v>
      </c>
      <c r="B352">
        <f>'Meters-Utilities'!B352</f>
        <v>0</v>
      </c>
      <c r="D352">
        <f>'Meters-Utilities'!C352</f>
        <v>0</v>
      </c>
      <c r="E352">
        <f>'Meters-Utilities'!D352</f>
        <v>0</v>
      </c>
      <c r="L352" t="str">
        <f t="shared" si="17"/>
        <v>PhaseNO</v>
      </c>
      <c r="M352" t="str">
        <f>"Fuel"&amp;
IF(D352="Other Fuels",TRIM(SUBSTITUTE(LEFT('Meters-Utilities'!H352,8),"-","")),IF(OR(D352="Electricity",D352="Natural Gas"),"",IF(OR(E352="Scope 1: Process", E352 = "Scope 1: Fugitive"), "Fugitive",SUBSTITUTE('Meters-Utilities'!C352," ",""))))</f>
        <v>Fuel</v>
      </c>
      <c r="N352" t="str">
        <f>IF(D352="Electricity","UnitsEnergy",
IF(D352="Natural Gas","UnitsGasEnergy",
IF(ISNUMBER(SEARCH("Water",D352)),"UnitsLiquid",
IF(D352="Other Energy","UnitsOtherEnergyEnergy",
IF(D352="Other","UnitsSolid",
IF(D352="Other Fuels",IF(ISNUMBER(SEARCH("Mobile", 'Meters-Utilities'!D352)),"UnitsLiquid","Units"&amp;'Meters-Utilities'!H352&amp;"Energy"),"UnitsBlank"))))))</f>
        <v>UnitsBlank</v>
      </c>
      <c r="O352" t="str">
        <f>IF(AND(OR(D352="Other Fuels", D352="Other Energy", D352 = "Natural Gas"),COUNTIF(UnitsEnergy,'Meters-Utilities'!J352)=0), "UnitsEnergy","UnitsBlank")</f>
        <v>UnitsBlank</v>
      </c>
      <c r="P352" t="str">
        <f t="shared" si="15"/>
        <v>UnitsBlank</v>
      </c>
      <c r="Q352" t="str">
        <f t="shared" si="16"/>
        <v>UnitsBlank</v>
      </c>
      <c r="U352" t="str">
        <f>IF( 'Meters-Utilities'!C352= "Electricity", IF(AND('Meters-Utilities'!Q352 &lt;&gt; "Self-Generated", 'Meters-Utilities'!Q352 &lt;&gt; "Physical Power Purchase Agreement (PPPA)"), "UnitsBlank", "YesNo"), IF(AND( 'Meters-Utilities'!C352="Other Fuels", 'Meters-Utilities'!D352 = "Scope 1: Mobile"), "YesNo", "UnitsBlank"))</f>
        <v>UnitsBlank</v>
      </c>
    </row>
    <row r="353" spans="1:21" x14ac:dyDescent="0.35">
      <c r="A353">
        <f>'Meters-Utilities'!A353</f>
        <v>0</v>
      </c>
      <c r="B353">
        <f>'Meters-Utilities'!B353</f>
        <v>0</v>
      </c>
      <c r="D353">
        <f>'Meters-Utilities'!C353</f>
        <v>0</v>
      </c>
      <c r="E353">
        <f>'Meters-Utilities'!D353</f>
        <v>0</v>
      </c>
      <c r="L353" t="str">
        <f t="shared" si="17"/>
        <v>PhaseNO</v>
      </c>
      <c r="M353" t="str">
        <f>"Fuel"&amp;
IF(D353="Other Fuels",TRIM(SUBSTITUTE(LEFT('Meters-Utilities'!H353,8),"-","")),IF(OR(D353="Electricity",D353="Natural Gas"),"",IF(OR(E353="Scope 1: Process", E353 = "Scope 1: Fugitive"), "Fugitive",SUBSTITUTE('Meters-Utilities'!C353," ",""))))</f>
        <v>Fuel</v>
      </c>
      <c r="N353" t="str">
        <f>IF(D353="Electricity","UnitsEnergy",
IF(D353="Natural Gas","UnitsGasEnergy",
IF(ISNUMBER(SEARCH("Water",D353)),"UnitsLiquid",
IF(D353="Other Energy","UnitsOtherEnergyEnergy",
IF(D353="Other","UnitsSolid",
IF(D353="Other Fuels",IF(ISNUMBER(SEARCH("Mobile", 'Meters-Utilities'!D353)),"UnitsLiquid","Units"&amp;'Meters-Utilities'!H353&amp;"Energy"),"UnitsBlank"))))))</f>
        <v>UnitsBlank</v>
      </c>
      <c r="O353" t="str">
        <f>IF(AND(OR(D353="Other Fuels", D353="Other Energy", D353 = "Natural Gas"),COUNTIF(UnitsEnergy,'Meters-Utilities'!J353)=0), "UnitsEnergy","UnitsBlank")</f>
        <v>UnitsBlank</v>
      </c>
      <c r="P353" t="str">
        <f t="shared" si="15"/>
        <v>UnitsBlank</v>
      </c>
      <c r="Q353" t="str">
        <f t="shared" si="16"/>
        <v>UnitsBlank</v>
      </c>
      <c r="U353" t="str">
        <f>IF( 'Meters-Utilities'!C353= "Electricity", IF(AND('Meters-Utilities'!Q353 &lt;&gt; "Self-Generated", 'Meters-Utilities'!Q353 &lt;&gt; "Physical Power Purchase Agreement (PPPA)"), "UnitsBlank", "YesNo"), IF(AND( 'Meters-Utilities'!C353="Other Fuels", 'Meters-Utilities'!D353 = "Scope 1: Mobile"), "YesNo", "UnitsBlank"))</f>
        <v>UnitsBlank</v>
      </c>
    </row>
    <row r="354" spans="1:21" x14ac:dyDescent="0.35">
      <c r="A354">
        <f>'Meters-Utilities'!A354</f>
        <v>0</v>
      </c>
      <c r="B354">
        <f>'Meters-Utilities'!B354</f>
        <v>0</v>
      </c>
      <c r="D354">
        <f>'Meters-Utilities'!C354</f>
        <v>0</v>
      </c>
      <c r="E354">
        <f>'Meters-Utilities'!D354</f>
        <v>0</v>
      </c>
      <c r="L354" t="str">
        <f t="shared" si="17"/>
        <v>PhaseNO</v>
      </c>
      <c r="M354" t="str">
        <f>"Fuel"&amp;
IF(D354="Other Fuels",TRIM(SUBSTITUTE(LEFT('Meters-Utilities'!H354,8),"-","")),IF(OR(D354="Electricity",D354="Natural Gas"),"",IF(OR(E354="Scope 1: Process", E354 = "Scope 1: Fugitive"), "Fugitive",SUBSTITUTE('Meters-Utilities'!C354," ",""))))</f>
        <v>Fuel</v>
      </c>
      <c r="N354" t="str">
        <f>IF(D354="Electricity","UnitsEnergy",
IF(D354="Natural Gas","UnitsGasEnergy",
IF(ISNUMBER(SEARCH("Water",D354)),"UnitsLiquid",
IF(D354="Other Energy","UnitsOtherEnergyEnergy",
IF(D354="Other","UnitsSolid",
IF(D354="Other Fuels",IF(ISNUMBER(SEARCH("Mobile", 'Meters-Utilities'!D354)),"UnitsLiquid","Units"&amp;'Meters-Utilities'!H354&amp;"Energy"),"UnitsBlank"))))))</f>
        <v>UnitsBlank</v>
      </c>
      <c r="O354" t="str">
        <f>IF(AND(OR(D354="Other Fuels", D354="Other Energy", D354 = "Natural Gas"),COUNTIF(UnitsEnergy,'Meters-Utilities'!J354)=0), "UnitsEnergy","UnitsBlank")</f>
        <v>UnitsBlank</v>
      </c>
      <c r="P354" t="str">
        <f t="shared" si="15"/>
        <v>UnitsBlank</v>
      </c>
      <c r="Q354" t="str">
        <f t="shared" si="16"/>
        <v>UnitsBlank</v>
      </c>
      <c r="U354" t="str">
        <f>IF( 'Meters-Utilities'!C354= "Electricity", IF(AND('Meters-Utilities'!Q354 &lt;&gt; "Self-Generated", 'Meters-Utilities'!Q354 &lt;&gt; "Physical Power Purchase Agreement (PPPA)"), "UnitsBlank", "YesNo"), IF(AND( 'Meters-Utilities'!C354="Other Fuels", 'Meters-Utilities'!D354 = "Scope 1: Mobile"), "YesNo", "UnitsBlank"))</f>
        <v>UnitsBlank</v>
      </c>
    </row>
    <row r="355" spans="1:21" x14ac:dyDescent="0.35">
      <c r="A355">
        <f>'Meters-Utilities'!A355</f>
        <v>0</v>
      </c>
      <c r="B355">
        <f>'Meters-Utilities'!B355</f>
        <v>0</v>
      </c>
      <c r="D355">
        <f>'Meters-Utilities'!C355</f>
        <v>0</v>
      </c>
      <c r="E355">
        <f>'Meters-Utilities'!D355</f>
        <v>0</v>
      </c>
      <c r="L355" t="str">
        <f t="shared" si="17"/>
        <v>PhaseNO</v>
      </c>
      <c r="M355" t="str">
        <f>"Fuel"&amp;
IF(D355="Other Fuels",TRIM(SUBSTITUTE(LEFT('Meters-Utilities'!H355,8),"-","")),IF(OR(D355="Electricity",D355="Natural Gas"),"",IF(OR(E355="Scope 1: Process", E355 = "Scope 1: Fugitive"), "Fugitive",SUBSTITUTE('Meters-Utilities'!C355," ",""))))</f>
        <v>Fuel</v>
      </c>
      <c r="N355" t="str">
        <f>IF(D355="Electricity","UnitsEnergy",
IF(D355="Natural Gas","UnitsGasEnergy",
IF(ISNUMBER(SEARCH("Water",D355)),"UnitsLiquid",
IF(D355="Other Energy","UnitsOtherEnergyEnergy",
IF(D355="Other","UnitsSolid",
IF(D355="Other Fuels",IF(ISNUMBER(SEARCH("Mobile", 'Meters-Utilities'!D355)),"UnitsLiquid","Units"&amp;'Meters-Utilities'!H355&amp;"Energy"),"UnitsBlank"))))))</f>
        <v>UnitsBlank</v>
      </c>
      <c r="O355" t="str">
        <f>IF(AND(OR(D355="Other Fuels", D355="Other Energy", D355 = "Natural Gas"),COUNTIF(UnitsEnergy,'Meters-Utilities'!J355)=0), "UnitsEnergy","UnitsBlank")</f>
        <v>UnitsBlank</v>
      </c>
      <c r="P355" t="str">
        <f t="shared" si="15"/>
        <v>UnitsBlank</v>
      </c>
      <c r="Q355" t="str">
        <f t="shared" si="16"/>
        <v>UnitsBlank</v>
      </c>
      <c r="U355" t="str">
        <f>IF( 'Meters-Utilities'!C355= "Electricity", IF(AND('Meters-Utilities'!Q355 &lt;&gt; "Self-Generated", 'Meters-Utilities'!Q355 &lt;&gt; "Physical Power Purchase Agreement (PPPA)"), "UnitsBlank", "YesNo"), IF(AND( 'Meters-Utilities'!C355="Other Fuels", 'Meters-Utilities'!D355 = "Scope 1: Mobile"), "YesNo", "UnitsBlank"))</f>
        <v>UnitsBlank</v>
      </c>
    </row>
    <row r="356" spans="1:21" x14ac:dyDescent="0.35">
      <c r="A356">
        <f>'Meters-Utilities'!A356</f>
        <v>0</v>
      </c>
      <c r="B356">
        <f>'Meters-Utilities'!B356</f>
        <v>0</v>
      </c>
      <c r="D356">
        <f>'Meters-Utilities'!C356</f>
        <v>0</v>
      </c>
      <c r="E356">
        <f>'Meters-Utilities'!D356</f>
        <v>0</v>
      </c>
      <c r="L356" t="str">
        <f t="shared" si="17"/>
        <v>PhaseNO</v>
      </c>
      <c r="M356" t="str">
        <f>"Fuel"&amp;
IF(D356="Other Fuels",TRIM(SUBSTITUTE(LEFT('Meters-Utilities'!H356,8),"-","")),IF(OR(D356="Electricity",D356="Natural Gas"),"",IF(OR(E356="Scope 1: Process", E356 = "Scope 1: Fugitive"), "Fugitive",SUBSTITUTE('Meters-Utilities'!C356," ",""))))</f>
        <v>Fuel</v>
      </c>
      <c r="N356" t="str">
        <f>IF(D356="Electricity","UnitsEnergy",
IF(D356="Natural Gas","UnitsGasEnergy",
IF(ISNUMBER(SEARCH("Water",D356)),"UnitsLiquid",
IF(D356="Other Energy","UnitsOtherEnergyEnergy",
IF(D356="Other","UnitsSolid",
IF(D356="Other Fuels",IF(ISNUMBER(SEARCH("Mobile", 'Meters-Utilities'!D356)),"UnitsLiquid","Units"&amp;'Meters-Utilities'!H356&amp;"Energy"),"UnitsBlank"))))))</f>
        <v>UnitsBlank</v>
      </c>
      <c r="O356" t="str">
        <f>IF(AND(OR(D356="Other Fuels", D356="Other Energy", D356 = "Natural Gas"),COUNTIF(UnitsEnergy,'Meters-Utilities'!J356)=0), "UnitsEnergy","UnitsBlank")</f>
        <v>UnitsBlank</v>
      </c>
      <c r="P356" t="str">
        <f t="shared" ref="P356:P419" si="18">IF(M356="FuelOnRoad","UnitsDistance","UnitsBlank")</f>
        <v>UnitsBlank</v>
      </c>
      <c r="Q356" t="str">
        <f t="shared" ref="Q356:Q419" si="19">IF(M356="FuelOnRoad","ChoiceEstimationMethod","UnitsBlank")</f>
        <v>UnitsBlank</v>
      </c>
      <c r="U356" t="str">
        <f>IF( 'Meters-Utilities'!C356= "Electricity", IF(AND('Meters-Utilities'!Q356 &lt;&gt; "Self-Generated", 'Meters-Utilities'!Q356 &lt;&gt; "Physical Power Purchase Agreement (PPPA)"), "UnitsBlank", "YesNo"), IF(AND( 'Meters-Utilities'!C356="Other Fuels", 'Meters-Utilities'!D356 = "Scope 1: Mobile"), "YesNo", "UnitsBlank"))</f>
        <v>UnitsBlank</v>
      </c>
    </row>
    <row r="357" spans="1:21" x14ac:dyDescent="0.35">
      <c r="A357">
        <f>'Meters-Utilities'!A357</f>
        <v>0</v>
      </c>
      <c r="B357">
        <f>'Meters-Utilities'!B357</f>
        <v>0</v>
      </c>
      <c r="D357">
        <f>'Meters-Utilities'!C357</f>
        <v>0</v>
      </c>
      <c r="E357">
        <f>'Meters-Utilities'!D357</f>
        <v>0</v>
      </c>
      <c r="L357" t="str">
        <f t="shared" si="17"/>
        <v>PhaseNO</v>
      </c>
      <c r="M357" t="str">
        <f>"Fuel"&amp;
IF(D357="Other Fuels",TRIM(SUBSTITUTE(LEFT('Meters-Utilities'!H357,8),"-","")),IF(OR(D357="Electricity",D357="Natural Gas"),"",IF(OR(E357="Scope 1: Process", E357 = "Scope 1: Fugitive"), "Fugitive",SUBSTITUTE('Meters-Utilities'!C357," ",""))))</f>
        <v>Fuel</v>
      </c>
      <c r="N357" t="str">
        <f>IF(D357="Electricity","UnitsEnergy",
IF(D357="Natural Gas","UnitsGasEnergy",
IF(ISNUMBER(SEARCH("Water",D357)),"UnitsLiquid",
IF(D357="Other Energy","UnitsOtherEnergyEnergy",
IF(D357="Other","UnitsSolid",
IF(D357="Other Fuels",IF(ISNUMBER(SEARCH("Mobile", 'Meters-Utilities'!D357)),"UnitsLiquid","Units"&amp;'Meters-Utilities'!H357&amp;"Energy"),"UnitsBlank"))))))</f>
        <v>UnitsBlank</v>
      </c>
      <c r="O357" t="str">
        <f>IF(AND(OR(D357="Other Fuels", D357="Other Energy", D357 = "Natural Gas"),COUNTIF(UnitsEnergy,'Meters-Utilities'!J357)=0), "UnitsEnergy","UnitsBlank")</f>
        <v>UnitsBlank</v>
      </c>
      <c r="P357" t="str">
        <f t="shared" si="18"/>
        <v>UnitsBlank</v>
      </c>
      <c r="Q357" t="str">
        <f t="shared" si="19"/>
        <v>UnitsBlank</v>
      </c>
      <c r="U357" t="str">
        <f>IF( 'Meters-Utilities'!C357= "Electricity", IF(AND('Meters-Utilities'!Q357 &lt;&gt; "Self-Generated", 'Meters-Utilities'!Q357 &lt;&gt; "Physical Power Purchase Agreement (PPPA)"), "UnitsBlank", "YesNo"), IF(AND( 'Meters-Utilities'!C357="Other Fuels", 'Meters-Utilities'!D357 = "Scope 1: Mobile"), "YesNo", "UnitsBlank"))</f>
        <v>UnitsBlank</v>
      </c>
    </row>
    <row r="358" spans="1:21" x14ac:dyDescent="0.35">
      <c r="A358">
        <f>'Meters-Utilities'!A358</f>
        <v>0</v>
      </c>
      <c r="B358">
        <f>'Meters-Utilities'!B358</f>
        <v>0</v>
      </c>
      <c r="D358">
        <f>'Meters-Utilities'!C358</f>
        <v>0</v>
      </c>
      <c r="E358">
        <f>'Meters-Utilities'!D358</f>
        <v>0</v>
      </c>
      <c r="L358" t="str">
        <f t="shared" si="17"/>
        <v>PhaseNO</v>
      </c>
      <c r="M358" t="str">
        <f>"Fuel"&amp;
IF(D358="Other Fuels",TRIM(SUBSTITUTE(LEFT('Meters-Utilities'!H358,8),"-","")),IF(OR(D358="Electricity",D358="Natural Gas"),"",IF(OR(E358="Scope 1: Process", E358 = "Scope 1: Fugitive"), "Fugitive",SUBSTITUTE('Meters-Utilities'!C358," ",""))))</f>
        <v>Fuel</v>
      </c>
      <c r="N358" t="str">
        <f>IF(D358="Electricity","UnitsEnergy",
IF(D358="Natural Gas","UnitsGasEnergy",
IF(ISNUMBER(SEARCH("Water",D358)),"UnitsLiquid",
IF(D358="Other Energy","UnitsOtherEnergyEnergy",
IF(D358="Other","UnitsSolid",
IF(D358="Other Fuels",IF(ISNUMBER(SEARCH("Mobile", 'Meters-Utilities'!D358)),"UnitsLiquid","Units"&amp;'Meters-Utilities'!H358&amp;"Energy"),"UnitsBlank"))))))</f>
        <v>UnitsBlank</v>
      </c>
      <c r="O358" t="str">
        <f>IF(AND(OR(D358="Other Fuels", D358="Other Energy", D358 = "Natural Gas"),COUNTIF(UnitsEnergy,'Meters-Utilities'!J358)=0), "UnitsEnergy","UnitsBlank")</f>
        <v>UnitsBlank</v>
      </c>
      <c r="P358" t="str">
        <f t="shared" si="18"/>
        <v>UnitsBlank</v>
      </c>
      <c r="Q358" t="str">
        <f t="shared" si="19"/>
        <v>UnitsBlank</v>
      </c>
      <c r="U358" t="str">
        <f>IF( 'Meters-Utilities'!C358= "Electricity", IF(AND('Meters-Utilities'!Q358 &lt;&gt; "Self-Generated", 'Meters-Utilities'!Q358 &lt;&gt; "Physical Power Purchase Agreement (PPPA)"), "UnitsBlank", "YesNo"), IF(AND( 'Meters-Utilities'!C358="Other Fuels", 'Meters-Utilities'!D358 = "Scope 1: Mobile"), "YesNo", "UnitsBlank"))</f>
        <v>UnitsBlank</v>
      </c>
    </row>
    <row r="359" spans="1:21" x14ac:dyDescent="0.35">
      <c r="A359">
        <f>'Meters-Utilities'!A359</f>
        <v>0</v>
      </c>
      <c r="B359">
        <f>'Meters-Utilities'!B359</f>
        <v>0</v>
      </c>
      <c r="D359">
        <f>'Meters-Utilities'!C359</f>
        <v>0</v>
      </c>
      <c r="E359">
        <f>'Meters-Utilities'!D359</f>
        <v>0</v>
      </c>
      <c r="L359" t="str">
        <f t="shared" si="17"/>
        <v>PhaseNO</v>
      </c>
      <c r="M359" t="str">
        <f>"Fuel"&amp;
IF(D359="Other Fuels",TRIM(SUBSTITUTE(LEFT('Meters-Utilities'!H359,8),"-","")),IF(OR(D359="Electricity",D359="Natural Gas"),"",IF(OR(E359="Scope 1: Process", E359 = "Scope 1: Fugitive"), "Fugitive",SUBSTITUTE('Meters-Utilities'!C359," ",""))))</f>
        <v>Fuel</v>
      </c>
      <c r="N359" t="str">
        <f>IF(D359="Electricity","UnitsEnergy",
IF(D359="Natural Gas","UnitsGasEnergy",
IF(ISNUMBER(SEARCH("Water",D359)),"UnitsLiquid",
IF(D359="Other Energy","UnitsOtherEnergyEnergy",
IF(D359="Other","UnitsSolid",
IF(D359="Other Fuels",IF(ISNUMBER(SEARCH("Mobile", 'Meters-Utilities'!D359)),"UnitsLiquid","Units"&amp;'Meters-Utilities'!H359&amp;"Energy"),"UnitsBlank"))))))</f>
        <v>UnitsBlank</v>
      </c>
      <c r="O359" t="str">
        <f>IF(AND(OR(D359="Other Fuels", D359="Other Energy", D359 = "Natural Gas"),COUNTIF(UnitsEnergy,'Meters-Utilities'!J359)=0), "UnitsEnergy","UnitsBlank")</f>
        <v>UnitsBlank</v>
      </c>
      <c r="P359" t="str">
        <f t="shared" si="18"/>
        <v>UnitsBlank</v>
      </c>
      <c r="Q359" t="str">
        <f t="shared" si="19"/>
        <v>UnitsBlank</v>
      </c>
      <c r="U359" t="str">
        <f>IF( 'Meters-Utilities'!C359= "Electricity", IF(AND('Meters-Utilities'!Q359 &lt;&gt; "Self-Generated", 'Meters-Utilities'!Q359 &lt;&gt; "Physical Power Purchase Agreement (PPPA)"), "UnitsBlank", "YesNo"), IF(AND( 'Meters-Utilities'!C359="Other Fuels", 'Meters-Utilities'!D359 = "Scope 1: Mobile"), "YesNo", "UnitsBlank"))</f>
        <v>UnitsBlank</v>
      </c>
    </row>
    <row r="360" spans="1:21" x14ac:dyDescent="0.35">
      <c r="A360">
        <f>'Meters-Utilities'!A360</f>
        <v>0</v>
      </c>
      <c r="B360">
        <f>'Meters-Utilities'!B360</f>
        <v>0</v>
      </c>
      <c r="D360">
        <f>'Meters-Utilities'!C360</f>
        <v>0</v>
      </c>
      <c r="E360">
        <f>'Meters-Utilities'!D360</f>
        <v>0</v>
      </c>
      <c r="L360" t="str">
        <f t="shared" si="17"/>
        <v>PhaseNO</v>
      </c>
      <c r="M360" t="str">
        <f>"Fuel"&amp;
IF(D360="Other Fuels",TRIM(SUBSTITUTE(LEFT('Meters-Utilities'!H360,8),"-","")),IF(OR(D360="Electricity",D360="Natural Gas"),"",IF(OR(E360="Scope 1: Process", E360 = "Scope 1: Fugitive"), "Fugitive",SUBSTITUTE('Meters-Utilities'!C360," ",""))))</f>
        <v>Fuel</v>
      </c>
      <c r="N360" t="str">
        <f>IF(D360="Electricity","UnitsEnergy",
IF(D360="Natural Gas","UnitsGasEnergy",
IF(ISNUMBER(SEARCH("Water",D360)),"UnitsLiquid",
IF(D360="Other Energy","UnitsOtherEnergyEnergy",
IF(D360="Other","UnitsSolid",
IF(D360="Other Fuels",IF(ISNUMBER(SEARCH("Mobile", 'Meters-Utilities'!D360)),"UnitsLiquid","Units"&amp;'Meters-Utilities'!H360&amp;"Energy"),"UnitsBlank"))))))</f>
        <v>UnitsBlank</v>
      </c>
      <c r="O360" t="str">
        <f>IF(AND(OR(D360="Other Fuels", D360="Other Energy", D360 = "Natural Gas"),COUNTIF(UnitsEnergy,'Meters-Utilities'!J360)=0), "UnitsEnergy","UnitsBlank")</f>
        <v>UnitsBlank</v>
      </c>
      <c r="P360" t="str">
        <f t="shared" si="18"/>
        <v>UnitsBlank</v>
      </c>
      <c r="Q360" t="str">
        <f t="shared" si="19"/>
        <v>UnitsBlank</v>
      </c>
      <c r="U360" t="str">
        <f>IF( 'Meters-Utilities'!C360= "Electricity", IF(AND('Meters-Utilities'!Q360 &lt;&gt; "Self-Generated", 'Meters-Utilities'!Q360 &lt;&gt; "Physical Power Purchase Agreement (PPPA)"), "UnitsBlank", "YesNo"), IF(AND( 'Meters-Utilities'!C360="Other Fuels", 'Meters-Utilities'!D360 = "Scope 1: Mobile"), "YesNo", "UnitsBlank"))</f>
        <v>UnitsBlank</v>
      </c>
    </row>
    <row r="361" spans="1:21" x14ac:dyDescent="0.35">
      <c r="A361">
        <f>'Meters-Utilities'!A361</f>
        <v>0</v>
      </c>
      <c r="B361">
        <f>'Meters-Utilities'!B361</f>
        <v>0</v>
      </c>
      <c r="D361">
        <f>'Meters-Utilities'!C361</f>
        <v>0</v>
      </c>
      <c r="E361">
        <f>'Meters-Utilities'!D361</f>
        <v>0</v>
      </c>
      <c r="L361" t="str">
        <f t="shared" si="17"/>
        <v>PhaseNO</v>
      </c>
      <c r="M361" t="str">
        <f>"Fuel"&amp;
IF(D361="Other Fuels",TRIM(SUBSTITUTE(LEFT('Meters-Utilities'!H361,8),"-","")),IF(OR(D361="Electricity",D361="Natural Gas"),"",IF(OR(E361="Scope 1: Process", E361 = "Scope 1: Fugitive"), "Fugitive",SUBSTITUTE('Meters-Utilities'!C361," ",""))))</f>
        <v>Fuel</v>
      </c>
      <c r="N361" t="str">
        <f>IF(D361="Electricity","UnitsEnergy",
IF(D361="Natural Gas","UnitsGasEnergy",
IF(ISNUMBER(SEARCH("Water",D361)),"UnitsLiquid",
IF(D361="Other Energy","UnitsOtherEnergyEnergy",
IF(D361="Other","UnitsSolid",
IF(D361="Other Fuels",IF(ISNUMBER(SEARCH("Mobile", 'Meters-Utilities'!D361)),"UnitsLiquid","Units"&amp;'Meters-Utilities'!H361&amp;"Energy"),"UnitsBlank"))))))</f>
        <v>UnitsBlank</v>
      </c>
      <c r="O361" t="str">
        <f>IF(AND(OR(D361="Other Fuels", D361="Other Energy", D361 = "Natural Gas"),COUNTIF(UnitsEnergy,'Meters-Utilities'!J361)=0), "UnitsEnergy","UnitsBlank")</f>
        <v>UnitsBlank</v>
      </c>
      <c r="P361" t="str">
        <f t="shared" si="18"/>
        <v>UnitsBlank</v>
      </c>
      <c r="Q361" t="str">
        <f t="shared" si="19"/>
        <v>UnitsBlank</v>
      </c>
      <c r="U361" t="str">
        <f>IF( 'Meters-Utilities'!C361= "Electricity", IF(AND('Meters-Utilities'!Q361 &lt;&gt; "Self-Generated", 'Meters-Utilities'!Q361 &lt;&gt; "Physical Power Purchase Agreement (PPPA)"), "UnitsBlank", "YesNo"), IF(AND( 'Meters-Utilities'!C361="Other Fuels", 'Meters-Utilities'!D361 = "Scope 1: Mobile"), "YesNo", "UnitsBlank"))</f>
        <v>UnitsBlank</v>
      </c>
    </row>
    <row r="362" spans="1:21" x14ac:dyDescent="0.35">
      <c r="A362">
        <f>'Meters-Utilities'!A362</f>
        <v>0</v>
      </c>
      <c r="B362">
        <f>'Meters-Utilities'!B362</f>
        <v>0</v>
      </c>
      <c r="D362">
        <f>'Meters-Utilities'!C362</f>
        <v>0</v>
      </c>
      <c r="E362">
        <f>'Meters-Utilities'!D362</f>
        <v>0</v>
      </c>
      <c r="L362" t="str">
        <f t="shared" si="17"/>
        <v>PhaseNO</v>
      </c>
      <c r="M362" t="str">
        <f>"Fuel"&amp;
IF(D362="Other Fuels",TRIM(SUBSTITUTE(LEFT('Meters-Utilities'!H362,8),"-","")),IF(OR(D362="Electricity",D362="Natural Gas"),"",IF(OR(E362="Scope 1: Process", E362 = "Scope 1: Fugitive"), "Fugitive",SUBSTITUTE('Meters-Utilities'!C362," ",""))))</f>
        <v>Fuel</v>
      </c>
      <c r="N362" t="str">
        <f>IF(D362="Electricity","UnitsEnergy",
IF(D362="Natural Gas","UnitsGasEnergy",
IF(ISNUMBER(SEARCH("Water",D362)),"UnitsLiquid",
IF(D362="Other Energy","UnitsOtherEnergyEnergy",
IF(D362="Other","UnitsSolid",
IF(D362="Other Fuels",IF(ISNUMBER(SEARCH("Mobile", 'Meters-Utilities'!D362)),"UnitsLiquid","Units"&amp;'Meters-Utilities'!H362&amp;"Energy"),"UnitsBlank"))))))</f>
        <v>UnitsBlank</v>
      </c>
      <c r="O362" t="str">
        <f>IF(AND(OR(D362="Other Fuels", D362="Other Energy", D362 = "Natural Gas"),COUNTIF(UnitsEnergy,'Meters-Utilities'!J362)=0), "UnitsEnergy","UnitsBlank")</f>
        <v>UnitsBlank</v>
      </c>
      <c r="P362" t="str">
        <f t="shared" si="18"/>
        <v>UnitsBlank</v>
      </c>
      <c r="Q362" t="str">
        <f t="shared" si="19"/>
        <v>UnitsBlank</v>
      </c>
      <c r="U362" t="str">
        <f>IF( 'Meters-Utilities'!C362= "Electricity", IF(AND('Meters-Utilities'!Q362 &lt;&gt; "Self-Generated", 'Meters-Utilities'!Q362 &lt;&gt; "Physical Power Purchase Agreement (PPPA)"), "UnitsBlank", "YesNo"), IF(AND( 'Meters-Utilities'!C362="Other Fuels", 'Meters-Utilities'!D362 = "Scope 1: Mobile"), "YesNo", "UnitsBlank"))</f>
        <v>UnitsBlank</v>
      </c>
    </row>
    <row r="363" spans="1:21" x14ac:dyDescent="0.35">
      <c r="A363">
        <f>'Meters-Utilities'!A363</f>
        <v>0</v>
      </c>
      <c r="B363">
        <f>'Meters-Utilities'!B363</f>
        <v>0</v>
      </c>
      <c r="D363">
        <f>'Meters-Utilities'!C363</f>
        <v>0</v>
      </c>
      <c r="E363">
        <f>'Meters-Utilities'!D363</f>
        <v>0</v>
      </c>
      <c r="L363" t="str">
        <f t="shared" si="17"/>
        <v>PhaseNO</v>
      </c>
      <c r="M363" t="str">
        <f>"Fuel"&amp;
IF(D363="Other Fuels",TRIM(SUBSTITUTE(LEFT('Meters-Utilities'!H363,8),"-","")),IF(OR(D363="Electricity",D363="Natural Gas"),"",IF(OR(E363="Scope 1: Process", E363 = "Scope 1: Fugitive"), "Fugitive",SUBSTITUTE('Meters-Utilities'!C363," ",""))))</f>
        <v>Fuel</v>
      </c>
      <c r="N363" t="str">
        <f>IF(D363="Electricity","UnitsEnergy",
IF(D363="Natural Gas","UnitsGasEnergy",
IF(ISNUMBER(SEARCH("Water",D363)),"UnitsLiquid",
IF(D363="Other Energy","UnitsOtherEnergyEnergy",
IF(D363="Other","UnitsSolid",
IF(D363="Other Fuels",IF(ISNUMBER(SEARCH("Mobile", 'Meters-Utilities'!D363)),"UnitsLiquid","Units"&amp;'Meters-Utilities'!H363&amp;"Energy"),"UnitsBlank"))))))</f>
        <v>UnitsBlank</v>
      </c>
      <c r="O363" t="str">
        <f>IF(AND(OR(D363="Other Fuels", D363="Other Energy", D363 = "Natural Gas"),COUNTIF(UnitsEnergy,'Meters-Utilities'!J363)=0), "UnitsEnergy","UnitsBlank")</f>
        <v>UnitsBlank</v>
      </c>
      <c r="P363" t="str">
        <f t="shared" si="18"/>
        <v>UnitsBlank</v>
      </c>
      <c r="Q363" t="str">
        <f t="shared" si="19"/>
        <v>UnitsBlank</v>
      </c>
      <c r="U363" t="str">
        <f>IF( 'Meters-Utilities'!C363= "Electricity", IF(AND('Meters-Utilities'!Q363 &lt;&gt; "Self-Generated", 'Meters-Utilities'!Q363 &lt;&gt; "Physical Power Purchase Agreement (PPPA)"), "UnitsBlank", "YesNo"), IF(AND( 'Meters-Utilities'!C363="Other Fuels", 'Meters-Utilities'!D363 = "Scope 1: Mobile"), "YesNo", "UnitsBlank"))</f>
        <v>UnitsBlank</v>
      </c>
    </row>
    <row r="364" spans="1:21" x14ac:dyDescent="0.35">
      <c r="A364">
        <f>'Meters-Utilities'!A364</f>
        <v>0</v>
      </c>
      <c r="B364">
        <f>'Meters-Utilities'!B364</f>
        <v>0</v>
      </c>
      <c r="D364">
        <f>'Meters-Utilities'!C364</f>
        <v>0</v>
      </c>
      <c r="E364">
        <f>'Meters-Utilities'!D364</f>
        <v>0</v>
      </c>
      <c r="L364" t="str">
        <f t="shared" si="17"/>
        <v>PhaseNO</v>
      </c>
      <c r="M364" t="str">
        <f>"Fuel"&amp;
IF(D364="Other Fuels",TRIM(SUBSTITUTE(LEFT('Meters-Utilities'!H364,8),"-","")),IF(OR(D364="Electricity",D364="Natural Gas"),"",IF(OR(E364="Scope 1: Process", E364 = "Scope 1: Fugitive"), "Fugitive",SUBSTITUTE('Meters-Utilities'!C364," ",""))))</f>
        <v>Fuel</v>
      </c>
      <c r="N364" t="str">
        <f>IF(D364="Electricity","UnitsEnergy",
IF(D364="Natural Gas","UnitsGasEnergy",
IF(ISNUMBER(SEARCH("Water",D364)),"UnitsLiquid",
IF(D364="Other Energy","UnitsOtherEnergyEnergy",
IF(D364="Other","UnitsSolid",
IF(D364="Other Fuels",IF(ISNUMBER(SEARCH("Mobile", 'Meters-Utilities'!D364)),"UnitsLiquid","Units"&amp;'Meters-Utilities'!H364&amp;"Energy"),"UnitsBlank"))))))</f>
        <v>UnitsBlank</v>
      </c>
      <c r="O364" t="str">
        <f>IF(AND(OR(D364="Other Fuels", D364="Other Energy", D364 = "Natural Gas"),COUNTIF(UnitsEnergy,'Meters-Utilities'!J364)=0), "UnitsEnergy","UnitsBlank")</f>
        <v>UnitsBlank</v>
      </c>
      <c r="P364" t="str">
        <f t="shared" si="18"/>
        <v>UnitsBlank</v>
      </c>
      <c r="Q364" t="str">
        <f t="shared" si="19"/>
        <v>UnitsBlank</v>
      </c>
      <c r="U364" t="str">
        <f>IF( 'Meters-Utilities'!C364= "Electricity", IF(AND('Meters-Utilities'!Q364 &lt;&gt; "Self-Generated", 'Meters-Utilities'!Q364 &lt;&gt; "Physical Power Purchase Agreement (PPPA)"), "UnitsBlank", "YesNo"), IF(AND( 'Meters-Utilities'!C364="Other Fuels", 'Meters-Utilities'!D364 = "Scope 1: Mobile"), "YesNo", "UnitsBlank"))</f>
        <v>UnitsBlank</v>
      </c>
    </row>
    <row r="365" spans="1:21" x14ac:dyDescent="0.35">
      <c r="A365">
        <f>'Meters-Utilities'!A365</f>
        <v>0</v>
      </c>
      <c r="B365">
        <f>'Meters-Utilities'!B365</f>
        <v>0</v>
      </c>
      <c r="D365">
        <f>'Meters-Utilities'!C365</f>
        <v>0</v>
      </c>
      <c r="E365">
        <f>'Meters-Utilities'!D365</f>
        <v>0</v>
      </c>
      <c r="L365" t="str">
        <f t="shared" si="17"/>
        <v>PhaseNO</v>
      </c>
      <c r="M365" t="str">
        <f>"Fuel"&amp;
IF(D365="Other Fuels",TRIM(SUBSTITUTE(LEFT('Meters-Utilities'!H365,8),"-","")),IF(OR(D365="Electricity",D365="Natural Gas"),"",IF(OR(E365="Scope 1: Process", E365 = "Scope 1: Fugitive"), "Fugitive",SUBSTITUTE('Meters-Utilities'!C365," ",""))))</f>
        <v>Fuel</v>
      </c>
      <c r="N365" t="str">
        <f>IF(D365="Electricity","UnitsEnergy",
IF(D365="Natural Gas","UnitsGasEnergy",
IF(ISNUMBER(SEARCH("Water",D365)),"UnitsLiquid",
IF(D365="Other Energy","UnitsOtherEnergyEnergy",
IF(D365="Other","UnitsSolid",
IF(D365="Other Fuels",IF(ISNUMBER(SEARCH("Mobile", 'Meters-Utilities'!D365)),"UnitsLiquid","Units"&amp;'Meters-Utilities'!H365&amp;"Energy"),"UnitsBlank"))))))</f>
        <v>UnitsBlank</v>
      </c>
      <c r="O365" t="str">
        <f>IF(AND(OR(D365="Other Fuels", D365="Other Energy", D365 = "Natural Gas"),COUNTIF(UnitsEnergy,'Meters-Utilities'!J365)=0), "UnitsEnergy","UnitsBlank")</f>
        <v>UnitsBlank</v>
      </c>
      <c r="P365" t="str">
        <f t="shared" si="18"/>
        <v>UnitsBlank</v>
      </c>
      <c r="Q365" t="str">
        <f t="shared" si="19"/>
        <v>UnitsBlank</v>
      </c>
      <c r="U365" t="str">
        <f>IF( 'Meters-Utilities'!C365= "Electricity", IF(AND('Meters-Utilities'!Q365 &lt;&gt; "Self-Generated", 'Meters-Utilities'!Q365 &lt;&gt; "Physical Power Purchase Agreement (PPPA)"), "UnitsBlank", "YesNo"), IF(AND( 'Meters-Utilities'!C365="Other Fuels", 'Meters-Utilities'!D365 = "Scope 1: Mobile"), "YesNo", "UnitsBlank"))</f>
        <v>UnitsBlank</v>
      </c>
    </row>
    <row r="366" spans="1:21" x14ac:dyDescent="0.35">
      <c r="A366">
        <f>'Meters-Utilities'!A366</f>
        <v>0</v>
      </c>
      <c r="B366">
        <f>'Meters-Utilities'!B366</f>
        <v>0</v>
      </c>
      <c r="D366">
        <f>'Meters-Utilities'!C366</f>
        <v>0</v>
      </c>
      <c r="E366">
        <f>'Meters-Utilities'!D366</f>
        <v>0</v>
      </c>
      <c r="L366" t="str">
        <f t="shared" si="17"/>
        <v>PhaseNO</v>
      </c>
      <c r="M366" t="str">
        <f>"Fuel"&amp;
IF(D366="Other Fuels",TRIM(SUBSTITUTE(LEFT('Meters-Utilities'!H366,8),"-","")),IF(OR(D366="Electricity",D366="Natural Gas"),"",IF(OR(E366="Scope 1: Process", E366 = "Scope 1: Fugitive"), "Fugitive",SUBSTITUTE('Meters-Utilities'!C366," ",""))))</f>
        <v>Fuel</v>
      </c>
      <c r="N366" t="str">
        <f>IF(D366="Electricity","UnitsEnergy",
IF(D366="Natural Gas","UnitsGasEnergy",
IF(ISNUMBER(SEARCH("Water",D366)),"UnitsLiquid",
IF(D366="Other Energy","UnitsOtherEnergyEnergy",
IF(D366="Other","UnitsSolid",
IF(D366="Other Fuels",IF(ISNUMBER(SEARCH("Mobile", 'Meters-Utilities'!D366)),"UnitsLiquid","Units"&amp;'Meters-Utilities'!H366&amp;"Energy"),"UnitsBlank"))))))</f>
        <v>UnitsBlank</v>
      </c>
      <c r="O366" t="str">
        <f>IF(AND(OR(D366="Other Fuels", D366="Other Energy", D366 = "Natural Gas"),COUNTIF(UnitsEnergy,'Meters-Utilities'!J366)=0), "UnitsEnergy","UnitsBlank")</f>
        <v>UnitsBlank</v>
      </c>
      <c r="P366" t="str">
        <f t="shared" si="18"/>
        <v>UnitsBlank</v>
      </c>
      <c r="Q366" t="str">
        <f t="shared" si="19"/>
        <v>UnitsBlank</v>
      </c>
      <c r="U366" t="str">
        <f>IF( 'Meters-Utilities'!C366= "Electricity", IF(AND('Meters-Utilities'!Q366 &lt;&gt; "Self-Generated", 'Meters-Utilities'!Q366 &lt;&gt; "Physical Power Purchase Agreement (PPPA)"), "UnitsBlank", "YesNo"), IF(AND( 'Meters-Utilities'!C366="Other Fuels", 'Meters-Utilities'!D366 = "Scope 1: Mobile"), "YesNo", "UnitsBlank"))</f>
        <v>UnitsBlank</v>
      </c>
    </row>
    <row r="367" spans="1:21" x14ac:dyDescent="0.35">
      <c r="A367">
        <f>'Meters-Utilities'!A367</f>
        <v>0</v>
      </c>
      <c r="B367">
        <f>'Meters-Utilities'!B367</f>
        <v>0</v>
      </c>
      <c r="D367">
        <f>'Meters-Utilities'!C367</f>
        <v>0</v>
      </c>
      <c r="E367">
        <f>'Meters-Utilities'!D367</f>
        <v>0</v>
      </c>
      <c r="L367" t="str">
        <f t="shared" si="17"/>
        <v>PhaseNO</v>
      </c>
      <c r="M367" t="str">
        <f>"Fuel"&amp;
IF(D367="Other Fuels",TRIM(SUBSTITUTE(LEFT('Meters-Utilities'!H367,8),"-","")),IF(OR(D367="Electricity",D367="Natural Gas"),"",IF(OR(E367="Scope 1: Process", E367 = "Scope 1: Fugitive"), "Fugitive",SUBSTITUTE('Meters-Utilities'!C367," ",""))))</f>
        <v>Fuel</v>
      </c>
      <c r="N367" t="str">
        <f>IF(D367="Electricity","UnitsEnergy",
IF(D367="Natural Gas","UnitsGasEnergy",
IF(ISNUMBER(SEARCH("Water",D367)),"UnitsLiquid",
IF(D367="Other Energy","UnitsOtherEnergyEnergy",
IF(D367="Other","UnitsSolid",
IF(D367="Other Fuels",IF(ISNUMBER(SEARCH("Mobile", 'Meters-Utilities'!D367)),"UnitsLiquid","Units"&amp;'Meters-Utilities'!H367&amp;"Energy"),"UnitsBlank"))))))</f>
        <v>UnitsBlank</v>
      </c>
      <c r="O367" t="str">
        <f>IF(AND(OR(D367="Other Fuels", D367="Other Energy", D367 = "Natural Gas"),COUNTIF(UnitsEnergy,'Meters-Utilities'!J367)=0), "UnitsEnergy","UnitsBlank")</f>
        <v>UnitsBlank</v>
      </c>
      <c r="P367" t="str">
        <f t="shared" si="18"/>
        <v>UnitsBlank</v>
      </c>
      <c r="Q367" t="str">
        <f t="shared" si="19"/>
        <v>UnitsBlank</v>
      </c>
      <c r="U367" t="str">
        <f>IF( 'Meters-Utilities'!C367= "Electricity", IF(AND('Meters-Utilities'!Q367 &lt;&gt; "Self-Generated", 'Meters-Utilities'!Q367 &lt;&gt; "Physical Power Purchase Agreement (PPPA)"), "UnitsBlank", "YesNo"), IF(AND( 'Meters-Utilities'!C367="Other Fuels", 'Meters-Utilities'!D367 = "Scope 1: Mobile"), "YesNo", "UnitsBlank"))</f>
        <v>UnitsBlank</v>
      </c>
    </row>
    <row r="368" spans="1:21" x14ac:dyDescent="0.35">
      <c r="A368">
        <f>'Meters-Utilities'!A368</f>
        <v>0</v>
      </c>
      <c r="B368">
        <f>'Meters-Utilities'!B368</f>
        <v>0</v>
      </c>
      <c r="D368">
        <f>'Meters-Utilities'!C368</f>
        <v>0</v>
      </c>
      <c r="E368">
        <f>'Meters-Utilities'!D368</f>
        <v>0</v>
      </c>
      <c r="L368" t="str">
        <f t="shared" si="17"/>
        <v>PhaseNO</v>
      </c>
      <c r="M368" t="str">
        <f>"Fuel"&amp;
IF(D368="Other Fuels",TRIM(SUBSTITUTE(LEFT('Meters-Utilities'!H368,8),"-","")),IF(OR(D368="Electricity",D368="Natural Gas"),"",IF(OR(E368="Scope 1: Process", E368 = "Scope 1: Fugitive"), "Fugitive",SUBSTITUTE('Meters-Utilities'!C368," ",""))))</f>
        <v>Fuel</v>
      </c>
      <c r="N368" t="str">
        <f>IF(D368="Electricity","UnitsEnergy",
IF(D368="Natural Gas","UnitsGasEnergy",
IF(ISNUMBER(SEARCH("Water",D368)),"UnitsLiquid",
IF(D368="Other Energy","UnitsOtherEnergyEnergy",
IF(D368="Other","UnitsSolid",
IF(D368="Other Fuels",IF(ISNUMBER(SEARCH("Mobile", 'Meters-Utilities'!D368)),"UnitsLiquid","Units"&amp;'Meters-Utilities'!H368&amp;"Energy"),"UnitsBlank"))))))</f>
        <v>UnitsBlank</v>
      </c>
      <c r="O368" t="str">
        <f>IF(AND(OR(D368="Other Fuels", D368="Other Energy", D368 = "Natural Gas"),COUNTIF(UnitsEnergy,'Meters-Utilities'!J368)=0), "UnitsEnergy","UnitsBlank")</f>
        <v>UnitsBlank</v>
      </c>
      <c r="P368" t="str">
        <f t="shared" si="18"/>
        <v>UnitsBlank</v>
      </c>
      <c r="Q368" t="str">
        <f t="shared" si="19"/>
        <v>UnitsBlank</v>
      </c>
      <c r="U368" t="str">
        <f>IF( 'Meters-Utilities'!C368= "Electricity", IF(AND('Meters-Utilities'!Q368 &lt;&gt; "Self-Generated", 'Meters-Utilities'!Q368 &lt;&gt; "Physical Power Purchase Agreement (PPPA)"), "UnitsBlank", "YesNo"), IF(AND( 'Meters-Utilities'!C368="Other Fuels", 'Meters-Utilities'!D368 = "Scope 1: Mobile"), "YesNo", "UnitsBlank"))</f>
        <v>UnitsBlank</v>
      </c>
    </row>
    <row r="369" spans="1:21" x14ac:dyDescent="0.35">
      <c r="A369">
        <f>'Meters-Utilities'!A369</f>
        <v>0</v>
      </c>
      <c r="B369">
        <f>'Meters-Utilities'!B369</f>
        <v>0</v>
      </c>
      <c r="D369">
        <f>'Meters-Utilities'!C369</f>
        <v>0</v>
      </c>
      <c r="E369">
        <f>'Meters-Utilities'!D369</f>
        <v>0</v>
      </c>
      <c r="L369" t="str">
        <f t="shared" si="17"/>
        <v>PhaseNO</v>
      </c>
      <c r="M369" t="str">
        <f>"Fuel"&amp;
IF(D369="Other Fuels",TRIM(SUBSTITUTE(LEFT('Meters-Utilities'!H369,8),"-","")),IF(OR(D369="Electricity",D369="Natural Gas"),"",IF(OR(E369="Scope 1: Process", E369 = "Scope 1: Fugitive"), "Fugitive",SUBSTITUTE('Meters-Utilities'!C369," ",""))))</f>
        <v>Fuel</v>
      </c>
      <c r="N369" t="str">
        <f>IF(D369="Electricity","UnitsEnergy",
IF(D369="Natural Gas","UnitsGasEnergy",
IF(ISNUMBER(SEARCH("Water",D369)),"UnitsLiquid",
IF(D369="Other Energy","UnitsOtherEnergyEnergy",
IF(D369="Other","UnitsSolid",
IF(D369="Other Fuels",IF(ISNUMBER(SEARCH("Mobile", 'Meters-Utilities'!D369)),"UnitsLiquid","Units"&amp;'Meters-Utilities'!H369&amp;"Energy"),"UnitsBlank"))))))</f>
        <v>UnitsBlank</v>
      </c>
      <c r="O369" t="str">
        <f>IF(AND(OR(D369="Other Fuels", D369="Other Energy", D369 = "Natural Gas"),COUNTIF(UnitsEnergy,'Meters-Utilities'!J369)=0), "UnitsEnergy","UnitsBlank")</f>
        <v>UnitsBlank</v>
      </c>
      <c r="P369" t="str">
        <f t="shared" si="18"/>
        <v>UnitsBlank</v>
      </c>
      <c r="Q369" t="str">
        <f t="shared" si="19"/>
        <v>UnitsBlank</v>
      </c>
      <c r="U369" t="str">
        <f>IF( 'Meters-Utilities'!C369= "Electricity", IF(AND('Meters-Utilities'!Q369 &lt;&gt; "Self-Generated", 'Meters-Utilities'!Q369 &lt;&gt; "Physical Power Purchase Agreement (PPPA)"), "UnitsBlank", "YesNo"), IF(AND( 'Meters-Utilities'!C369="Other Fuels", 'Meters-Utilities'!D369 = "Scope 1: Mobile"), "YesNo", "UnitsBlank"))</f>
        <v>UnitsBlank</v>
      </c>
    </row>
    <row r="370" spans="1:21" x14ac:dyDescent="0.35">
      <c r="A370">
        <f>'Meters-Utilities'!A370</f>
        <v>0</v>
      </c>
      <c r="B370">
        <f>'Meters-Utilities'!B370</f>
        <v>0</v>
      </c>
      <c r="D370">
        <f>'Meters-Utilities'!C370</f>
        <v>0</v>
      </c>
      <c r="E370">
        <f>'Meters-Utilities'!D370</f>
        <v>0</v>
      </c>
      <c r="L370" t="str">
        <f t="shared" si="17"/>
        <v>PhaseNO</v>
      </c>
      <c r="M370" t="str">
        <f>"Fuel"&amp;
IF(D370="Other Fuels",TRIM(SUBSTITUTE(LEFT('Meters-Utilities'!H370,8),"-","")),IF(OR(D370="Electricity",D370="Natural Gas"),"",IF(OR(E370="Scope 1: Process", E370 = "Scope 1: Fugitive"), "Fugitive",SUBSTITUTE('Meters-Utilities'!C370," ",""))))</f>
        <v>Fuel</v>
      </c>
      <c r="N370" t="str">
        <f>IF(D370="Electricity","UnitsEnergy",
IF(D370="Natural Gas","UnitsGasEnergy",
IF(ISNUMBER(SEARCH("Water",D370)),"UnitsLiquid",
IF(D370="Other Energy","UnitsOtherEnergyEnergy",
IF(D370="Other","UnitsSolid",
IF(D370="Other Fuels",IF(ISNUMBER(SEARCH("Mobile", 'Meters-Utilities'!D370)),"UnitsLiquid","Units"&amp;'Meters-Utilities'!H370&amp;"Energy"),"UnitsBlank"))))))</f>
        <v>UnitsBlank</v>
      </c>
      <c r="O370" t="str">
        <f>IF(AND(OR(D370="Other Fuels", D370="Other Energy", D370 = "Natural Gas"),COUNTIF(UnitsEnergy,'Meters-Utilities'!J370)=0), "UnitsEnergy","UnitsBlank")</f>
        <v>UnitsBlank</v>
      </c>
      <c r="P370" t="str">
        <f t="shared" si="18"/>
        <v>UnitsBlank</v>
      </c>
      <c r="Q370" t="str">
        <f t="shared" si="19"/>
        <v>UnitsBlank</v>
      </c>
      <c r="U370" t="str">
        <f>IF( 'Meters-Utilities'!C370= "Electricity", IF(AND('Meters-Utilities'!Q370 &lt;&gt; "Self-Generated", 'Meters-Utilities'!Q370 &lt;&gt; "Physical Power Purchase Agreement (PPPA)"), "UnitsBlank", "YesNo"), IF(AND( 'Meters-Utilities'!C370="Other Fuels", 'Meters-Utilities'!D370 = "Scope 1: Mobile"), "YesNo", "UnitsBlank"))</f>
        <v>UnitsBlank</v>
      </c>
    </row>
    <row r="371" spans="1:21" x14ac:dyDescent="0.35">
      <c r="A371">
        <f>'Meters-Utilities'!A371</f>
        <v>0</v>
      </c>
      <c r="B371">
        <f>'Meters-Utilities'!B371</f>
        <v>0</v>
      </c>
      <c r="D371">
        <f>'Meters-Utilities'!C371</f>
        <v>0</v>
      </c>
      <c r="E371">
        <f>'Meters-Utilities'!D371</f>
        <v>0</v>
      </c>
      <c r="L371" t="str">
        <f t="shared" si="17"/>
        <v>PhaseNO</v>
      </c>
      <c r="M371" t="str">
        <f>"Fuel"&amp;
IF(D371="Other Fuels",TRIM(SUBSTITUTE(LEFT('Meters-Utilities'!H371,8),"-","")),IF(OR(D371="Electricity",D371="Natural Gas"),"",IF(OR(E371="Scope 1: Process", E371 = "Scope 1: Fugitive"), "Fugitive",SUBSTITUTE('Meters-Utilities'!C371," ",""))))</f>
        <v>Fuel</v>
      </c>
      <c r="N371" t="str">
        <f>IF(D371="Electricity","UnitsEnergy",
IF(D371="Natural Gas","UnitsGasEnergy",
IF(ISNUMBER(SEARCH("Water",D371)),"UnitsLiquid",
IF(D371="Other Energy","UnitsOtherEnergyEnergy",
IF(D371="Other","UnitsSolid",
IF(D371="Other Fuels",IF(ISNUMBER(SEARCH("Mobile", 'Meters-Utilities'!D371)),"UnitsLiquid","Units"&amp;'Meters-Utilities'!H371&amp;"Energy"),"UnitsBlank"))))))</f>
        <v>UnitsBlank</v>
      </c>
      <c r="O371" t="str">
        <f>IF(AND(OR(D371="Other Fuels", D371="Other Energy", D371 = "Natural Gas"),COUNTIF(UnitsEnergy,'Meters-Utilities'!J371)=0), "UnitsEnergy","UnitsBlank")</f>
        <v>UnitsBlank</v>
      </c>
      <c r="P371" t="str">
        <f t="shared" si="18"/>
        <v>UnitsBlank</v>
      </c>
      <c r="Q371" t="str">
        <f t="shared" si="19"/>
        <v>UnitsBlank</v>
      </c>
      <c r="U371" t="str">
        <f>IF( 'Meters-Utilities'!C371= "Electricity", IF(AND('Meters-Utilities'!Q371 &lt;&gt; "Self-Generated", 'Meters-Utilities'!Q371 &lt;&gt; "Physical Power Purchase Agreement (PPPA)"), "UnitsBlank", "YesNo"), IF(AND( 'Meters-Utilities'!C371="Other Fuels", 'Meters-Utilities'!D371 = "Scope 1: Mobile"), "YesNo", "UnitsBlank"))</f>
        <v>UnitsBlank</v>
      </c>
    </row>
    <row r="372" spans="1:21" x14ac:dyDescent="0.35">
      <c r="A372">
        <f>'Meters-Utilities'!A372</f>
        <v>0</v>
      </c>
      <c r="B372">
        <f>'Meters-Utilities'!B372</f>
        <v>0</v>
      </c>
      <c r="D372">
        <f>'Meters-Utilities'!C372</f>
        <v>0</v>
      </c>
      <c r="E372">
        <f>'Meters-Utilities'!D372</f>
        <v>0</v>
      </c>
      <c r="L372" t="str">
        <f t="shared" si="17"/>
        <v>PhaseNO</v>
      </c>
      <c r="M372" t="str">
        <f>"Fuel"&amp;
IF(D372="Other Fuels",TRIM(SUBSTITUTE(LEFT('Meters-Utilities'!H372,8),"-","")),IF(OR(D372="Electricity",D372="Natural Gas"),"",IF(OR(E372="Scope 1: Process", E372 = "Scope 1: Fugitive"), "Fugitive",SUBSTITUTE('Meters-Utilities'!C372," ",""))))</f>
        <v>Fuel</v>
      </c>
      <c r="N372" t="str">
        <f>IF(D372="Electricity","UnitsEnergy",
IF(D372="Natural Gas","UnitsGasEnergy",
IF(ISNUMBER(SEARCH("Water",D372)),"UnitsLiquid",
IF(D372="Other Energy","UnitsOtherEnergyEnergy",
IF(D372="Other","UnitsSolid",
IF(D372="Other Fuels",IF(ISNUMBER(SEARCH("Mobile", 'Meters-Utilities'!D372)),"UnitsLiquid","Units"&amp;'Meters-Utilities'!H372&amp;"Energy"),"UnitsBlank"))))))</f>
        <v>UnitsBlank</v>
      </c>
      <c r="O372" t="str">
        <f>IF(AND(OR(D372="Other Fuels", D372="Other Energy", D372 = "Natural Gas"),COUNTIF(UnitsEnergy,'Meters-Utilities'!J372)=0), "UnitsEnergy","UnitsBlank")</f>
        <v>UnitsBlank</v>
      </c>
      <c r="P372" t="str">
        <f t="shared" si="18"/>
        <v>UnitsBlank</v>
      </c>
      <c r="Q372" t="str">
        <f t="shared" si="19"/>
        <v>UnitsBlank</v>
      </c>
      <c r="U372" t="str">
        <f>IF( 'Meters-Utilities'!C372= "Electricity", IF(AND('Meters-Utilities'!Q372 &lt;&gt; "Self-Generated", 'Meters-Utilities'!Q372 &lt;&gt; "Physical Power Purchase Agreement (PPPA)"), "UnitsBlank", "YesNo"), IF(AND( 'Meters-Utilities'!C372="Other Fuels", 'Meters-Utilities'!D372 = "Scope 1: Mobile"), "YesNo", "UnitsBlank"))</f>
        <v>UnitsBlank</v>
      </c>
    </row>
    <row r="373" spans="1:21" x14ac:dyDescent="0.35">
      <c r="A373">
        <f>'Meters-Utilities'!A373</f>
        <v>0</v>
      </c>
      <c r="B373">
        <f>'Meters-Utilities'!B373</f>
        <v>0</v>
      </c>
      <c r="D373">
        <f>'Meters-Utilities'!C373</f>
        <v>0</v>
      </c>
      <c r="E373">
        <f>'Meters-Utilities'!D373</f>
        <v>0</v>
      </c>
      <c r="L373" t="str">
        <f t="shared" si="17"/>
        <v>PhaseNO</v>
      </c>
      <c r="M373" t="str">
        <f>"Fuel"&amp;
IF(D373="Other Fuels",TRIM(SUBSTITUTE(LEFT('Meters-Utilities'!H373,8),"-","")),IF(OR(D373="Electricity",D373="Natural Gas"),"",IF(OR(E373="Scope 1: Process", E373 = "Scope 1: Fugitive"), "Fugitive",SUBSTITUTE('Meters-Utilities'!C373," ",""))))</f>
        <v>Fuel</v>
      </c>
      <c r="N373" t="str">
        <f>IF(D373="Electricity","UnitsEnergy",
IF(D373="Natural Gas","UnitsGasEnergy",
IF(ISNUMBER(SEARCH("Water",D373)),"UnitsLiquid",
IF(D373="Other Energy","UnitsOtherEnergyEnergy",
IF(D373="Other","UnitsSolid",
IF(D373="Other Fuels",IF(ISNUMBER(SEARCH("Mobile", 'Meters-Utilities'!D373)),"UnitsLiquid","Units"&amp;'Meters-Utilities'!H373&amp;"Energy"),"UnitsBlank"))))))</f>
        <v>UnitsBlank</v>
      </c>
      <c r="O373" t="str">
        <f>IF(AND(OR(D373="Other Fuels", D373="Other Energy", D373 = "Natural Gas"),COUNTIF(UnitsEnergy,'Meters-Utilities'!J373)=0), "UnitsEnergy","UnitsBlank")</f>
        <v>UnitsBlank</v>
      </c>
      <c r="P373" t="str">
        <f t="shared" si="18"/>
        <v>UnitsBlank</v>
      </c>
      <c r="Q373" t="str">
        <f t="shared" si="19"/>
        <v>UnitsBlank</v>
      </c>
      <c r="U373" t="str">
        <f>IF( 'Meters-Utilities'!C373= "Electricity", IF(AND('Meters-Utilities'!Q373 &lt;&gt; "Self-Generated", 'Meters-Utilities'!Q373 &lt;&gt; "Physical Power Purchase Agreement (PPPA)"), "UnitsBlank", "YesNo"), IF(AND( 'Meters-Utilities'!C373="Other Fuels", 'Meters-Utilities'!D373 = "Scope 1: Mobile"), "YesNo", "UnitsBlank"))</f>
        <v>UnitsBlank</v>
      </c>
    </row>
    <row r="374" spans="1:21" x14ac:dyDescent="0.35">
      <c r="A374">
        <f>'Meters-Utilities'!A374</f>
        <v>0</v>
      </c>
      <c r="B374">
        <f>'Meters-Utilities'!B374</f>
        <v>0</v>
      </c>
      <c r="D374">
        <f>'Meters-Utilities'!C374</f>
        <v>0</v>
      </c>
      <c r="E374">
        <f>'Meters-Utilities'!D374</f>
        <v>0</v>
      </c>
      <c r="L374" t="str">
        <f t="shared" si="17"/>
        <v>PhaseNO</v>
      </c>
      <c r="M374" t="str">
        <f>"Fuel"&amp;
IF(D374="Other Fuels",TRIM(SUBSTITUTE(LEFT('Meters-Utilities'!H374,8),"-","")),IF(OR(D374="Electricity",D374="Natural Gas"),"",IF(OR(E374="Scope 1: Process", E374 = "Scope 1: Fugitive"), "Fugitive",SUBSTITUTE('Meters-Utilities'!C374," ",""))))</f>
        <v>Fuel</v>
      </c>
      <c r="N374" t="str">
        <f>IF(D374="Electricity","UnitsEnergy",
IF(D374="Natural Gas","UnitsGasEnergy",
IF(ISNUMBER(SEARCH("Water",D374)),"UnitsLiquid",
IF(D374="Other Energy","UnitsOtherEnergyEnergy",
IF(D374="Other","UnitsSolid",
IF(D374="Other Fuels",IF(ISNUMBER(SEARCH("Mobile", 'Meters-Utilities'!D374)),"UnitsLiquid","Units"&amp;'Meters-Utilities'!H374&amp;"Energy"),"UnitsBlank"))))))</f>
        <v>UnitsBlank</v>
      </c>
      <c r="O374" t="str">
        <f>IF(AND(OR(D374="Other Fuels", D374="Other Energy", D374 = "Natural Gas"),COUNTIF(UnitsEnergy,'Meters-Utilities'!J374)=0), "UnitsEnergy","UnitsBlank")</f>
        <v>UnitsBlank</v>
      </c>
      <c r="P374" t="str">
        <f t="shared" si="18"/>
        <v>UnitsBlank</v>
      </c>
      <c r="Q374" t="str">
        <f t="shared" si="19"/>
        <v>UnitsBlank</v>
      </c>
      <c r="U374" t="str">
        <f>IF( 'Meters-Utilities'!C374= "Electricity", IF(AND('Meters-Utilities'!Q374 &lt;&gt; "Self-Generated", 'Meters-Utilities'!Q374 &lt;&gt; "Physical Power Purchase Agreement (PPPA)"), "UnitsBlank", "YesNo"), IF(AND( 'Meters-Utilities'!C374="Other Fuels", 'Meters-Utilities'!D374 = "Scope 1: Mobile"), "YesNo", "UnitsBlank"))</f>
        <v>UnitsBlank</v>
      </c>
    </row>
    <row r="375" spans="1:21" x14ac:dyDescent="0.35">
      <c r="A375">
        <f>'Meters-Utilities'!A375</f>
        <v>0</v>
      </c>
      <c r="B375">
        <f>'Meters-Utilities'!B375</f>
        <v>0</v>
      </c>
      <c r="D375">
        <f>'Meters-Utilities'!C375</f>
        <v>0</v>
      </c>
      <c r="E375">
        <f>'Meters-Utilities'!D375</f>
        <v>0</v>
      </c>
      <c r="L375" t="str">
        <f t="shared" si="17"/>
        <v>PhaseNO</v>
      </c>
      <c r="M375" t="str">
        <f>"Fuel"&amp;
IF(D375="Other Fuels",TRIM(SUBSTITUTE(LEFT('Meters-Utilities'!H375,8),"-","")),IF(OR(D375="Electricity",D375="Natural Gas"),"",IF(OR(E375="Scope 1: Process", E375 = "Scope 1: Fugitive"), "Fugitive",SUBSTITUTE('Meters-Utilities'!C375," ",""))))</f>
        <v>Fuel</v>
      </c>
      <c r="N375" t="str">
        <f>IF(D375="Electricity","UnitsEnergy",
IF(D375="Natural Gas","UnitsGasEnergy",
IF(ISNUMBER(SEARCH("Water",D375)),"UnitsLiquid",
IF(D375="Other Energy","UnitsOtherEnergyEnergy",
IF(D375="Other","UnitsSolid",
IF(D375="Other Fuels",IF(ISNUMBER(SEARCH("Mobile", 'Meters-Utilities'!D375)),"UnitsLiquid","Units"&amp;'Meters-Utilities'!H375&amp;"Energy"),"UnitsBlank"))))))</f>
        <v>UnitsBlank</v>
      </c>
      <c r="O375" t="str">
        <f>IF(AND(OR(D375="Other Fuels", D375="Other Energy", D375 = "Natural Gas"),COUNTIF(UnitsEnergy,'Meters-Utilities'!J375)=0), "UnitsEnergy","UnitsBlank")</f>
        <v>UnitsBlank</v>
      </c>
      <c r="P375" t="str">
        <f t="shared" si="18"/>
        <v>UnitsBlank</v>
      </c>
      <c r="Q375" t="str">
        <f t="shared" si="19"/>
        <v>UnitsBlank</v>
      </c>
      <c r="U375" t="str">
        <f>IF( 'Meters-Utilities'!C375= "Electricity", IF(AND('Meters-Utilities'!Q375 &lt;&gt; "Self-Generated", 'Meters-Utilities'!Q375 &lt;&gt; "Physical Power Purchase Agreement (PPPA)"), "UnitsBlank", "YesNo"), IF(AND( 'Meters-Utilities'!C375="Other Fuels", 'Meters-Utilities'!D375 = "Scope 1: Mobile"), "YesNo", "UnitsBlank"))</f>
        <v>UnitsBlank</v>
      </c>
    </row>
    <row r="376" spans="1:21" x14ac:dyDescent="0.35">
      <c r="A376">
        <f>'Meters-Utilities'!A376</f>
        <v>0</v>
      </c>
      <c r="B376">
        <f>'Meters-Utilities'!B376</f>
        <v>0</v>
      </c>
      <c r="D376">
        <f>'Meters-Utilities'!C376</f>
        <v>0</v>
      </c>
      <c r="E376">
        <f>'Meters-Utilities'!D376</f>
        <v>0</v>
      </c>
      <c r="L376" t="str">
        <f t="shared" si="17"/>
        <v>PhaseNO</v>
      </c>
      <c r="M376" t="str">
        <f>"Fuel"&amp;
IF(D376="Other Fuels",TRIM(SUBSTITUTE(LEFT('Meters-Utilities'!H376,8),"-","")),IF(OR(D376="Electricity",D376="Natural Gas"),"",IF(OR(E376="Scope 1: Process", E376 = "Scope 1: Fugitive"), "Fugitive",SUBSTITUTE('Meters-Utilities'!C376," ",""))))</f>
        <v>Fuel</v>
      </c>
      <c r="N376" t="str">
        <f>IF(D376="Electricity","UnitsEnergy",
IF(D376="Natural Gas","UnitsGasEnergy",
IF(ISNUMBER(SEARCH("Water",D376)),"UnitsLiquid",
IF(D376="Other Energy","UnitsOtherEnergyEnergy",
IF(D376="Other","UnitsSolid",
IF(D376="Other Fuels",IF(ISNUMBER(SEARCH("Mobile", 'Meters-Utilities'!D376)),"UnitsLiquid","Units"&amp;'Meters-Utilities'!H376&amp;"Energy"),"UnitsBlank"))))))</f>
        <v>UnitsBlank</v>
      </c>
      <c r="O376" t="str">
        <f>IF(AND(OR(D376="Other Fuels", D376="Other Energy", D376 = "Natural Gas"),COUNTIF(UnitsEnergy,'Meters-Utilities'!J376)=0), "UnitsEnergy","UnitsBlank")</f>
        <v>UnitsBlank</v>
      </c>
      <c r="P376" t="str">
        <f t="shared" si="18"/>
        <v>UnitsBlank</v>
      </c>
      <c r="Q376" t="str">
        <f t="shared" si="19"/>
        <v>UnitsBlank</v>
      </c>
      <c r="U376" t="str">
        <f>IF( 'Meters-Utilities'!C376= "Electricity", IF(AND('Meters-Utilities'!Q376 &lt;&gt; "Self-Generated", 'Meters-Utilities'!Q376 &lt;&gt; "Physical Power Purchase Agreement (PPPA)"), "UnitsBlank", "YesNo"), IF(AND( 'Meters-Utilities'!C376="Other Fuels", 'Meters-Utilities'!D376 = "Scope 1: Mobile"), "YesNo", "UnitsBlank"))</f>
        <v>UnitsBlank</v>
      </c>
    </row>
    <row r="377" spans="1:21" x14ac:dyDescent="0.35">
      <c r="A377">
        <f>'Meters-Utilities'!A377</f>
        <v>0</v>
      </c>
      <c r="B377">
        <f>'Meters-Utilities'!B377</f>
        <v>0</v>
      </c>
      <c r="D377">
        <f>'Meters-Utilities'!C377</f>
        <v>0</v>
      </c>
      <c r="E377">
        <f>'Meters-Utilities'!D377</f>
        <v>0</v>
      </c>
      <c r="L377" t="str">
        <f t="shared" si="17"/>
        <v>PhaseNO</v>
      </c>
      <c r="M377" t="str">
        <f>"Fuel"&amp;
IF(D377="Other Fuels",TRIM(SUBSTITUTE(LEFT('Meters-Utilities'!H377,8),"-","")),IF(OR(D377="Electricity",D377="Natural Gas"),"",IF(OR(E377="Scope 1: Process", E377 = "Scope 1: Fugitive"), "Fugitive",SUBSTITUTE('Meters-Utilities'!C377," ",""))))</f>
        <v>Fuel</v>
      </c>
      <c r="N377" t="str">
        <f>IF(D377="Electricity","UnitsEnergy",
IF(D377="Natural Gas","UnitsGasEnergy",
IF(ISNUMBER(SEARCH("Water",D377)),"UnitsLiquid",
IF(D377="Other Energy","UnitsOtherEnergyEnergy",
IF(D377="Other","UnitsSolid",
IF(D377="Other Fuels",IF(ISNUMBER(SEARCH("Mobile", 'Meters-Utilities'!D377)),"UnitsLiquid","Units"&amp;'Meters-Utilities'!H377&amp;"Energy"),"UnitsBlank"))))))</f>
        <v>UnitsBlank</v>
      </c>
      <c r="O377" t="str">
        <f>IF(AND(OR(D377="Other Fuels", D377="Other Energy", D377 = "Natural Gas"),COUNTIF(UnitsEnergy,'Meters-Utilities'!J377)=0), "UnitsEnergy","UnitsBlank")</f>
        <v>UnitsBlank</v>
      </c>
      <c r="P377" t="str">
        <f t="shared" si="18"/>
        <v>UnitsBlank</v>
      </c>
      <c r="Q377" t="str">
        <f t="shared" si="19"/>
        <v>UnitsBlank</v>
      </c>
      <c r="U377" t="str">
        <f>IF( 'Meters-Utilities'!C377= "Electricity", IF(AND('Meters-Utilities'!Q377 &lt;&gt; "Self-Generated", 'Meters-Utilities'!Q377 &lt;&gt; "Physical Power Purchase Agreement (PPPA)"), "UnitsBlank", "YesNo"), IF(AND( 'Meters-Utilities'!C377="Other Fuels", 'Meters-Utilities'!D377 = "Scope 1: Mobile"), "YesNo", "UnitsBlank"))</f>
        <v>UnitsBlank</v>
      </c>
    </row>
    <row r="378" spans="1:21" x14ac:dyDescent="0.35">
      <c r="A378">
        <f>'Meters-Utilities'!A378</f>
        <v>0</v>
      </c>
      <c r="B378">
        <f>'Meters-Utilities'!B378</f>
        <v>0</v>
      </c>
      <c r="D378">
        <f>'Meters-Utilities'!C378</f>
        <v>0</v>
      </c>
      <c r="E378">
        <f>'Meters-Utilities'!D378</f>
        <v>0</v>
      </c>
      <c r="L378" t="str">
        <f t="shared" si="17"/>
        <v>PhaseNO</v>
      </c>
      <c r="M378" t="str">
        <f>"Fuel"&amp;
IF(D378="Other Fuels",TRIM(SUBSTITUTE(LEFT('Meters-Utilities'!H378,8),"-","")),IF(OR(D378="Electricity",D378="Natural Gas"),"",IF(OR(E378="Scope 1: Process", E378 = "Scope 1: Fugitive"), "Fugitive",SUBSTITUTE('Meters-Utilities'!C378," ",""))))</f>
        <v>Fuel</v>
      </c>
      <c r="N378" t="str">
        <f>IF(D378="Electricity","UnitsEnergy",
IF(D378="Natural Gas","UnitsGasEnergy",
IF(ISNUMBER(SEARCH("Water",D378)),"UnitsLiquid",
IF(D378="Other Energy","UnitsOtherEnergyEnergy",
IF(D378="Other","UnitsSolid",
IF(D378="Other Fuels",IF(ISNUMBER(SEARCH("Mobile", 'Meters-Utilities'!D378)),"UnitsLiquid","Units"&amp;'Meters-Utilities'!H378&amp;"Energy"),"UnitsBlank"))))))</f>
        <v>UnitsBlank</v>
      </c>
      <c r="O378" t="str">
        <f>IF(AND(OR(D378="Other Fuels", D378="Other Energy", D378 = "Natural Gas"),COUNTIF(UnitsEnergy,'Meters-Utilities'!J378)=0), "UnitsEnergy","UnitsBlank")</f>
        <v>UnitsBlank</v>
      </c>
      <c r="P378" t="str">
        <f t="shared" si="18"/>
        <v>UnitsBlank</v>
      </c>
      <c r="Q378" t="str">
        <f t="shared" si="19"/>
        <v>UnitsBlank</v>
      </c>
      <c r="U378" t="str">
        <f>IF( 'Meters-Utilities'!C378= "Electricity", IF(AND('Meters-Utilities'!Q378 &lt;&gt; "Self-Generated", 'Meters-Utilities'!Q378 &lt;&gt; "Physical Power Purchase Agreement (PPPA)"), "UnitsBlank", "YesNo"), IF(AND( 'Meters-Utilities'!C378="Other Fuels", 'Meters-Utilities'!D378 = "Scope 1: Mobile"), "YesNo", "UnitsBlank"))</f>
        <v>UnitsBlank</v>
      </c>
    </row>
    <row r="379" spans="1:21" x14ac:dyDescent="0.35">
      <c r="A379">
        <f>'Meters-Utilities'!A379</f>
        <v>0</v>
      </c>
      <c r="B379">
        <f>'Meters-Utilities'!B379</f>
        <v>0</v>
      </c>
      <c r="D379">
        <f>'Meters-Utilities'!C379</f>
        <v>0</v>
      </c>
      <c r="E379">
        <f>'Meters-Utilities'!D379</f>
        <v>0</v>
      </c>
      <c r="L379" t="str">
        <f t="shared" si="17"/>
        <v>PhaseNO</v>
      </c>
      <c r="M379" t="str">
        <f>"Fuel"&amp;
IF(D379="Other Fuels",TRIM(SUBSTITUTE(LEFT('Meters-Utilities'!H379,8),"-","")),IF(OR(D379="Electricity",D379="Natural Gas"),"",IF(OR(E379="Scope 1: Process", E379 = "Scope 1: Fugitive"), "Fugitive",SUBSTITUTE('Meters-Utilities'!C379," ",""))))</f>
        <v>Fuel</v>
      </c>
      <c r="N379" t="str">
        <f>IF(D379="Electricity","UnitsEnergy",
IF(D379="Natural Gas","UnitsGasEnergy",
IF(ISNUMBER(SEARCH("Water",D379)),"UnitsLiquid",
IF(D379="Other Energy","UnitsOtherEnergyEnergy",
IF(D379="Other","UnitsSolid",
IF(D379="Other Fuels",IF(ISNUMBER(SEARCH("Mobile", 'Meters-Utilities'!D379)),"UnitsLiquid","Units"&amp;'Meters-Utilities'!H379&amp;"Energy"),"UnitsBlank"))))))</f>
        <v>UnitsBlank</v>
      </c>
      <c r="O379" t="str">
        <f>IF(AND(OR(D379="Other Fuels", D379="Other Energy", D379 = "Natural Gas"),COUNTIF(UnitsEnergy,'Meters-Utilities'!J379)=0), "UnitsEnergy","UnitsBlank")</f>
        <v>UnitsBlank</v>
      </c>
      <c r="P379" t="str">
        <f t="shared" si="18"/>
        <v>UnitsBlank</v>
      </c>
      <c r="Q379" t="str">
        <f t="shared" si="19"/>
        <v>UnitsBlank</v>
      </c>
      <c r="U379" t="str">
        <f>IF( 'Meters-Utilities'!C379= "Electricity", IF(AND('Meters-Utilities'!Q379 &lt;&gt; "Self-Generated", 'Meters-Utilities'!Q379 &lt;&gt; "Physical Power Purchase Agreement (PPPA)"), "UnitsBlank", "YesNo"), IF(AND( 'Meters-Utilities'!C379="Other Fuels", 'Meters-Utilities'!D379 = "Scope 1: Mobile"), "YesNo", "UnitsBlank"))</f>
        <v>UnitsBlank</v>
      </c>
    </row>
    <row r="380" spans="1:21" x14ac:dyDescent="0.35">
      <c r="A380">
        <f>'Meters-Utilities'!A380</f>
        <v>0</v>
      </c>
      <c r="B380">
        <f>'Meters-Utilities'!B380</f>
        <v>0</v>
      </c>
      <c r="D380">
        <f>'Meters-Utilities'!C380</f>
        <v>0</v>
      </c>
      <c r="E380">
        <f>'Meters-Utilities'!D380</f>
        <v>0</v>
      </c>
      <c r="L380" t="str">
        <f t="shared" si="17"/>
        <v>PhaseNO</v>
      </c>
      <c r="M380" t="str">
        <f>"Fuel"&amp;
IF(D380="Other Fuels",TRIM(SUBSTITUTE(LEFT('Meters-Utilities'!H380,8),"-","")),IF(OR(D380="Electricity",D380="Natural Gas"),"",IF(OR(E380="Scope 1: Process", E380 = "Scope 1: Fugitive"), "Fugitive",SUBSTITUTE('Meters-Utilities'!C380," ",""))))</f>
        <v>Fuel</v>
      </c>
      <c r="N380" t="str">
        <f>IF(D380="Electricity","UnitsEnergy",
IF(D380="Natural Gas","UnitsGasEnergy",
IF(ISNUMBER(SEARCH("Water",D380)),"UnitsLiquid",
IF(D380="Other Energy","UnitsOtherEnergyEnergy",
IF(D380="Other","UnitsSolid",
IF(D380="Other Fuels",IF(ISNUMBER(SEARCH("Mobile", 'Meters-Utilities'!D380)),"UnitsLiquid","Units"&amp;'Meters-Utilities'!H380&amp;"Energy"),"UnitsBlank"))))))</f>
        <v>UnitsBlank</v>
      </c>
      <c r="O380" t="str">
        <f>IF(AND(OR(D380="Other Fuels", D380="Other Energy", D380 = "Natural Gas"),COUNTIF(UnitsEnergy,'Meters-Utilities'!J380)=0), "UnitsEnergy","UnitsBlank")</f>
        <v>UnitsBlank</v>
      </c>
      <c r="P380" t="str">
        <f t="shared" si="18"/>
        <v>UnitsBlank</v>
      </c>
      <c r="Q380" t="str">
        <f t="shared" si="19"/>
        <v>UnitsBlank</v>
      </c>
      <c r="U380" t="str">
        <f>IF( 'Meters-Utilities'!C380= "Electricity", IF(AND('Meters-Utilities'!Q380 &lt;&gt; "Self-Generated", 'Meters-Utilities'!Q380 &lt;&gt; "Physical Power Purchase Agreement (PPPA)"), "UnitsBlank", "YesNo"), IF(AND( 'Meters-Utilities'!C380="Other Fuels", 'Meters-Utilities'!D380 = "Scope 1: Mobile"), "YesNo", "UnitsBlank"))</f>
        <v>UnitsBlank</v>
      </c>
    </row>
    <row r="381" spans="1:21" x14ac:dyDescent="0.35">
      <c r="A381">
        <f>'Meters-Utilities'!A381</f>
        <v>0</v>
      </c>
      <c r="B381">
        <f>'Meters-Utilities'!B381</f>
        <v>0</v>
      </c>
      <c r="D381">
        <f>'Meters-Utilities'!C381</f>
        <v>0</v>
      </c>
      <c r="E381">
        <f>'Meters-Utilities'!D381</f>
        <v>0</v>
      </c>
      <c r="L381" t="str">
        <f t="shared" si="17"/>
        <v>PhaseNO</v>
      </c>
      <c r="M381" t="str">
        <f>"Fuel"&amp;
IF(D381="Other Fuels",TRIM(SUBSTITUTE(LEFT('Meters-Utilities'!H381,8),"-","")),IF(OR(D381="Electricity",D381="Natural Gas"),"",IF(OR(E381="Scope 1: Process", E381 = "Scope 1: Fugitive"), "Fugitive",SUBSTITUTE('Meters-Utilities'!C381," ",""))))</f>
        <v>Fuel</v>
      </c>
      <c r="N381" t="str">
        <f>IF(D381="Electricity","UnitsEnergy",
IF(D381="Natural Gas","UnitsGasEnergy",
IF(ISNUMBER(SEARCH("Water",D381)),"UnitsLiquid",
IF(D381="Other Energy","UnitsOtherEnergyEnergy",
IF(D381="Other","UnitsSolid",
IF(D381="Other Fuels",IF(ISNUMBER(SEARCH("Mobile", 'Meters-Utilities'!D381)),"UnitsLiquid","Units"&amp;'Meters-Utilities'!H381&amp;"Energy"),"UnitsBlank"))))))</f>
        <v>UnitsBlank</v>
      </c>
      <c r="O381" t="str">
        <f>IF(AND(OR(D381="Other Fuels", D381="Other Energy", D381 = "Natural Gas"),COUNTIF(UnitsEnergy,'Meters-Utilities'!J381)=0), "UnitsEnergy","UnitsBlank")</f>
        <v>UnitsBlank</v>
      </c>
      <c r="P381" t="str">
        <f t="shared" si="18"/>
        <v>UnitsBlank</v>
      </c>
      <c r="Q381" t="str">
        <f t="shared" si="19"/>
        <v>UnitsBlank</v>
      </c>
      <c r="U381" t="str">
        <f>IF( 'Meters-Utilities'!C381= "Electricity", IF(AND('Meters-Utilities'!Q381 &lt;&gt; "Self-Generated", 'Meters-Utilities'!Q381 &lt;&gt; "Physical Power Purchase Agreement (PPPA)"), "UnitsBlank", "YesNo"), IF(AND( 'Meters-Utilities'!C381="Other Fuels", 'Meters-Utilities'!D381 = "Scope 1: Mobile"), "YesNo", "UnitsBlank"))</f>
        <v>UnitsBlank</v>
      </c>
    </row>
    <row r="382" spans="1:21" x14ac:dyDescent="0.35">
      <c r="A382">
        <f>'Meters-Utilities'!A382</f>
        <v>0</v>
      </c>
      <c r="B382">
        <f>'Meters-Utilities'!B382</f>
        <v>0</v>
      </c>
      <c r="D382">
        <f>'Meters-Utilities'!C382</f>
        <v>0</v>
      </c>
      <c r="E382">
        <f>'Meters-Utilities'!D382</f>
        <v>0</v>
      </c>
      <c r="L382" t="str">
        <f t="shared" si="17"/>
        <v>PhaseNO</v>
      </c>
      <c r="M382" t="str">
        <f>"Fuel"&amp;
IF(D382="Other Fuels",TRIM(SUBSTITUTE(LEFT('Meters-Utilities'!H382,8),"-","")),IF(OR(D382="Electricity",D382="Natural Gas"),"",IF(OR(E382="Scope 1: Process", E382 = "Scope 1: Fugitive"), "Fugitive",SUBSTITUTE('Meters-Utilities'!C382," ",""))))</f>
        <v>Fuel</v>
      </c>
      <c r="N382" t="str">
        <f>IF(D382="Electricity","UnitsEnergy",
IF(D382="Natural Gas","UnitsGasEnergy",
IF(ISNUMBER(SEARCH("Water",D382)),"UnitsLiquid",
IF(D382="Other Energy","UnitsOtherEnergyEnergy",
IF(D382="Other","UnitsSolid",
IF(D382="Other Fuels",IF(ISNUMBER(SEARCH("Mobile", 'Meters-Utilities'!D382)),"UnitsLiquid","Units"&amp;'Meters-Utilities'!H382&amp;"Energy"),"UnitsBlank"))))))</f>
        <v>UnitsBlank</v>
      </c>
      <c r="O382" t="str">
        <f>IF(AND(OR(D382="Other Fuels", D382="Other Energy", D382 = "Natural Gas"),COUNTIF(UnitsEnergy,'Meters-Utilities'!J382)=0), "UnitsEnergy","UnitsBlank")</f>
        <v>UnitsBlank</v>
      </c>
      <c r="P382" t="str">
        <f t="shared" si="18"/>
        <v>UnitsBlank</v>
      </c>
      <c r="Q382" t="str">
        <f t="shared" si="19"/>
        <v>UnitsBlank</v>
      </c>
      <c r="U382" t="str">
        <f>IF( 'Meters-Utilities'!C382= "Electricity", IF(AND('Meters-Utilities'!Q382 &lt;&gt; "Self-Generated", 'Meters-Utilities'!Q382 &lt;&gt; "Physical Power Purchase Agreement (PPPA)"), "UnitsBlank", "YesNo"), IF(AND( 'Meters-Utilities'!C382="Other Fuels", 'Meters-Utilities'!D382 = "Scope 1: Mobile"), "YesNo", "UnitsBlank"))</f>
        <v>UnitsBlank</v>
      </c>
    </row>
    <row r="383" spans="1:21" x14ac:dyDescent="0.35">
      <c r="A383">
        <f>'Meters-Utilities'!A383</f>
        <v>0</v>
      </c>
      <c r="B383">
        <f>'Meters-Utilities'!B383</f>
        <v>0</v>
      </c>
      <c r="D383">
        <f>'Meters-Utilities'!C383</f>
        <v>0</v>
      </c>
      <c r="E383">
        <f>'Meters-Utilities'!D383</f>
        <v>0</v>
      </c>
      <c r="L383" t="str">
        <f t="shared" si="17"/>
        <v>PhaseNO</v>
      </c>
      <c r="M383" t="str">
        <f>"Fuel"&amp;
IF(D383="Other Fuels",TRIM(SUBSTITUTE(LEFT('Meters-Utilities'!H383,8),"-","")),IF(OR(D383="Electricity",D383="Natural Gas"),"",IF(OR(E383="Scope 1: Process", E383 = "Scope 1: Fugitive"), "Fugitive",SUBSTITUTE('Meters-Utilities'!C383," ",""))))</f>
        <v>Fuel</v>
      </c>
      <c r="N383" t="str">
        <f>IF(D383="Electricity","UnitsEnergy",
IF(D383="Natural Gas","UnitsGasEnergy",
IF(ISNUMBER(SEARCH("Water",D383)),"UnitsLiquid",
IF(D383="Other Energy","UnitsOtherEnergyEnergy",
IF(D383="Other","UnitsSolid",
IF(D383="Other Fuels",IF(ISNUMBER(SEARCH("Mobile", 'Meters-Utilities'!D383)),"UnitsLiquid","Units"&amp;'Meters-Utilities'!H383&amp;"Energy"),"UnitsBlank"))))))</f>
        <v>UnitsBlank</v>
      </c>
      <c r="O383" t="str">
        <f>IF(AND(OR(D383="Other Fuels", D383="Other Energy", D383 = "Natural Gas"),COUNTIF(UnitsEnergy,'Meters-Utilities'!J383)=0), "UnitsEnergy","UnitsBlank")</f>
        <v>UnitsBlank</v>
      </c>
      <c r="P383" t="str">
        <f t="shared" si="18"/>
        <v>UnitsBlank</v>
      </c>
      <c r="Q383" t="str">
        <f t="shared" si="19"/>
        <v>UnitsBlank</v>
      </c>
      <c r="U383" t="str">
        <f>IF( 'Meters-Utilities'!C383= "Electricity", IF(AND('Meters-Utilities'!Q383 &lt;&gt; "Self-Generated", 'Meters-Utilities'!Q383 &lt;&gt; "Physical Power Purchase Agreement (PPPA)"), "UnitsBlank", "YesNo"), IF(AND( 'Meters-Utilities'!C383="Other Fuels", 'Meters-Utilities'!D383 = "Scope 1: Mobile"), "YesNo", "UnitsBlank"))</f>
        <v>UnitsBlank</v>
      </c>
    </row>
    <row r="384" spans="1:21" x14ac:dyDescent="0.35">
      <c r="A384">
        <f>'Meters-Utilities'!A384</f>
        <v>0</v>
      </c>
      <c r="B384">
        <f>'Meters-Utilities'!B384</f>
        <v>0</v>
      </c>
      <c r="D384">
        <f>'Meters-Utilities'!C384</f>
        <v>0</v>
      </c>
      <c r="E384">
        <f>'Meters-Utilities'!D384</f>
        <v>0</v>
      </c>
      <c r="L384" t="str">
        <f t="shared" si="17"/>
        <v>PhaseNO</v>
      </c>
      <c r="M384" t="str">
        <f>"Fuel"&amp;
IF(D384="Other Fuels",TRIM(SUBSTITUTE(LEFT('Meters-Utilities'!H384,8),"-","")),IF(OR(D384="Electricity",D384="Natural Gas"),"",IF(OR(E384="Scope 1: Process", E384 = "Scope 1: Fugitive"), "Fugitive",SUBSTITUTE('Meters-Utilities'!C384," ",""))))</f>
        <v>Fuel</v>
      </c>
      <c r="N384" t="str">
        <f>IF(D384="Electricity","UnitsEnergy",
IF(D384="Natural Gas","UnitsGasEnergy",
IF(ISNUMBER(SEARCH("Water",D384)),"UnitsLiquid",
IF(D384="Other Energy","UnitsOtherEnergyEnergy",
IF(D384="Other","UnitsSolid",
IF(D384="Other Fuels",IF(ISNUMBER(SEARCH("Mobile", 'Meters-Utilities'!D384)),"UnitsLiquid","Units"&amp;'Meters-Utilities'!H384&amp;"Energy"),"UnitsBlank"))))))</f>
        <v>UnitsBlank</v>
      </c>
      <c r="O384" t="str">
        <f>IF(AND(OR(D384="Other Fuels", D384="Other Energy", D384 = "Natural Gas"),COUNTIF(UnitsEnergy,'Meters-Utilities'!J384)=0), "UnitsEnergy","UnitsBlank")</f>
        <v>UnitsBlank</v>
      </c>
      <c r="P384" t="str">
        <f t="shared" si="18"/>
        <v>UnitsBlank</v>
      </c>
      <c r="Q384" t="str">
        <f t="shared" si="19"/>
        <v>UnitsBlank</v>
      </c>
      <c r="U384" t="str">
        <f>IF( 'Meters-Utilities'!C384= "Electricity", IF(AND('Meters-Utilities'!Q384 &lt;&gt; "Self-Generated", 'Meters-Utilities'!Q384 &lt;&gt; "Physical Power Purchase Agreement (PPPA)"), "UnitsBlank", "YesNo"), IF(AND( 'Meters-Utilities'!C384="Other Fuels", 'Meters-Utilities'!D384 = "Scope 1: Mobile"), "YesNo", "UnitsBlank"))</f>
        <v>UnitsBlank</v>
      </c>
    </row>
    <row r="385" spans="1:21" x14ac:dyDescent="0.35">
      <c r="A385">
        <f>'Meters-Utilities'!A385</f>
        <v>0</v>
      </c>
      <c r="B385">
        <f>'Meters-Utilities'!B385</f>
        <v>0</v>
      </c>
      <c r="D385">
        <f>'Meters-Utilities'!C385</f>
        <v>0</v>
      </c>
      <c r="E385">
        <f>'Meters-Utilities'!D385</f>
        <v>0</v>
      </c>
      <c r="L385" t="str">
        <f t="shared" si="17"/>
        <v>PhaseNO</v>
      </c>
      <c r="M385" t="str">
        <f>"Fuel"&amp;
IF(D385="Other Fuels",TRIM(SUBSTITUTE(LEFT('Meters-Utilities'!H385,8),"-","")),IF(OR(D385="Electricity",D385="Natural Gas"),"",IF(OR(E385="Scope 1: Process", E385 = "Scope 1: Fugitive"), "Fugitive",SUBSTITUTE('Meters-Utilities'!C385," ",""))))</f>
        <v>Fuel</v>
      </c>
      <c r="N385" t="str">
        <f>IF(D385="Electricity","UnitsEnergy",
IF(D385="Natural Gas","UnitsGasEnergy",
IF(ISNUMBER(SEARCH("Water",D385)),"UnitsLiquid",
IF(D385="Other Energy","UnitsOtherEnergyEnergy",
IF(D385="Other","UnitsSolid",
IF(D385="Other Fuels",IF(ISNUMBER(SEARCH("Mobile", 'Meters-Utilities'!D385)),"UnitsLiquid","Units"&amp;'Meters-Utilities'!H385&amp;"Energy"),"UnitsBlank"))))))</f>
        <v>UnitsBlank</v>
      </c>
      <c r="O385" t="str">
        <f>IF(AND(OR(D385="Other Fuels", D385="Other Energy", D385 = "Natural Gas"),COUNTIF(UnitsEnergy,'Meters-Utilities'!J385)=0), "UnitsEnergy","UnitsBlank")</f>
        <v>UnitsBlank</v>
      </c>
      <c r="P385" t="str">
        <f t="shared" si="18"/>
        <v>UnitsBlank</v>
      </c>
      <c r="Q385" t="str">
        <f t="shared" si="19"/>
        <v>UnitsBlank</v>
      </c>
      <c r="U385" t="str">
        <f>IF( 'Meters-Utilities'!C385= "Electricity", IF(AND('Meters-Utilities'!Q385 &lt;&gt; "Self-Generated", 'Meters-Utilities'!Q385 &lt;&gt; "Physical Power Purchase Agreement (PPPA)"), "UnitsBlank", "YesNo"), IF(AND( 'Meters-Utilities'!C385="Other Fuels", 'Meters-Utilities'!D385 = "Scope 1: Mobile"), "YesNo", "UnitsBlank"))</f>
        <v>UnitsBlank</v>
      </c>
    </row>
    <row r="386" spans="1:21" x14ac:dyDescent="0.35">
      <c r="A386">
        <f>'Meters-Utilities'!A386</f>
        <v>0</v>
      </c>
      <c r="B386">
        <f>'Meters-Utilities'!B386</f>
        <v>0</v>
      </c>
      <c r="D386">
        <f>'Meters-Utilities'!C386</f>
        <v>0</v>
      </c>
      <c r="E386">
        <f>'Meters-Utilities'!D386</f>
        <v>0</v>
      </c>
      <c r="L386" t="str">
        <f t="shared" si="17"/>
        <v>PhaseNO</v>
      </c>
      <c r="M386" t="str">
        <f>"Fuel"&amp;
IF(D386="Other Fuels",TRIM(SUBSTITUTE(LEFT('Meters-Utilities'!H386,8),"-","")),IF(OR(D386="Electricity",D386="Natural Gas"),"",IF(OR(E386="Scope 1: Process", E386 = "Scope 1: Fugitive"), "Fugitive",SUBSTITUTE('Meters-Utilities'!C386," ",""))))</f>
        <v>Fuel</v>
      </c>
      <c r="N386" t="str">
        <f>IF(D386="Electricity","UnitsEnergy",
IF(D386="Natural Gas","UnitsGasEnergy",
IF(ISNUMBER(SEARCH("Water",D386)),"UnitsLiquid",
IF(D386="Other Energy","UnitsOtherEnergyEnergy",
IF(D386="Other","UnitsSolid",
IF(D386="Other Fuels",IF(ISNUMBER(SEARCH("Mobile", 'Meters-Utilities'!D386)),"UnitsLiquid","Units"&amp;'Meters-Utilities'!H386&amp;"Energy"),"UnitsBlank"))))))</f>
        <v>UnitsBlank</v>
      </c>
      <c r="O386" t="str">
        <f>IF(AND(OR(D386="Other Fuels", D386="Other Energy", D386 = "Natural Gas"),COUNTIF(UnitsEnergy,'Meters-Utilities'!J386)=0), "UnitsEnergy","UnitsBlank")</f>
        <v>UnitsBlank</v>
      </c>
      <c r="P386" t="str">
        <f t="shared" si="18"/>
        <v>UnitsBlank</v>
      </c>
      <c r="Q386" t="str">
        <f t="shared" si="19"/>
        <v>UnitsBlank</v>
      </c>
      <c r="U386" t="str">
        <f>IF( 'Meters-Utilities'!C386= "Electricity", IF(AND('Meters-Utilities'!Q386 &lt;&gt; "Self-Generated", 'Meters-Utilities'!Q386 &lt;&gt; "Physical Power Purchase Agreement (PPPA)"), "UnitsBlank", "YesNo"), IF(AND( 'Meters-Utilities'!C386="Other Fuels", 'Meters-Utilities'!D386 = "Scope 1: Mobile"), "YesNo", "UnitsBlank"))</f>
        <v>UnitsBlank</v>
      </c>
    </row>
    <row r="387" spans="1:21" x14ac:dyDescent="0.35">
      <c r="A387">
        <f>'Meters-Utilities'!A387</f>
        <v>0</v>
      </c>
      <c r="B387">
        <f>'Meters-Utilities'!B387</f>
        <v>0</v>
      </c>
      <c r="D387">
        <f>'Meters-Utilities'!C387</f>
        <v>0</v>
      </c>
      <c r="E387">
        <f>'Meters-Utilities'!D387</f>
        <v>0</v>
      </c>
      <c r="L387" t="str">
        <f t="shared" ref="L387:L450" si="20">IF(D387="Other Fuels",IF(E387="Scope 1: Stationary","PhaseSLG","PhaseVehicle"),"PhaseNO")</f>
        <v>PhaseNO</v>
      </c>
      <c r="M387" t="str">
        <f>"Fuel"&amp;
IF(D387="Other Fuels",TRIM(SUBSTITUTE(LEFT('Meters-Utilities'!H387,8),"-","")),IF(OR(D387="Electricity",D387="Natural Gas"),"",IF(OR(E387="Scope 1: Process", E387 = "Scope 1: Fugitive"), "Fugitive",SUBSTITUTE('Meters-Utilities'!C387," ",""))))</f>
        <v>Fuel</v>
      </c>
      <c r="N387" t="str">
        <f>IF(D387="Electricity","UnitsEnergy",
IF(D387="Natural Gas","UnitsGasEnergy",
IF(ISNUMBER(SEARCH("Water",D387)),"UnitsLiquid",
IF(D387="Other Energy","UnitsOtherEnergyEnergy",
IF(D387="Other","UnitsSolid",
IF(D387="Other Fuels",IF(ISNUMBER(SEARCH("Mobile", 'Meters-Utilities'!D387)),"UnitsLiquid","Units"&amp;'Meters-Utilities'!H387&amp;"Energy"),"UnitsBlank"))))))</f>
        <v>UnitsBlank</v>
      </c>
      <c r="O387" t="str">
        <f>IF(AND(OR(D387="Other Fuels", D387="Other Energy", D387 = "Natural Gas"),COUNTIF(UnitsEnergy,'Meters-Utilities'!J387)=0), "UnitsEnergy","UnitsBlank")</f>
        <v>UnitsBlank</v>
      </c>
      <c r="P387" t="str">
        <f t="shared" si="18"/>
        <v>UnitsBlank</v>
      </c>
      <c r="Q387" t="str">
        <f t="shared" si="19"/>
        <v>UnitsBlank</v>
      </c>
      <c r="U387" t="str">
        <f>IF( 'Meters-Utilities'!C387= "Electricity", IF(AND('Meters-Utilities'!Q387 &lt;&gt; "Self-Generated", 'Meters-Utilities'!Q387 &lt;&gt; "Physical Power Purchase Agreement (PPPA)"), "UnitsBlank", "YesNo"), IF(AND( 'Meters-Utilities'!C387="Other Fuels", 'Meters-Utilities'!D387 = "Scope 1: Mobile"), "YesNo", "UnitsBlank"))</f>
        <v>UnitsBlank</v>
      </c>
    </row>
    <row r="388" spans="1:21" x14ac:dyDescent="0.35">
      <c r="A388">
        <f>'Meters-Utilities'!A388</f>
        <v>0</v>
      </c>
      <c r="B388">
        <f>'Meters-Utilities'!B388</f>
        <v>0</v>
      </c>
      <c r="D388">
        <f>'Meters-Utilities'!C388</f>
        <v>0</v>
      </c>
      <c r="E388">
        <f>'Meters-Utilities'!D388</f>
        <v>0</v>
      </c>
      <c r="L388" t="str">
        <f t="shared" si="20"/>
        <v>PhaseNO</v>
      </c>
      <c r="M388" t="str">
        <f>"Fuel"&amp;
IF(D388="Other Fuels",TRIM(SUBSTITUTE(LEFT('Meters-Utilities'!H388,8),"-","")),IF(OR(D388="Electricity",D388="Natural Gas"),"",IF(OR(E388="Scope 1: Process", E388 = "Scope 1: Fugitive"), "Fugitive",SUBSTITUTE('Meters-Utilities'!C388," ",""))))</f>
        <v>Fuel</v>
      </c>
      <c r="N388" t="str">
        <f>IF(D388="Electricity","UnitsEnergy",
IF(D388="Natural Gas","UnitsGasEnergy",
IF(ISNUMBER(SEARCH("Water",D388)),"UnitsLiquid",
IF(D388="Other Energy","UnitsOtherEnergyEnergy",
IF(D388="Other","UnitsSolid",
IF(D388="Other Fuels",IF(ISNUMBER(SEARCH("Mobile", 'Meters-Utilities'!D388)),"UnitsLiquid","Units"&amp;'Meters-Utilities'!H388&amp;"Energy"),"UnitsBlank"))))))</f>
        <v>UnitsBlank</v>
      </c>
      <c r="O388" t="str">
        <f>IF(AND(OR(D388="Other Fuels", D388="Other Energy", D388 = "Natural Gas"),COUNTIF(UnitsEnergy,'Meters-Utilities'!J388)=0), "UnitsEnergy","UnitsBlank")</f>
        <v>UnitsBlank</v>
      </c>
      <c r="P388" t="str">
        <f t="shared" si="18"/>
        <v>UnitsBlank</v>
      </c>
      <c r="Q388" t="str">
        <f t="shared" si="19"/>
        <v>UnitsBlank</v>
      </c>
      <c r="U388" t="str">
        <f>IF( 'Meters-Utilities'!C388= "Electricity", IF(AND('Meters-Utilities'!Q388 &lt;&gt; "Self-Generated", 'Meters-Utilities'!Q388 &lt;&gt; "Physical Power Purchase Agreement (PPPA)"), "UnitsBlank", "YesNo"), IF(AND( 'Meters-Utilities'!C388="Other Fuels", 'Meters-Utilities'!D388 = "Scope 1: Mobile"), "YesNo", "UnitsBlank"))</f>
        <v>UnitsBlank</v>
      </c>
    </row>
    <row r="389" spans="1:21" x14ac:dyDescent="0.35">
      <c r="A389">
        <f>'Meters-Utilities'!A389</f>
        <v>0</v>
      </c>
      <c r="B389">
        <f>'Meters-Utilities'!B389</f>
        <v>0</v>
      </c>
      <c r="D389">
        <f>'Meters-Utilities'!C389</f>
        <v>0</v>
      </c>
      <c r="E389">
        <f>'Meters-Utilities'!D389</f>
        <v>0</v>
      </c>
      <c r="L389" t="str">
        <f t="shared" si="20"/>
        <v>PhaseNO</v>
      </c>
      <c r="M389" t="str">
        <f>"Fuel"&amp;
IF(D389="Other Fuels",TRIM(SUBSTITUTE(LEFT('Meters-Utilities'!H389,8),"-","")),IF(OR(D389="Electricity",D389="Natural Gas"),"",IF(OR(E389="Scope 1: Process", E389 = "Scope 1: Fugitive"), "Fugitive",SUBSTITUTE('Meters-Utilities'!C389," ",""))))</f>
        <v>Fuel</v>
      </c>
      <c r="N389" t="str">
        <f>IF(D389="Electricity","UnitsEnergy",
IF(D389="Natural Gas","UnitsGasEnergy",
IF(ISNUMBER(SEARCH("Water",D389)),"UnitsLiquid",
IF(D389="Other Energy","UnitsOtherEnergyEnergy",
IF(D389="Other","UnitsSolid",
IF(D389="Other Fuels",IF(ISNUMBER(SEARCH("Mobile", 'Meters-Utilities'!D389)),"UnitsLiquid","Units"&amp;'Meters-Utilities'!H389&amp;"Energy"),"UnitsBlank"))))))</f>
        <v>UnitsBlank</v>
      </c>
      <c r="O389" t="str">
        <f>IF(AND(OR(D389="Other Fuels", D389="Other Energy", D389 = "Natural Gas"),COUNTIF(UnitsEnergy,'Meters-Utilities'!J389)=0), "UnitsEnergy","UnitsBlank")</f>
        <v>UnitsBlank</v>
      </c>
      <c r="P389" t="str">
        <f t="shared" si="18"/>
        <v>UnitsBlank</v>
      </c>
      <c r="Q389" t="str">
        <f t="shared" si="19"/>
        <v>UnitsBlank</v>
      </c>
      <c r="U389" t="str">
        <f>IF( 'Meters-Utilities'!C389= "Electricity", IF(AND('Meters-Utilities'!Q389 &lt;&gt; "Self-Generated", 'Meters-Utilities'!Q389 &lt;&gt; "Physical Power Purchase Agreement (PPPA)"), "UnitsBlank", "YesNo"), IF(AND( 'Meters-Utilities'!C389="Other Fuels", 'Meters-Utilities'!D389 = "Scope 1: Mobile"), "YesNo", "UnitsBlank"))</f>
        <v>UnitsBlank</v>
      </c>
    </row>
    <row r="390" spans="1:21" x14ac:dyDescent="0.35">
      <c r="A390">
        <f>'Meters-Utilities'!A390</f>
        <v>0</v>
      </c>
      <c r="B390">
        <f>'Meters-Utilities'!B390</f>
        <v>0</v>
      </c>
      <c r="D390">
        <f>'Meters-Utilities'!C390</f>
        <v>0</v>
      </c>
      <c r="E390">
        <f>'Meters-Utilities'!D390</f>
        <v>0</v>
      </c>
      <c r="L390" t="str">
        <f t="shared" si="20"/>
        <v>PhaseNO</v>
      </c>
      <c r="M390" t="str">
        <f>"Fuel"&amp;
IF(D390="Other Fuels",TRIM(SUBSTITUTE(LEFT('Meters-Utilities'!H390,8),"-","")),IF(OR(D390="Electricity",D390="Natural Gas"),"",IF(OR(E390="Scope 1: Process", E390 = "Scope 1: Fugitive"), "Fugitive",SUBSTITUTE('Meters-Utilities'!C390," ",""))))</f>
        <v>Fuel</v>
      </c>
      <c r="N390" t="str">
        <f>IF(D390="Electricity","UnitsEnergy",
IF(D390="Natural Gas","UnitsGasEnergy",
IF(ISNUMBER(SEARCH("Water",D390)),"UnitsLiquid",
IF(D390="Other Energy","UnitsOtherEnergyEnergy",
IF(D390="Other","UnitsSolid",
IF(D390="Other Fuels",IF(ISNUMBER(SEARCH("Mobile", 'Meters-Utilities'!D390)),"UnitsLiquid","Units"&amp;'Meters-Utilities'!H390&amp;"Energy"),"UnitsBlank"))))))</f>
        <v>UnitsBlank</v>
      </c>
      <c r="O390" t="str">
        <f>IF(AND(OR(D390="Other Fuels", D390="Other Energy", D390 = "Natural Gas"),COUNTIF(UnitsEnergy,'Meters-Utilities'!J390)=0), "UnitsEnergy","UnitsBlank")</f>
        <v>UnitsBlank</v>
      </c>
      <c r="P390" t="str">
        <f t="shared" si="18"/>
        <v>UnitsBlank</v>
      </c>
      <c r="Q390" t="str">
        <f t="shared" si="19"/>
        <v>UnitsBlank</v>
      </c>
      <c r="U390" t="str">
        <f>IF( 'Meters-Utilities'!C390= "Electricity", IF(AND('Meters-Utilities'!Q390 &lt;&gt; "Self-Generated", 'Meters-Utilities'!Q390 &lt;&gt; "Physical Power Purchase Agreement (PPPA)"), "UnitsBlank", "YesNo"), IF(AND( 'Meters-Utilities'!C390="Other Fuels", 'Meters-Utilities'!D390 = "Scope 1: Mobile"), "YesNo", "UnitsBlank"))</f>
        <v>UnitsBlank</v>
      </c>
    </row>
    <row r="391" spans="1:21" x14ac:dyDescent="0.35">
      <c r="A391">
        <f>'Meters-Utilities'!A391</f>
        <v>0</v>
      </c>
      <c r="B391">
        <f>'Meters-Utilities'!B391</f>
        <v>0</v>
      </c>
      <c r="D391">
        <f>'Meters-Utilities'!C391</f>
        <v>0</v>
      </c>
      <c r="E391">
        <f>'Meters-Utilities'!D391</f>
        <v>0</v>
      </c>
      <c r="L391" t="str">
        <f t="shared" si="20"/>
        <v>PhaseNO</v>
      </c>
      <c r="M391" t="str">
        <f>"Fuel"&amp;
IF(D391="Other Fuels",TRIM(SUBSTITUTE(LEFT('Meters-Utilities'!H391,8),"-","")),IF(OR(D391="Electricity",D391="Natural Gas"),"",IF(OR(E391="Scope 1: Process", E391 = "Scope 1: Fugitive"), "Fugitive",SUBSTITUTE('Meters-Utilities'!C391," ",""))))</f>
        <v>Fuel</v>
      </c>
      <c r="N391" t="str">
        <f>IF(D391="Electricity","UnitsEnergy",
IF(D391="Natural Gas","UnitsGasEnergy",
IF(ISNUMBER(SEARCH("Water",D391)),"UnitsLiquid",
IF(D391="Other Energy","UnitsOtherEnergyEnergy",
IF(D391="Other","UnitsSolid",
IF(D391="Other Fuels",IF(ISNUMBER(SEARCH("Mobile", 'Meters-Utilities'!D391)),"UnitsLiquid","Units"&amp;'Meters-Utilities'!H391&amp;"Energy"),"UnitsBlank"))))))</f>
        <v>UnitsBlank</v>
      </c>
      <c r="O391" t="str">
        <f>IF(AND(OR(D391="Other Fuels", D391="Other Energy", D391 = "Natural Gas"),COUNTIF(UnitsEnergy,'Meters-Utilities'!J391)=0), "UnitsEnergy","UnitsBlank")</f>
        <v>UnitsBlank</v>
      </c>
      <c r="P391" t="str">
        <f t="shared" si="18"/>
        <v>UnitsBlank</v>
      </c>
      <c r="Q391" t="str">
        <f t="shared" si="19"/>
        <v>UnitsBlank</v>
      </c>
      <c r="U391" t="str">
        <f>IF( 'Meters-Utilities'!C391= "Electricity", IF(AND('Meters-Utilities'!Q391 &lt;&gt; "Self-Generated", 'Meters-Utilities'!Q391 &lt;&gt; "Physical Power Purchase Agreement (PPPA)"), "UnitsBlank", "YesNo"), IF(AND( 'Meters-Utilities'!C391="Other Fuels", 'Meters-Utilities'!D391 = "Scope 1: Mobile"), "YesNo", "UnitsBlank"))</f>
        <v>UnitsBlank</v>
      </c>
    </row>
    <row r="392" spans="1:21" x14ac:dyDescent="0.35">
      <c r="A392">
        <f>'Meters-Utilities'!A392</f>
        <v>0</v>
      </c>
      <c r="B392">
        <f>'Meters-Utilities'!B392</f>
        <v>0</v>
      </c>
      <c r="D392">
        <f>'Meters-Utilities'!C392</f>
        <v>0</v>
      </c>
      <c r="E392">
        <f>'Meters-Utilities'!D392</f>
        <v>0</v>
      </c>
      <c r="L392" t="str">
        <f t="shared" si="20"/>
        <v>PhaseNO</v>
      </c>
      <c r="M392" t="str">
        <f>"Fuel"&amp;
IF(D392="Other Fuels",TRIM(SUBSTITUTE(LEFT('Meters-Utilities'!H392,8),"-","")),IF(OR(D392="Electricity",D392="Natural Gas"),"",IF(OR(E392="Scope 1: Process", E392 = "Scope 1: Fugitive"), "Fugitive",SUBSTITUTE('Meters-Utilities'!C392," ",""))))</f>
        <v>Fuel</v>
      </c>
      <c r="N392" t="str">
        <f>IF(D392="Electricity","UnitsEnergy",
IF(D392="Natural Gas","UnitsGasEnergy",
IF(ISNUMBER(SEARCH("Water",D392)),"UnitsLiquid",
IF(D392="Other Energy","UnitsOtherEnergyEnergy",
IF(D392="Other","UnitsSolid",
IF(D392="Other Fuels",IF(ISNUMBER(SEARCH("Mobile", 'Meters-Utilities'!D392)),"UnitsLiquid","Units"&amp;'Meters-Utilities'!H392&amp;"Energy"),"UnitsBlank"))))))</f>
        <v>UnitsBlank</v>
      </c>
      <c r="O392" t="str">
        <f>IF(AND(OR(D392="Other Fuels", D392="Other Energy", D392 = "Natural Gas"),COUNTIF(UnitsEnergy,'Meters-Utilities'!J392)=0), "UnitsEnergy","UnitsBlank")</f>
        <v>UnitsBlank</v>
      </c>
      <c r="P392" t="str">
        <f t="shared" si="18"/>
        <v>UnitsBlank</v>
      </c>
      <c r="Q392" t="str">
        <f t="shared" si="19"/>
        <v>UnitsBlank</v>
      </c>
      <c r="U392" t="str">
        <f>IF( 'Meters-Utilities'!C392= "Electricity", IF(AND('Meters-Utilities'!Q392 &lt;&gt; "Self-Generated", 'Meters-Utilities'!Q392 &lt;&gt; "Physical Power Purchase Agreement (PPPA)"), "UnitsBlank", "YesNo"), IF(AND( 'Meters-Utilities'!C392="Other Fuels", 'Meters-Utilities'!D392 = "Scope 1: Mobile"), "YesNo", "UnitsBlank"))</f>
        <v>UnitsBlank</v>
      </c>
    </row>
    <row r="393" spans="1:21" x14ac:dyDescent="0.35">
      <c r="A393">
        <f>'Meters-Utilities'!A393</f>
        <v>0</v>
      </c>
      <c r="B393">
        <f>'Meters-Utilities'!B393</f>
        <v>0</v>
      </c>
      <c r="D393">
        <f>'Meters-Utilities'!C393</f>
        <v>0</v>
      </c>
      <c r="E393">
        <f>'Meters-Utilities'!D393</f>
        <v>0</v>
      </c>
      <c r="L393" t="str">
        <f t="shared" si="20"/>
        <v>PhaseNO</v>
      </c>
      <c r="M393" t="str">
        <f>"Fuel"&amp;
IF(D393="Other Fuels",TRIM(SUBSTITUTE(LEFT('Meters-Utilities'!H393,8),"-","")),IF(OR(D393="Electricity",D393="Natural Gas"),"",IF(OR(E393="Scope 1: Process", E393 = "Scope 1: Fugitive"), "Fugitive",SUBSTITUTE('Meters-Utilities'!C393," ",""))))</f>
        <v>Fuel</v>
      </c>
      <c r="N393" t="str">
        <f>IF(D393="Electricity","UnitsEnergy",
IF(D393="Natural Gas","UnitsGasEnergy",
IF(ISNUMBER(SEARCH("Water",D393)),"UnitsLiquid",
IF(D393="Other Energy","UnitsOtherEnergyEnergy",
IF(D393="Other","UnitsSolid",
IF(D393="Other Fuels",IF(ISNUMBER(SEARCH("Mobile", 'Meters-Utilities'!D393)),"UnitsLiquid","Units"&amp;'Meters-Utilities'!H393&amp;"Energy"),"UnitsBlank"))))))</f>
        <v>UnitsBlank</v>
      </c>
      <c r="O393" t="str">
        <f>IF(AND(OR(D393="Other Fuels", D393="Other Energy", D393 = "Natural Gas"),COUNTIF(UnitsEnergy,'Meters-Utilities'!J393)=0), "UnitsEnergy","UnitsBlank")</f>
        <v>UnitsBlank</v>
      </c>
      <c r="P393" t="str">
        <f t="shared" si="18"/>
        <v>UnitsBlank</v>
      </c>
      <c r="Q393" t="str">
        <f t="shared" si="19"/>
        <v>UnitsBlank</v>
      </c>
      <c r="U393" t="str">
        <f>IF( 'Meters-Utilities'!C393= "Electricity", IF(AND('Meters-Utilities'!Q393 &lt;&gt; "Self-Generated", 'Meters-Utilities'!Q393 &lt;&gt; "Physical Power Purchase Agreement (PPPA)"), "UnitsBlank", "YesNo"), IF(AND( 'Meters-Utilities'!C393="Other Fuels", 'Meters-Utilities'!D393 = "Scope 1: Mobile"), "YesNo", "UnitsBlank"))</f>
        <v>UnitsBlank</v>
      </c>
    </row>
    <row r="394" spans="1:21" x14ac:dyDescent="0.35">
      <c r="A394">
        <f>'Meters-Utilities'!A394</f>
        <v>0</v>
      </c>
      <c r="B394">
        <f>'Meters-Utilities'!B394</f>
        <v>0</v>
      </c>
      <c r="D394">
        <f>'Meters-Utilities'!C394</f>
        <v>0</v>
      </c>
      <c r="E394">
        <f>'Meters-Utilities'!D394</f>
        <v>0</v>
      </c>
      <c r="L394" t="str">
        <f t="shared" si="20"/>
        <v>PhaseNO</v>
      </c>
      <c r="M394" t="str">
        <f>"Fuel"&amp;
IF(D394="Other Fuels",TRIM(SUBSTITUTE(LEFT('Meters-Utilities'!H394,8),"-","")),IF(OR(D394="Electricity",D394="Natural Gas"),"",IF(OR(E394="Scope 1: Process", E394 = "Scope 1: Fugitive"), "Fugitive",SUBSTITUTE('Meters-Utilities'!C394," ",""))))</f>
        <v>Fuel</v>
      </c>
      <c r="N394" t="str">
        <f>IF(D394="Electricity","UnitsEnergy",
IF(D394="Natural Gas","UnitsGasEnergy",
IF(ISNUMBER(SEARCH("Water",D394)),"UnitsLiquid",
IF(D394="Other Energy","UnitsOtherEnergyEnergy",
IF(D394="Other","UnitsSolid",
IF(D394="Other Fuels",IF(ISNUMBER(SEARCH("Mobile", 'Meters-Utilities'!D394)),"UnitsLiquid","Units"&amp;'Meters-Utilities'!H394&amp;"Energy"),"UnitsBlank"))))))</f>
        <v>UnitsBlank</v>
      </c>
      <c r="O394" t="str">
        <f>IF(AND(OR(D394="Other Fuels", D394="Other Energy", D394 = "Natural Gas"),COUNTIF(UnitsEnergy,'Meters-Utilities'!J394)=0), "UnitsEnergy","UnitsBlank")</f>
        <v>UnitsBlank</v>
      </c>
      <c r="P394" t="str">
        <f t="shared" si="18"/>
        <v>UnitsBlank</v>
      </c>
      <c r="Q394" t="str">
        <f t="shared" si="19"/>
        <v>UnitsBlank</v>
      </c>
      <c r="U394" t="str">
        <f>IF( 'Meters-Utilities'!C394= "Electricity", IF(AND('Meters-Utilities'!Q394 &lt;&gt; "Self-Generated", 'Meters-Utilities'!Q394 &lt;&gt; "Physical Power Purchase Agreement (PPPA)"), "UnitsBlank", "YesNo"), IF(AND( 'Meters-Utilities'!C394="Other Fuels", 'Meters-Utilities'!D394 = "Scope 1: Mobile"), "YesNo", "UnitsBlank"))</f>
        <v>UnitsBlank</v>
      </c>
    </row>
    <row r="395" spans="1:21" x14ac:dyDescent="0.35">
      <c r="A395">
        <f>'Meters-Utilities'!A395</f>
        <v>0</v>
      </c>
      <c r="B395">
        <f>'Meters-Utilities'!B395</f>
        <v>0</v>
      </c>
      <c r="D395">
        <f>'Meters-Utilities'!C395</f>
        <v>0</v>
      </c>
      <c r="E395">
        <f>'Meters-Utilities'!D395</f>
        <v>0</v>
      </c>
      <c r="L395" t="str">
        <f t="shared" si="20"/>
        <v>PhaseNO</v>
      </c>
      <c r="M395" t="str">
        <f>"Fuel"&amp;
IF(D395="Other Fuels",TRIM(SUBSTITUTE(LEFT('Meters-Utilities'!H395,8),"-","")),IF(OR(D395="Electricity",D395="Natural Gas"),"",IF(OR(E395="Scope 1: Process", E395 = "Scope 1: Fugitive"), "Fugitive",SUBSTITUTE('Meters-Utilities'!C395," ",""))))</f>
        <v>Fuel</v>
      </c>
      <c r="N395" t="str">
        <f>IF(D395="Electricity","UnitsEnergy",
IF(D395="Natural Gas","UnitsGasEnergy",
IF(ISNUMBER(SEARCH("Water",D395)),"UnitsLiquid",
IF(D395="Other Energy","UnitsOtherEnergyEnergy",
IF(D395="Other","UnitsSolid",
IF(D395="Other Fuels",IF(ISNUMBER(SEARCH("Mobile", 'Meters-Utilities'!D395)),"UnitsLiquid","Units"&amp;'Meters-Utilities'!H395&amp;"Energy"),"UnitsBlank"))))))</f>
        <v>UnitsBlank</v>
      </c>
      <c r="O395" t="str">
        <f>IF(AND(OR(D395="Other Fuels", D395="Other Energy", D395 = "Natural Gas"),COUNTIF(UnitsEnergy,'Meters-Utilities'!J395)=0), "UnitsEnergy","UnitsBlank")</f>
        <v>UnitsBlank</v>
      </c>
      <c r="P395" t="str">
        <f t="shared" si="18"/>
        <v>UnitsBlank</v>
      </c>
      <c r="Q395" t="str">
        <f t="shared" si="19"/>
        <v>UnitsBlank</v>
      </c>
      <c r="U395" t="str">
        <f>IF( 'Meters-Utilities'!C395= "Electricity", IF(AND('Meters-Utilities'!Q395 &lt;&gt; "Self-Generated", 'Meters-Utilities'!Q395 &lt;&gt; "Physical Power Purchase Agreement (PPPA)"), "UnitsBlank", "YesNo"), IF(AND( 'Meters-Utilities'!C395="Other Fuels", 'Meters-Utilities'!D395 = "Scope 1: Mobile"), "YesNo", "UnitsBlank"))</f>
        <v>UnitsBlank</v>
      </c>
    </row>
    <row r="396" spans="1:21" x14ac:dyDescent="0.35">
      <c r="A396">
        <f>'Meters-Utilities'!A396</f>
        <v>0</v>
      </c>
      <c r="B396">
        <f>'Meters-Utilities'!B396</f>
        <v>0</v>
      </c>
      <c r="D396">
        <f>'Meters-Utilities'!C396</f>
        <v>0</v>
      </c>
      <c r="E396">
        <f>'Meters-Utilities'!D396</f>
        <v>0</v>
      </c>
      <c r="L396" t="str">
        <f t="shared" si="20"/>
        <v>PhaseNO</v>
      </c>
      <c r="M396" t="str">
        <f>"Fuel"&amp;
IF(D396="Other Fuels",TRIM(SUBSTITUTE(LEFT('Meters-Utilities'!H396,8),"-","")),IF(OR(D396="Electricity",D396="Natural Gas"),"",IF(OR(E396="Scope 1: Process", E396 = "Scope 1: Fugitive"), "Fugitive",SUBSTITUTE('Meters-Utilities'!C396," ",""))))</f>
        <v>Fuel</v>
      </c>
      <c r="N396" t="str">
        <f>IF(D396="Electricity","UnitsEnergy",
IF(D396="Natural Gas","UnitsGasEnergy",
IF(ISNUMBER(SEARCH("Water",D396)),"UnitsLiquid",
IF(D396="Other Energy","UnitsOtherEnergyEnergy",
IF(D396="Other","UnitsSolid",
IF(D396="Other Fuels",IF(ISNUMBER(SEARCH("Mobile", 'Meters-Utilities'!D396)),"UnitsLiquid","Units"&amp;'Meters-Utilities'!H396&amp;"Energy"),"UnitsBlank"))))))</f>
        <v>UnitsBlank</v>
      </c>
      <c r="O396" t="str">
        <f>IF(AND(OR(D396="Other Fuels", D396="Other Energy", D396 = "Natural Gas"),COUNTIF(UnitsEnergy,'Meters-Utilities'!J396)=0), "UnitsEnergy","UnitsBlank")</f>
        <v>UnitsBlank</v>
      </c>
      <c r="P396" t="str">
        <f t="shared" si="18"/>
        <v>UnitsBlank</v>
      </c>
      <c r="Q396" t="str">
        <f t="shared" si="19"/>
        <v>UnitsBlank</v>
      </c>
      <c r="U396" t="str">
        <f>IF( 'Meters-Utilities'!C396= "Electricity", IF(AND('Meters-Utilities'!Q396 &lt;&gt; "Self-Generated", 'Meters-Utilities'!Q396 &lt;&gt; "Physical Power Purchase Agreement (PPPA)"), "UnitsBlank", "YesNo"), IF(AND( 'Meters-Utilities'!C396="Other Fuels", 'Meters-Utilities'!D396 = "Scope 1: Mobile"), "YesNo", "UnitsBlank"))</f>
        <v>UnitsBlank</v>
      </c>
    </row>
    <row r="397" spans="1:21" x14ac:dyDescent="0.35">
      <c r="A397">
        <f>'Meters-Utilities'!A397</f>
        <v>0</v>
      </c>
      <c r="B397">
        <f>'Meters-Utilities'!B397</f>
        <v>0</v>
      </c>
      <c r="D397">
        <f>'Meters-Utilities'!C397</f>
        <v>0</v>
      </c>
      <c r="E397">
        <f>'Meters-Utilities'!D397</f>
        <v>0</v>
      </c>
      <c r="L397" t="str">
        <f t="shared" si="20"/>
        <v>PhaseNO</v>
      </c>
      <c r="M397" t="str">
        <f>"Fuel"&amp;
IF(D397="Other Fuels",TRIM(SUBSTITUTE(LEFT('Meters-Utilities'!H397,8),"-","")),IF(OR(D397="Electricity",D397="Natural Gas"),"",IF(OR(E397="Scope 1: Process", E397 = "Scope 1: Fugitive"), "Fugitive",SUBSTITUTE('Meters-Utilities'!C397," ",""))))</f>
        <v>Fuel</v>
      </c>
      <c r="N397" t="str">
        <f>IF(D397="Electricity","UnitsEnergy",
IF(D397="Natural Gas","UnitsGasEnergy",
IF(ISNUMBER(SEARCH("Water",D397)),"UnitsLiquid",
IF(D397="Other Energy","UnitsOtherEnergyEnergy",
IF(D397="Other","UnitsSolid",
IF(D397="Other Fuels",IF(ISNUMBER(SEARCH("Mobile", 'Meters-Utilities'!D397)),"UnitsLiquid","Units"&amp;'Meters-Utilities'!H397&amp;"Energy"),"UnitsBlank"))))))</f>
        <v>UnitsBlank</v>
      </c>
      <c r="O397" t="str">
        <f>IF(AND(OR(D397="Other Fuels", D397="Other Energy", D397 = "Natural Gas"),COUNTIF(UnitsEnergy,'Meters-Utilities'!J397)=0), "UnitsEnergy","UnitsBlank")</f>
        <v>UnitsBlank</v>
      </c>
      <c r="P397" t="str">
        <f t="shared" si="18"/>
        <v>UnitsBlank</v>
      </c>
      <c r="Q397" t="str">
        <f t="shared" si="19"/>
        <v>UnitsBlank</v>
      </c>
      <c r="U397" t="str">
        <f>IF( 'Meters-Utilities'!C397= "Electricity", IF(AND('Meters-Utilities'!Q397 &lt;&gt; "Self-Generated", 'Meters-Utilities'!Q397 &lt;&gt; "Physical Power Purchase Agreement (PPPA)"), "UnitsBlank", "YesNo"), IF(AND( 'Meters-Utilities'!C397="Other Fuels", 'Meters-Utilities'!D397 = "Scope 1: Mobile"), "YesNo", "UnitsBlank"))</f>
        <v>UnitsBlank</v>
      </c>
    </row>
    <row r="398" spans="1:21" x14ac:dyDescent="0.35">
      <c r="A398">
        <f>'Meters-Utilities'!A398</f>
        <v>0</v>
      </c>
      <c r="B398">
        <f>'Meters-Utilities'!B398</f>
        <v>0</v>
      </c>
      <c r="D398">
        <f>'Meters-Utilities'!C398</f>
        <v>0</v>
      </c>
      <c r="E398">
        <f>'Meters-Utilities'!D398</f>
        <v>0</v>
      </c>
      <c r="L398" t="str">
        <f t="shared" si="20"/>
        <v>PhaseNO</v>
      </c>
      <c r="M398" t="str">
        <f>"Fuel"&amp;
IF(D398="Other Fuels",TRIM(SUBSTITUTE(LEFT('Meters-Utilities'!H398,8),"-","")),IF(OR(D398="Electricity",D398="Natural Gas"),"",IF(OR(E398="Scope 1: Process", E398 = "Scope 1: Fugitive"), "Fugitive",SUBSTITUTE('Meters-Utilities'!C398," ",""))))</f>
        <v>Fuel</v>
      </c>
      <c r="N398" t="str">
        <f>IF(D398="Electricity","UnitsEnergy",
IF(D398="Natural Gas","UnitsGasEnergy",
IF(ISNUMBER(SEARCH("Water",D398)),"UnitsLiquid",
IF(D398="Other Energy","UnitsOtherEnergyEnergy",
IF(D398="Other","UnitsSolid",
IF(D398="Other Fuels",IF(ISNUMBER(SEARCH("Mobile", 'Meters-Utilities'!D398)),"UnitsLiquid","Units"&amp;'Meters-Utilities'!H398&amp;"Energy"),"UnitsBlank"))))))</f>
        <v>UnitsBlank</v>
      </c>
      <c r="O398" t="str">
        <f>IF(AND(OR(D398="Other Fuels", D398="Other Energy", D398 = "Natural Gas"),COUNTIF(UnitsEnergy,'Meters-Utilities'!J398)=0), "UnitsEnergy","UnitsBlank")</f>
        <v>UnitsBlank</v>
      </c>
      <c r="P398" t="str">
        <f t="shared" si="18"/>
        <v>UnitsBlank</v>
      </c>
      <c r="Q398" t="str">
        <f t="shared" si="19"/>
        <v>UnitsBlank</v>
      </c>
      <c r="U398" t="str">
        <f>IF( 'Meters-Utilities'!C398= "Electricity", IF(AND('Meters-Utilities'!Q398 &lt;&gt; "Self-Generated", 'Meters-Utilities'!Q398 &lt;&gt; "Physical Power Purchase Agreement (PPPA)"), "UnitsBlank", "YesNo"), IF(AND( 'Meters-Utilities'!C398="Other Fuels", 'Meters-Utilities'!D398 = "Scope 1: Mobile"), "YesNo", "UnitsBlank"))</f>
        <v>UnitsBlank</v>
      </c>
    </row>
    <row r="399" spans="1:21" x14ac:dyDescent="0.35">
      <c r="A399">
        <f>'Meters-Utilities'!A399</f>
        <v>0</v>
      </c>
      <c r="B399">
        <f>'Meters-Utilities'!B399</f>
        <v>0</v>
      </c>
      <c r="D399">
        <f>'Meters-Utilities'!C399</f>
        <v>0</v>
      </c>
      <c r="E399">
        <f>'Meters-Utilities'!D399</f>
        <v>0</v>
      </c>
      <c r="L399" t="str">
        <f t="shared" si="20"/>
        <v>PhaseNO</v>
      </c>
      <c r="M399" t="str">
        <f>"Fuel"&amp;
IF(D399="Other Fuels",TRIM(SUBSTITUTE(LEFT('Meters-Utilities'!H399,8),"-","")),IF(OR(D399="Electricity",D399="Natural Gas"),"",IF(OR(E399="Scope 1: Process", E399 = "Scope 1: Fugitive"), "Fugitive",SUBSTITUTE('Meters-Utilities'!C399," ",""))))</f>
        <v>Fuel</v>
      </c>
      <c r="N399" t="str">
        <f>IF(D399="Electricity","UnitsEnergy",
IF(D399="Natural Gas","UnitsGasEnergy",
IF(ISNUMBER(SEARCH("Water",D399)),"UnitsLiquid",
IF(D399="Other Energy","UnitsOtherEnergyEnergy",
IF(D399="Other","UnitsSolid",
IF(D399="Other Fuels",IF(ISNUMBER(SEARCH("Mobile", 'Meters-Utilities'!D399)),"UnitsLiquid","Units"&amp;'Meters-Utilities'!H399&amp;"Energy"),"UnitsBlank"))))))</f>
        <v>UnitsBlank</v>
      </c>
      <c r="O399" t="str">
        <f>IF(AND(OR(D399="Other Fuels", D399="Other Energy", D399 = "Natural Gas"),COUNTIF(UnitsEnergy,'Meters-Utilities'!J399)=0), "UnitsEnergy","UnitsBlank")</f>
        <v>UnitsBlank</v>
      </c>
      <c r="P399" t="str">
        <f t="shared" si="18"/>
        <v>UnitsBlank</v>
      </c>
      <c r="Q399" t="str">
        <f t="shared" si="19"/>
        <v>UnitsBlank</v>
      </c>
      <c r="U399" t="str">
        <f>IF( 'Meters-Utilities'!C399= "Electricity", IF(AND('Meters-Utilities'!Q399 &lt;&gt; "Self-Generated", 'Meters-Utilities'!Q399 &lt;&gt; "Physical Power Purchase Agreement (PPPA)"), "UnitsBlank", "YesNo"), IF(AND( 'Meters-Utilities'!C399="Other Fuels", 'Meters-Utilities'!D399 = "Scope 1: Mobile"), "YesNo", "UnitsBlank"))</f>
        <v>UnitsBlank</v>
      </c>
    </row>
    <row r="400" spans="1:21" x14ac:dyDescent="0.35">
      <c r="A400">
        <f>'Meters-Utilities'!A400</f>
        <v>0</v>
      </c>
      <c r="B400">
        <f>'Meters-Utilities'!B400</f>
        <v>0</v>
      </c>
      <c r="D400">
        <f>'Meters-Utilities'!C400</f>
        <v>0</v>
      </c>
      <c r="E400">
        <f>'Meters-Utilities'!D400</f>
        <v>0</v>
      </c>
      <c r="L400" t="str">
        <f t="shared" si="20"/>
        <v>PhaseNO</v>
      </c>
      <c r="M400" t="str">
        <f>"Fuel"&amp;
IF(D400="Other Fuels",TRIM(SUBSTITUTE(LEFT('Meters-Utilities'!H400,8),"-","")),IF(OR(D400="Electricity",D400="Natural Gas"),"",IF(OR(E400="Scope 1: Process", E400 = "Scope 1: Fugitive"), "Fugitive",SUBSTITUTE('Meters-Utilities'!C400," ",""))))</f>
        <v>Fuel</v>
      </c>
      <c r="N400" t="str">
        <f>IF(D400="Electricity","UnitsEnergy",
IF(D400="Natural Gas","UnitsGasEnergy",
IF(ISNUMBER(SEARCH("Water",D400)),"UnitsLiquid",
IF(D400="Other Energy","UnitsOtherEnergyEnergy",
IF(D400="Other","UnitsSolid",
IF(D400="Other Fuels",IF(ISNUMBER(SEARCH("Mobile", 'Meters-Utilities'!D400)),"UnitsLiquid","Units"&amp;'Meters-Utilities'!H400&amp;"Energy"),"UnitsBlank"))))))</f>
        <v>UnitsBlank</v>
      </c>
      <c r="O400" t="str">
        <f>IF(AND(OR(D400="Other Fuels", D400="Other Energy", D400 = "Natural Gas"),COUNTIF(UnitsEnergy,'Meters-Utilities'!J400)=0), "UnitsEnergy","UnitsBlank")</f>
        <v>UnitsBlank</v>
      </c>
      <c r="P400" t="str">
        <f t="shared" si="18"/>
        <v>UnitsBlank</v>
      </c>
      <c r="Q400" t="str">
        <f t="shared" si="19"/>
        <v>UnitsBlank</v>
      </c>
      <c r="U400" t="str">
        <f>IF( 'Meters-Utilities'!C400= "Electricity", IF(AND('Meters-Utilities'!Q400 &lt;&gt; "Self-Generated", 'Meters-Utilities'!Q400 &lt;&gt; "Physical Power Purchase Agreement (PPPA)"), "UnitsBlank", "YesNo"), IF(AND( 'Meters-Utilities'!C400="Other Fuels", 'Meters-Utilities'!D400 = "Scope 1: Mobile"), "YesNo", "UnitsBlank"))</f>
        <v>UnitsBlank</v>
      </c>
    </row>
    <row r="401" spans="1:21" x14ac:dyDescent="0.35">
      <c r="A401">
        <f>'Meters-Utilities'!A401</f>
        <v>0</v>
      </c>
      <c r="B401">
        <f>'Meters-Utilities'!B401</f>
        <v>0</v>
      </c>
      <c r="D401">
        <f>'Meters-Utilities'!C401</f>
        <v>0</v>
      </c>
      <c r="E401">
        <f>'Meters-Utilities'!D401</f>
        <v>0</v>
      </c>
      <c r="L401" t="str">
        <f t="shared" si="20"/>
        <v>PhaseNO</v>
      </c>
      <c r="M401" t="str">
        <f>"Fuel"&amp;
IF(D401="Other Fuels",TRIM(SUBSTITUTE(LEFT('Meters-Utilities'!H401,8),"-","")),IF(OR(D401="Electricity",D401="Natural Gas"),"",IF(OR(E401="Scope 1: Process", E401 = "Scope 1: Fugitive"), "Fugitive",SUBSTITUTE('Meters-Utilities'!C401," ",""))))</f>
        <v>Fuel</v>
      </c>
      <c r="N401" t="str">
        <f>IF(D401="Electricity","UnitsEnergy",
IF(D401="Natural Gas","UnitsGasEnergy",
IF(ISNUMBER(SEARCH("Water",D401)),"UnitsLiquid",
IF(D401="Other Energy","UnitsOtherEnergyEnergy",
IF(D401="Other","UnitsSolid",
IF(D401="Other Fuels",IF(ISNUMBER(SEARCH("Mobile", 'Meters-Utilities'!D401)),"UnitsLiquid","Units"&amp;'Meters-Utilities'!H401&amp;"Energy"),"UnitsBlank"))))))</f>
        <v>UnitsBlank</v>
      </c>
      <c r="O401" t="str">
        <f>IF(AND(OR(D401="Other Fuels", D401="Other Energy", D401 = "Natural Gas"),COUNTIF(UnitsEnergy,'Meters-Utilities'!J401)=0), "UnitsEnergy","UnitsBlank")</f>
        <v>UnitsBlank</v>
      </c>
      <c r="P401" t="str">
        <f t="shared" si="18"/>
        <v>UnitsBlank</v>
      </c>
      <c r="Q401" t="str">
        <f t="shared" si="19"/>
        <v>UnitsBlank</v>
      </c>
      <c r="U401" t="str">
        <f>IF( 'Meters-Utilities'!C401= "Electricity", IF(AND('Meters-Utilities'!Q401 &lt;&gt; "Self-Generated", 'Meters-Utilities'!Q401 &lt;&gt; "Physical Power Purchase Agreement (PPPA)"), "UnitsBlank", "YesNo"), IF(AND( 'Meters-Utilities'!C401="Other Fuels", 'Meters-Utilities'!D401 = "Scope 1: Mobile"), "YesNo", "UnitsBlank"))</f>
        <v>UnitsBlank</v>
      </c>
    </row>
    <row r="402" spans="1:21" x14ac:dyDescent="0.35">
      <c r="A402">
        <f>'Meters-Utilities'!A402</f>
        <v>0</v>
      </c>
      <c r="B402">
        <f>'Meters-Utilities'!B402</f>
        <v>0</v>
      </c>
      <c r="D402">
        <f>'Meters-Utilities'!C402</f>
        <v>0</v>
      </c>
      <c r="E402">
        <f>'Meters-Utilities'!D402</f>
        <v>0</v>
      </c>
      <c r="L402" t="str">
        <f t="shared" si="20"/>
        <v>PhaseNO</v>
      </c>
      <c r="M402" t="str">
        <f>"Fuel"&amp;
IF(D402="Other Fuels",TRIM(SUBSTITUTE(LEFT('Meters-Utilities'!H402,8),"-","")),IF(OR(D402="Electricity",D402="Natural Gas"),"",IF(OR(E402="Scope 1: Process", E402 = "Scope 1: Fugitive"), "Fugitive",SUBSTITUTE('Meters-Utilities'!C402," ",""))))</f>
        <v>Fuel</v>
      </c>
      <c r="N402" t="str">
        <f>IF(D402="Electricity","UnitsEnergy",
IF(D402="Natural Gas","UnitsGasEnergy",
IF(ISNUMBER(SEARCH("Water",D402)),"UnitsLiquid",
IF(D402="Other Energy","UnitsOtherEnergyEnergy",
IF(D402="Other","UnitsSolid",
IF(D402="Other Fuels",IF(ISNUMBER(SEARCH("Mobile", 'Meters-Utilities'!D402)),"UnitsLiquid","Units"&amp;'Meters-Utilities'!H402&amp;"Energy"),"UnitsBlank"))))))</f>
        <v>UnitsBlank</v>
      </c>
      <c r="O402" t="str">
        <f>IF(AND(OR(D402="Other Fuels", D402="Other Energy", D402 = "Natural Gas"),COUNTIF(UnitsEnergy,'Meters-Utilities'!J402)=0), "UnitsEnergy","UnitsBlank")</f>
        <v>UnitsBlank</v>
      </c>
      <c r="P402" t="str">
        <f t="shared" si="18"/>
        <v>UnitsBlank</v>
      </c>
      <c r="Q402" t="str">
        <f t="shared" si="19"/>
        <v>UnitsBlank</v>
      </c>
      <c r="U402" t="str">
        <f>IF( 'Meters-Utilities'!C402= "Electricity", IF(AND('Meters-Utilities'!Q402 &lt;&gt; "Self-Generated", 'Meters-Utilities'!Q402 &lt;&gt; "Physical Power Purchase Agreement (PPPA)"), "UnitsBlank", "YesNo"), IF(AND( 'Meters-Utilities'!C402="Other Fuels", 'Meters-Utilities'!D402 = "Scope 1: Mobile"), "YesNo", "UnitsBlank"))</f>
        <v>UnitsBlank</v>
      </c>
    </row>
    <row r="403" spans="1:21" x14ac:dyDescent="0.35">
      <c r="A403">
        <f>'Meters-Utilities'!A403</f>
        <v>0</v>
      </c>
      <c r="B403">
        <f>'Meters-Utilities'!B403</f>
        <v>0</v>
      </c>
      <c r="D403">
        <f>'Meters-Utilities'!C403</f>
        <v>0</v>
      </c>
      <c r="E403">
        <f>'Meters-Utilities'!D403</f>
        <v>0</v>
      </c>
      <c r="L403" t="str">
        <f t="shared" si="20"/>
        <v>PhaseNO</v>
      </c>
      <c r="M403" t="str">
        <f>"Fuel"&amp;
IF(D403="Other Fuels",TRIM(SUBSTITUTE(LEFT('Meters-Utilities'!H403,8),"-","")),IF(OR(D403="Electricity",D403="Natural Gas"),"",IF(OR(E403="Scope 1: Process", E403 = "Scope 1: Fugitive"), "Fugitive",SUBSTITUTE('Meters-Utilities'!C403," ",""))))</f>
        <v>Fuel</v>
      </c>
      <c r="N403" t="str">
        <f>IF(D403="Electricity","UnitsEnergy",
IF(D403="Natural Gas","UnitsGasEnergy",
IF(ISNUMBER(SEARCH("Water",D403)),"UnitsLiquid",
IF(D403="Other Energy","UnitsOtherEnergyEnergy",
IF(D403="Other","UnitsSolid",
IF(D403="Other Fuels",IF(ISNUMBER(SEARCH("Mobile", 'Meters-Utilities'!D403)),"UnitsLiquid","Units"&amp;'Meters-Utilities'!H403&amp;"Energy"),"UnitsBlank"))))))</f>
        <v>UnitsBlank</v>
      </c>
      <c r="O403" t="str">
        <f>IF(AND(OR(D403="Other Fuels", D403="Other Energy", D403 = "Natural Gas"),COUNTIF(UnitsEnergy,'Meters-Utilities'!J403)=0), "UnitsEnergy","UnitsBlank")</f>
        <v>UnitsBlank</v>
      </c>
      <c r="P403" t="str">
        <f t="shared" si="18"/>
        <v>UnitsBlank</v>
      </c>
      <c r="Q403" t="str">
        <f t="shared" si="19"/>
        <v>UnitsBlank</v>
      </c>
      <c r="U403" t="str">
        <f>IF( 'Meters-Utilities'!C403= "Electricity", IF(AND('Meters-Utilities'!Q403 &lt;&gt; "Self-Generated", 'Meters-Utilities'!Q403 &lt;&gt; "Physical Power Purchase Agreement (PPPA)"), "UnitsBlank", "YesNo"), IF(AND( 'Meters-Utilities'!C403="Other Fuels", 'Meters-Utilities'!D403 = "Scope 1: Mobile"), "YesNo", "UnitsBlank"))</f>
        <v>UnitsBlank</v>
      </c>
    </row>
    <row r="404" spans="1:21" x14ac:dyDescent="0.35">
      <c r="A404">
        <f>'Meters-Utilities'!A404</f>
        <v>0</v>
      </c>
      <c r="B404">
        <f>'Meters-Utilities'!B404</f>
        <v>0</v>
      </c>
      <c r="D404">
        <f>'Meters-Utilities'!C404</f>
        <v>0</v>
      </c>
      <c r="E404">
        <f>'Meters-Utilities'!D404</f>
        <v>0</v>
      </c>
      <c r="L404" t="str">
        <f t="shared" si="20"/>
        <v>PhaseNO</v>
      </c>
      <c r="M404" t="str">
        <f>"Fuel"&amp;
IF(D404="Other Fuels",TRIM(SUBSTITUTE(LEFT('Meters-Utilities'!H404,8),"-","")),IF(OR(D404="Electricity",D404="Natural Gas"),"",IF(OR(E404="Scope 1: Process", E404 = "Scope 1: Fugitive"), "Fugitive",SUBSTITUTE('Meters-Utilities'!C404," ",""))))</f>
        <v>Fuel</v>
      </c>
      <c r="N404" t="str">
        <f>IF(D404="Electricity","UnitsEnergy",
IF(D404="Natural Gas","UnitsGasEnergy",
IF(ISNUMBER(SEARCH("Water",D404)),"UnitsLiquid",
IF(D404="Other Energy","UnitsOtherEnergyEnergy",
IF(D404="Other","UnitsSolid",
IF(D404="Other Fuels",IF(ISNUMBER(SEARCH("Mobile", 'Meters-Utilities'!D404)),"UnitsLiquid","Units"&amp;'Meters-Utilities'!H404&amp;"Energy"),"UnitsBlank"))))))</f>
        <v>UnitsBlank</v>
      </c>
      <c r="O404" t="str">
        <f>IF(AND(OR(D404="Other Fuels", D404="Other Energy", D404 = "Natural Gas"),COUNTIF(UnitsEnergy,'Meters-Utilities'!J404)=0), "UnitsEnergy","UnitsBlank")</f>
        <v>UnitsBlank</v>
      </c>
      <c r="P404" t="str">
        <f t="shared" si="18"/>
        <v>UnitsBlank</v>
      </c>
      <c r="Q404" t="str">
        <f t="shared" si="19"/>
        <v>UnitsBlank</v>
      </c>
      <c r="U404" t="str">
        <f>IF( 'Meters-Utilities'!C404= "Electricity", IF(AND('Meters-Utilities'!Q404 &lt;&gt; "Self-Generated", 'Meters-Utilities'!Q404 &lt;&gt; "Physical Power Purchase Agreement (PPPA)"), "UnitsBlank", "YesNo"), IF(AND( 'Meters-Utilities'!C404="Other Fuels", 'Meters-Utilities'!D404 = "Scope 1: Mobile"), "YesNo", "UnitsBlank"))</f>
        <v>UnitsBlank</v>
      </c>
    </row>
    <row r="405" spans="1:21" x14ac:dyDescent="0.35">
      <c r="A405">
        <f>'Meters-Utilities'!A405</f>
        <v>0</v>
      </c>
      <c r="B405">
        <f>'Meters-Utilities'!B405</f>
        <v>0</v>
      </c>
      <c r="D405">
        <f>'Meters-Utilities'!C405</f>
        <v>0</v>
      </c>
      <c r="E405">
        <f>'Meters-Utilities'!D405</f>
        <v>0</v>
      </c>
      <c r="L405" t="str">
        <f t="shared" si="20"/>
        <v>PhaseNO</v>
      </c>
      <c r="M405" t="str">
        <f>"Fuel"&amp;
IF(D405="Other Fuels",TRIM(SUBSTITUTE(LEFT('Meters-Utilities'!H405,8),"-","")),IF(OR(D405="Electricity",D405="Natural Gas"),"",IF(OR(E405="Scope 1: Process", E405 = "Scope 1: Fugitive"), "Fugitive",SUBSTITUTE('Meters-Utilities'!C405," ",""))))</f>
        <v>Fuel</v>
      </c>
      <c r="N405" t="str">
        <f>IF(D405="Electricity","UnitsEnergy",
IF(D405="Natural Gas","UnitsGasEnergy",
IF(ISNUMBER(SEARCH("Water",D405)),"UnitsLiquid",
IF(D405="Other Energy","UnitsOtherEnergyEnergy",
IF(D405="Other","UnitsSolid",
IF(D405="Other Fuels",IF(ISNUMBER(SEARCH("Mobile", 'Meters-Utilities'!D405)),"UnitsLiquid","Units"&amp;'Meters-Utilities'!H405&amp;"Energy"),"UnitsBlank"))))))</f>
        <v>UnitsBlank</v>
      </c>
      <c r="O405" t="str">
        <f>IF(AND(OR(D405="Other Fuels", D405="Other Energy", D405 = "Natural Gas"),COUNTIF(UnitsEnergy,'Meters-Utilities'!J405)=0), "UnitsEnergy","UnitsBlank")</f>
        <v>UnitsBlank</v>
      </c>
      <c r="P405" t="str">
        <f t="shared" si="18"/>
        <v>UnitsBlank</v>
      </c>
      <c r="Q405" t="str">
        <f t="shared" si="19"/>
        <v>UnitsBlank</v>
      </c>
      <c r="U405" t="str">
        <f>IF( 'Meters-Utilities'!C405= "Electricity", IF(AND('Meters-Utilities'!Q405 &lt;&gt; "Self-Generated", 'Meters-Utilities'!Q405 &lt;&gt; "Physical Power Purchase Agreement (PPPA)"), "UnitsBlank", "YesNo"), IF(AND( 'Meters-Utilities'!C405="Other Fuels", 'Meters-Utilities'!D405 = "Scope 1: Mobile"), "YesNo", "UnitsBlank"))</f>
        <v>UnitsBlank</v>
      </c>
    </row>
    <row r="406" spans="1:21" x14ac:dyDescent="0.35">
      <c r="A406">
        <f>'Meters-Utilities'!A406</f>
        <v>0</v>
      </c>
      <c r="B406">
        <f>'Meters-Utilities'!B406</f>
        <v>0</v>
      </c>
      <c r="D406">
        <f>'Meters-Utilities'!C406</f>
        <v>0</v>
      </c>
      <c r="E406">
        <f>'Meters-Utilities'!D406</f>
        <v>0</v>
      </c>
      <c r="L406" t="str">
        <f t="shared" si="20"/>
        <v>PhaseNO</v>
      </c>
      <c r="M406" t="str">
        <f>"Fuel"&amp;
IF(D406="Other Fuels",TRIM(SUBSTITUTE(LEFT('Meters-Utilities'!H406,8),"-","")),IF(OR(D406="Electricity",D406="Natural Gas"),"",IF(OR(E406="Scope 1: Process", E406 = "Scope 1: Fugitive"), "Fugitive",SUBSTITUTE('Meters-Utilities'!C406," ",""))))</f>
        <v>Fuel</v>
      </c>
      <c r="N406" t="str">
        <f>IF(D406="Electricity","UnitsEnergy",
IF(D406="Natural Gas","UnitsGasEnergy",
IF(ISNUMBER(SEARCH("Water",D406)),"UnitsLiquid",
IF(D406="Other Energy","UnitsOtherEnergyEnergy",
IF(D406="Other","UnitsSolid",
IF(D406="Other Fuels",IF(ISNUMBER(SEARCH("Mobile", 'Meters-Utilities'!D406)),"UnitsLiquid","Units"&amp;'Meters-Utilities'!H406&amp;"Energy"),"UnitsBlank"))))))</f>
        <v>UnitsBlank</v>
      </c>
      <c r="O406" t="str">
        <f>IF(AND(OR(D406="Other Fuels", D406="Other Energy", D406 = "Natural Gas"),COUNTIF(UnitsEnergy,'Meters-Utilities'!J406)=0), "UnitsEnergy","UnitsBlank")</f>
        <v>UnitsBlank</v>
      </c>
      <c r="P406" t="str">
        <f t="shared" si="18"/>
        <v>UnitsBlank</v>
      </c>
      <c r="Q406" t="str">
        <f t="shared" si="19"/>
        <v>UnitsBlank</v>
      </c>
      <c r="U406" t="str">
        <f>IF( 'Meters-Utilities'!C406= "Electricity", IF(AND('Meters-Utilities'!Q406 &lt;&gt; "Self-Generated", 'Meters-Utilities'!Q406 &lt;&gt; "Physical Power Purchase Agreement (PPPA)"), "UnitsBlank", "YesNo"), IF(AND( 'Meters-Utilities'!C406="Other Fuels", 'Meters-Utilities'!D406 = "Scope 1: Mobile"), "YesNo", "UnitsBlank"))</f>
        <v>UnitsBlank</v>
      </c>
    </row>
    <row r="407" spans="1:21" x14ac:dyDescent="0.35">
      <c r="A407">
        <f>'Meters-Utilities'!A407</f>
        <v>0</v>
      </c>
      <c r="B407">
        <f>'Meters-Utilities'!B407</f>
        <v>0</v>
      </c>
      <c r="D407">
        <f>'Meters-Utilities'!C407</f>
        <v>0</v>
      </c>
      <c r="E407">
        <f>'Meters-Utilities'!D407</f>
        <v>0</v>
      </c>
      <c r="L407" t="str">
        <f t="shared" si="20"/>
        <v>PhaseNO</v>
      </c>
      <c r="M407" t="str">
        <f>"Fuel"&amp;
IF(D407="Other Fuels",TRIM(SUBSTITUTE(LEFT('Meters-Utilities'!H407,8),"-","")),IF(OR(D407="Electricity",D407="Natural Gas"),"",IF(OR(E407="Scope 1: Process", E407 = "Scope 1: Fugitive"), "Fugitive",SUBSTITUTE('Meters-Utilities'!C407," ",""))))</f>
        <v>Fuel</v>
      </c>
      <c r="N407" t="str">
        <f>IF(D407="Electricity","UnitsEnergy",
IF(D407="Natural Gas","UnitsGasEnergy",
IF(ISNUMBER(SEARCH("Water",D407)),"UnitsLiquid",
IF(D407="Other Energy","UnitsOtherEnergyEnergy",
IF(D407="Other","UnitsSolid",
IF(D407="Other Fuels",IF(ISNUMBER(SEARCH("Mobile", 'Meters-Utilities'!D407)),"UnitsLiquid","Units"&amp;'Meters-Utilities'!H407&amp;"Energy"),"UnitsBlank"))))))</f>
        <v>UnitsBlank</v>
      </c>
      <c r="O407" t="str">
        <f>IF(AND(OR(D407="Other Fuels", D407="Other Energy", D407 = "Natural Gas"),COUNTIF(UnitsEnergy,'Meters-Utilities'!J407)=0), "UnitsEnergy","UnitsBlank")</f>
        <v>UnitsBlank</v>
      </c>
      <c r="P407" t="str">
        <f t="shared" si="18"/>
        <v>UnitsBlank</v>
      </c>
      <c r="Q407" t="str">
        <f t="shared" si="19"/>
        <v>UnitsBlank</v>
      </c>
      <c r="U407" t="str">
        <f>IF( 'Meters-Utilities'!C407= "Electricity", IF(AND('Meters-Utilities'!Q407 &lt;&gt; "Self-Generated", 'Meters-Utilities'!Q407 &lt;&gt; "Physical Power Purchase Agreement (PPPA)"), "UnitsBlank", "YesNo"), IF(AND( 'Meters-Utilities'!C407="Other Fuels", 'Meters-Utilities'!D407 = "Scope 1: Mobile"), "YesNo", "UnitsBlank"))</f>
        <v>UnitsBlank</v>
      </c>
    </row>
    <row r="408" spans="1:21" x14ac:dyDescent="0.35">
      <c r="A408">
        <f>'Meters-Utilities'!A408</f>
        <v>0</v>
      </c>
      <c r="B408">
        <f>'Meters-Utilities'!B408</f>
        <v>0</v>
      </c>
      <c r="D408">
        <f>'Meters-Utilities'!C408</f>
        <v>0</v>
      </c>
      <c r="E408">
        <f>'Meters-Utilities'!D408</f>
        <v>0</v>
      </c>
      <c r="L408" t="str">
        <f t="shared" si="20"/>
        <v>PhaseNO</v>
      </c>
      <c r="M408" t="str">
        <f>"Fuel"&amp;
IF(D408="Other Fuels",TRIM(SUBSTITUTE(LEFT('Meters-Utilities'!H408,8),"-","")),IF(OR(D408="Electricity",D408="Natural Gas"),"",IF(OR(E408="Scope 1: Process", E408 = "Scope 1: Fugitive"), "Fugitive",SUBSTITUTE('Meters-Utilities'!C408," ",""))))</f>
        <v>Fuel</v>
      </c>
      <c r="N408" t="str">
        <f>IF(D408="Electricity","UnitsEnergy",
IF(D408="Natural Gas","UnitsGasEnergy",
IF(ISNUMBER(SEARCH("Water",D408)),"UnitsLiquid",
IF(D408="Other Energy","UnitsOtherEnergyEnergy",
IF(D408="Other","UnitsSolid",
IF(D408="Other Fuels",IF(ISNUMBER(SEARCH("Mobile", 'Meters-Utilities'!D408)),"UnitsLiquid","Units"&amp;'Meters-Utilities'!H408&amp;"Energy"),"UnitsBlank"))))))</f>
        <v>UnitsBlank</v>
      </c>
      <c r="O408" t="str">
        <f>IF(AND(OR(D408="Other Fuels", D408="Other Energy", D408 = "Natural Gas"),COUNTIF(UnitsEnergy,'Meters-Utilities'!J408)=0), "UnitsEnergy","UnitsBlank")</f>
        <v>UnitsBlank</v>
      </c>
      <c r="P408" t="str">
        <f t="shared" si="18"/>
        <v>UnitsBlank</v>
      </c>
      <c r="Q408" t="str">
        <f t="shared" si="19"/>
        <v>UnitsBlank</v>
      </c>
      <c r="U408" t="str">
        <f>IF( 'Meters-Utilities'!C408= "Electricity", IF(AND('Meters-Utilities'!Q408 &lt;&gt; "Self-Generated", 'Meters-Utilities'!Q408 &lt;&gt; "Physical Power Purchase Agreement (PPPA)"), "UnitsBlank", "YesNo"), IF(AND( 'Meters-Utilities'!C408="Other Fuels", 'Meters-Utilities'!D408 = "Scope 1: Mobile"), "YesNo", "UnitsBlank"))</f>
        <v>UnitsBlank</v>
      </c>
    </row>
    <row r="409" spans="1:21" x14ac:dyDescent="0.35">
      <c r="A409">
        <f>'Meters-Utilities'!A409</f>
        <v>0</v>
      </c>
      <c r="B409">
        <f>'Meters-Utilities'!B409</f>
        <v>0</v>
      </c>
      <c r="D409">
        <f>'Meters-Utilities'!C409</f>
        <v>0</v>
      </c>
      <c r="E409">
        <f>'Meters-Utilities'!D409</f>
        <v>0</v>
      </c>
      <c r="L409" t="str">
        <f t="shared" si="20"/>
        <v>PhaseNO</v>
      </c>
      <c r="M409" t="str">
        <f>"Fuel"&amp;
IF(D409="Other Fuels",TRIM(SUBSTITUTE(LEFT('Meters-Utilities'!H409,8),"-","")),IF(OR(D409="Electricity",D409="Natural Gas"),"",IF(OR(E409="Scope 1: Process", E409 = "Scope 1: Fugitive"), "Fugitive",SUBSTITUTE('Meters-Utilities'!C409," ",""))))</f>
        <v>Fuel</v>
      </c>
      <c r="N409" t="str">
        <f>IF(D409="Electricity","UnitsEnergy",
IF(D409="Natural Gas","UnitsGasEnergy",
IF(ISNUMBER(SEARCH("Water",D409)),"UnitsLiquid",
IF(D409="Other Energy","UnitsOtherEnergyEnergy",
IF(D409="Other","UnitsSolid",
IF(D409="Other Fuels",IF(ISNUMBER(SEARCH("Mobile", 'Meters-Utilities'!D409)),"UnitsLiquid","Units"&amp;'Meters-Utilities'!H409&amp;"Energy"),"UnitsBlank"))))))</f>
        <v>UnitsBlank</v>
      </c>
      <c r="O409" t="str">
        <f>IF(AND(OR(D409="Other Fuels", D409="Other Energy", D409 = "Natural Gas"),COUNTIF(UnitsEnergy,'Meters-Utilities'!J409)=0), "UnitsEnergy","UnitsBlank")</f>
        <v>UnitsBlank</v>
      </c>
      <c r="P409" t="str">
        <f t="shared" si="18"/>
        <v>UnitsBlank</v>
      </c>
      <c r="Q409" t="str">
        <f t="shared" si="19"/>
        <v>UnitsBlank</v>
      </c>
      <c r="U409" t="str">
        <f>IF( 'Meters-Utilities'!C409= "Electricity", IF(AND('Meters-Utilities'!Q409 &lt;&gt; "Self-Generated", 'Meters-Utilities'!Q409 &lt;&gt; "Physical Power Purchase Agreement (PPPA)"), "UnitsBlank", "YesNo"), IF(AND( 'Meters-Utilities'!C409="Other Fuels", 'Meters-Utilities'!D409 = "Scope 1: Mobile"), "YesNo", "UnitsBlank"))</f>
        <v>UnitsBlank</v>
      </c>
    </row>
    <row r="410" spans="1:21" x14ac:dyDescent="0.35">
      <c r="A410">
        <f>'Meters-Utilities'!A410</f>
        <v>0</v>
      </c>
      <c r="B410">
        <f>'Meters-Utilities'!B410</f>
        <v>0</v>
      </c>
      <c r="D410">
        <f>'Meters-Utilities'!C410</f>
        <v>0</v>
      </c>
      <c r="E410">
        <f>'Meters-Utilities'!D410</f>
        <v>0</v>
      </c>
      <c r="L410" t="str">
        <f t="shared" si="20"/>
        <v>PhaseNO</v>
      </c>
      <c r="M410" t="str">
        <f>"Fuel"&amp;
IF(D410="Other Fuels",TRIM(SUBSTITUTE(LEFT('Meters-Utilities'!H410,8),"-","")),IF(OR(D410="Electricity",D410="Natural Gas"),"",IF(OR(E410="Scope 1: Process", E410 = "Scope 1: Fugitive"), "Fugitive",SUBSTITUTE('Meters-Utilities'!C410," ",""))))</f>
        <v>Fuel</v>
      </c>
      <c r="N410" t="str">
        <f>IF(D410="Electricity","UnitsEnergy",
IF(D410="Natural Gas","UnitsGasEnergy",
IF(ISNUMBER(SEARCH("Water",D410)),"UnitsLiquid",
IF(D410="Other Energy","UnitsOtherEnergyEnergy",
IF(D410="Other","UnitsSolid",
IF(D410="Other Fuels",IF(ISNUMBER(SEARCH("Mobile", 'Meters-Utilities'!D410)),"UnitsLiquid","Units"&amp;'Meters-Utilities'!H410&amp;"Energy"),"UnitsBlank"))))))</f>
        <v>UnitsBlank</v>
      </c>
      <c r="O410" t="str">
        <f>IF(AND(OR(D410="Other Fuels", D410="Other Energy", D410 = "Natural Gas"),COUNTIF(UnitsEnergy,'Meters-Utilities'!J410)=0), "UnitsEnergy","UnitsBlank")</f>
        <v>UnitsBlank</v>
      </c>
      <c r="P410" t="str">
        <f t="shared" si="18"/>
        <v>UnitsBlank</v>
      </c>
      <c r="Q410" t="str">
        <f t="shared" si="19"/>
        <v>UnitsBlank</v>
      </c>
      <c r="U410" t="str">
        <f>IF( 'Meters-Utilities'!C410= "Electricity", IF(AND('Meters-Utilities'!Q410 &lt;&gt; "Self-Generated", 'Meters-Utilities'!Q410 &lt;&gt; "Physical Power Purchase Agreement (PPPA)"), "UnitsBlank", "YesNo"), IF(AND( 'Meters-Utilities'!C410="Other Fuels", 'Meters-Utilities'!D410 = "Scope 1: Mobile"), "YesNo", "UnitsBlank"))</f>
        <v>UnitsBlank</v>
      </c>
    </row>
    <row r="411" spans="1:21" x14ac:dyDescent="0.35">
      <c r="A411">
        <f>'Meters-Utilities'!A411</f>
        <v>0</v>
      </c>
      <c r="B411">
        <f>'Meters-Utilities'!B411</f>
        <v>0</v>
      </c>
      <c r="D411">
        <f>'Meters-Utilities'!C411</f>
        <v>0</v>
      </c>
      <c r="E411">
        <f>'Meters-Utilities'!D411</f>
        <v>0</v>
      </c>
      <c r="L411" t="str">
        <f t="shared" si="20"/>
        <v>PhaseNO</v>
      </c>
      <c r="M411" t="str">
        <f>"Fuel"&amp;
IF(D411="Other Fuels",TRIM(SUBSTITUTE(LEFT('Meters-Utilities'!H411,8),"-","")),IF(OR(D411="Electricity",D411="Natural Gas"),"",IF(OR(E411="Scope 1: Process", E411 = "Scope 1: Fugitive"), "Fugitive",SUBSTITUTE('Meters-Utilities'!C411," ",""))))</f>
        <v>Fuel</v>
      </c>
      <c r="N411" t="str">
        <f>IF(D411="Electricity","UnitsEnergy",
IF(D411="Natural Gas","UnitsGasEnergy",
IF(ISNUMBER(SEARCH("Water",D411)),"UnitsLiquid",
IF(D411="Other Energy","UnitsOtherEnergyEnergy",
IF(D411="Other","UnitsSolid",
IF(D411="Other Fuels",IF(ISNUMBER(SEARCH("Mobile", 'Meters-Utilities'!D411)),"UnitsLiquid","Units"&amp;'Meters-Utilities'!H411&amp;"Energy"),"UnitsBlank"))))))</f>
        <v>UnitsBlank</v>
      </c>
      <c r="O411" t="str">
        <f>IF(AND(OR(D411="Other Fuels", D411="Other Energy", D411 = "Natural Gas"),COUNTIF(UnitsEnergy,'Meters-Utilities'!J411)=0), "UnitsEnergy","UnitsBlank")</f>
        <v>UnitsBlank</v>
      </c>
      <c r="P411" t="str">
        <f t="shared" si="18"/>
        <v>UnitsBlank</v>
      </c>
      <c r="Q411" t="str">
        <f t="shared" si="19"/>
        <v>UnitsBlank</v>
      </c>
      <c r="U411" t="str">
        <f>IF( 'Meters-Utilities'!C411= "Electricity", IF(AND('Meters-Utilities'!Q411 &lt;&gt; "Self-Generated", 'Meters-Utilities'!Q411 &lt;&gt; "Physical Power Purchase Agreement (PPPA)"), "UnitsBlank", "YesNo"), IF(AND( 'Meters-Utilities'!C411="Other Fuels", 'Meters-Utilities'!D411 = "Scope 1: Mobile"), "YesNo", "UnitsBlank"))</f>
        <v>UnitsBlank</v>
      </c>
    </row>
    <row r="412" spans="1:21" x14ac:dyDescent="0.35">
      <c r="A412">
        <f>'Meters-Utilities'!A412</f>
        <v>0</v>
      </c>
      <c r="B412">
        <f>'Meters-Utilities'!B412</f>
        <v>0</v>
      </c>
      <c r="D412">
        <f>'Meters-Utilities'!C412</f>
        <v>0</v>
      </c>
      <c r="E412">
        <f>'Meters-Utilities'!D412</f>
        <v>0</v>
      </c>
      <c r="L412" t="str">
        <f t="shared" si="20"/>
        <v>PhaseNO</v>
      </c>
      <c r="M412" t="str">
        <f>"Fuel"&amp;
IF(D412="Other Fuels",TRIM(SUBSTITUTE(LEFT('Meters-Utilities'!H412,8),"-","")),IF(OR(D412="Electricity",D412="Natural Gas"),"",IF(OR(E412="Scope 1: Process", E412 = "Scope 1: Fugitive"), "Fugitive",SUBSTITUTE('Meters-Utilities'!C412," ",""))))</f>
        <v>Fuel</v>
      </c>
      <c r="N412" t="str">
        <f>IF(D412="Electricity","UnitsEnergy",
IF(D412="Natural Gas","UnitsGasEnergy",
IF(ISNUMBER(SEARCH("Water",D412)),"UnitsLiquid",
IF(D412="Other Energy","UnitsOtherEnergyEnergy",
IF(D412="Other","UnitsSolid",
IF(D412="Other Fuels",IF(ISNUMBER(SEARCH("Mobile", 'Meters-Utilities'!D412)),"UnitsLiquid","Units"&amp;'Meters-Utilities'!H412&amp;"Energy"),"UnitsBlank"))))))</f>
        <v>UnitsBlank</v>
      </c>
      <c r="O412" t="str">
        <f>IF(AND(OR(D412="Other Fuels", D412="Other Energy", D412 = "Natural Gas"),COUNTIF(UnitsEnergy,'Meters-Utilities'!J412)=0), "UnitsEnergy","UnitsBlank")</f>
        <v>UnitsBlank</v>
      </c>
      <c r="P412" t="str">
        <f t="shared" si="18"/>
        <v>UnitsBlank</v>
      </c>
      <c r="Q412" t="str">
        <f t="shared" si="19"/>
        <v>UnitsBlank</v>
      </c>
      <c r="U412" t="str">
        <f>IF( 'Meters-Utilities'!C412= "Electricity", IF(AND('Meters-Utilities'!Q412 &lt;&gt; "Self-Generated", 'Meters-Utilities'!Q412 &lt;&gt; "Physical Power Purchase Agreement (PPPA)"), "UnitsBlank", "YesNo"), IF(AND( 'Meters-Utilities'!C412="Other Fuels", 'Meters-Utilities'!D412 = "Scope 1: Mobile"), "YesNo", "UnitsBlank"))</f>
        <v>UnitsBlank</v>
      </c>
    </row>
    <row r="413" spans="1:21" x14ac:dyDescent="0.35">
      <c r="A413">
        <f>'Meters-Utilities'!A413</f>
        <v>0</v>
      </c>
      <c r="B413">
        <f>'Meters-Utilities'!B413</f>
        <v>0</v>
      </c>
      <c r="D413">
        <f>'Meters-Utilities'!C413</f>
        <v>0</v>
      </c>
      <c r="E413">
        <f>'Meters-Utilities'!D413</f>
        <v>0</v>
      </c>
      <c r="L413" t="str">
        <f t="shared" si="20"/>
        <v>PhaseNO</v>
      </c>
      <c r="M413" t="str">
        <f>"Fuel"&amp;
IF(D413="Other Fuels",TRIM(SUBSTITUTE(LEFT('Meters-Utilities'!H413,8),"-","")),IF(OR(D413="Electricity",D413="Natural Gas"),"",IF(OR(E413="Scope 1: Process", E413 = "Scope 1: Fugitive"), "Fugitive",SUBSTITUTE('Meters-Utilities'!C413," ",""))))</f>
        <v>Fuel</v>
      </c>
      <c r="N413" t="str">
        <f>IF(D413="Electricity","UnitsEnergy",
IF(D413="Natural Gas","UnitsGasEnergy",
IF(ISNUMBER(SEARCH("Water",D413)),"UnitsLiquid",
IF(D413="Other Energy","UnitsOtherEnergyEnergy",
IF(D413="Other","UnitsSolid",
IF(D413="Other Fuels",IF(ISNUMBER(SEARCH("Mobile", 'Meters-Utilities'!D413)),"UnitsLiquid","Units"&amp;'Meters-Utilities'!H413&amp;"Energy"),"UnitsBlank"))))))</f>
        <v>UnitsBlank</v>
      </c>
      <c r="O413" t="str">
        <f>IF(AND(OR(D413="Other Fuels", D413="Other Energy", D413 = "Natural Gas"),COUNTIF(UnitsEnergy,'Meters-Utilities'!J413)=0), "UnitsEnergy","UnitsBlank")</f>
        <v>UnitsBlank</v>
      </c>
      <c r="P413" t="str">
        <f t="shared" si="18"/>
        <v>UnitsBlank</v>
      </c>
      <c r="Q413" t="str">
        <f t="shared" si="19"/>
        <v>UnitsBlank</v>
      </c>
      <c r="U413" t="str">
        <f>IF( 'Meters-Utilities'!C413= "Electricity", IF(AND('Meters-Utilities'!Q413 &lt;&gt; "Self-Generated", 'Meters-Utilities'!Q413 &lt;&gt; "Physical Power Purchase Agreement (PPPA)"), "UnitsBlank", "YesNo"), IF(AND( 'Meters-Utilities'!C413="Other Fuels", 'Meters-Utilities'!D413 = "Scope 1: Mobile"), "YesNo", "UnitsBlank"))</f>
        <v>UnitsBlank</v>
      </c>
    </row>
    <row r="414" spans="1:21" x14ac:dyDescent="0.35">
      <c r="A414">
        <f>'Meters-Utilities'!A414</f>
        <v>0</v>
      </c>
      <c r="B414">
        <f>'Meters-Utilities'!B414</f>
        <v>0</v>
      </c>
      <c r="D414">
        <f>'Meters-Utilities'!C414</f>
        <v>0</v>
      </c>
      <c r="E414">
        <f>'Meters-Utilities'!D414</f>
        <v>0</v>
      </c>
      <c r="L414" t="str">
        <f t="shared" si="20"/>
        <v>PhaseNO</v>
      </c>
      <c r="M414" t="str">
        <f>"Fuel"&amp;
IF(D414="Other Fuels",TRIM(SUBSTITUTE(LEFT('Meters-Utilities'!H414,8),"-","")),IF(OR(D414="Electricity",D414="Natural Gas"),"",IF(OR(E414="Scope 1: Process", E414 = "Scope 1: Fugitive"), "Fugitive",SUBSTITUTE('Meters-Utilities'!C414," ",""))))</f>
        <v>Fuel</v>
      </c>
      <c r="N414" t="str">
        <f>IF(D414="Electricity","UnitsEnergy",
IF(D414="Natural Gas","UnitsGasEnergy",
IF(ISNUMBER(SEARCH("Water",D414)),"UnitsLiquid",
IF(D414="Other Energy","UnitsOtherEnergyEnergy",
IF(D414="Other","UnitsSolid",
IF(D414="Other Fuels",IF(ISNUMBER(SEARCH("Mobile", 'Meters-Utilities'!D414)),"UnitsLiquid","Units"&amp;'Meters-Utilities'!H414&amp;"Energy"),"UnitsBlank"))))))</f>
        <v>UnitsBlank</v>
      </c>
      <c r="O414" t="str">
        <f>IF(AND(OR(D414="Other Fuels", D414="Other Energy", D414 = "Natural Gas"),COUNTIF(UnitsEnergy,'Meters-Utilities'!J414)=0), "UnitsEnergy","UnitsBlank")</f>
        <v>UnitsBlank</v>
      </c>
      <c r="P414" t="str">
        <f t="shared" si="18"/>
        <v>UnitsBlank</v>
      </c>
      <c r="Q414" t="str">
        <f t="shared" si="19"/>
        <v>UnitsBlank</v>
      </c>
      <c r="U414" t="str">
        <f>IF( 'Meters-Utilities'!C414= "Electricity", IF(AND('Meters-Utilities'!Q414 &lt;&gt; "Self-Generated", 'Meters-Utilities'!Q414 &lt;&gt; "Physical Power Purchase Agreement (PPPA)"), "UnitsBlank", "YesNo"), IF(AND( 'Meters-Utilities'!C414="Other Fuels", 'Meters-Utilities'!D414 = "Scope 1: Mobile"), "YesNo", "UnitsBlank"))</f>
        <v>UnitsBlank</v>
      </c>
    </row>
    <row r="415" spans="1:21" x14ac:dyDescent="0.35">
      <c r="A415">
        <f>'Meters-Utilities'!A415</f>
        <v>0</v>
      </c>
      <c r="B415">
        <f>'Meters-Utilities'!B415</f>
        <v>0</v>
      </c>
      <c r="D415">
        <f>'Meters-Utilities'!C415</f>
        <v>0</v>
      </c>
      <c r="E415">
        <f>'Meters-Utilities'!D415</f>
        <v>0</v>
      </c>
      <c r="L415" t="str">
        <f t="shared" si="20"/>
        <v>PhaseNO</v>
      </c>
      <c r="M415" t="str">
        <f>"Fuel"&amp;
IF(D415="Other Fuels",TRIM(SUBSTITUTE(LEFT('Meters-Utilities'!H415,8),"-","")),IF(OR(D415="Electricity",D415="Natural Gas"),"",IF(OR(E415="Scope 1: Process", E415 = "Scope 1: Fugitive"), "Fugitive",SUBSTITUTE('Meters-Utilities'!C415," ",""))))</f>
        <v>Fuel</v>
      </c>
      <c r="N415" t="str">
        <f>IF(D415="Electricity","UnitsEnergy",
IF(D415="Natural Gas","UnitsGasEnergy",
IF(ISNUMBER(SEARCH("Water",D415)),"UnitsLiquid",
IF(D415="Other Energy","UnitsOtherEnergyEnergy",
IF(D415="Other","UnitsSolid",
IF(D415="Other Fuels",IF(ISNUMBER(SEARCH("Mobile", 'Meters-Utilities'!D415)),"UnitsLiquid","Units"&amp;'Meters-Utilities'!H415&amp;"Energy"),"UnitsBlank"))))))</f>
        <v>UnitsBlank</v>
      </c>
      <c r="O415" t="str">
        <f>IF(AND(OR(D415="Other Fuels", D415="Other Energy", D415 = "Natural Gas"),COUNTIF(UnitsEnergy,'Meters-Utilities'!J415)=0), "UnitsEnergy","UnitsBlank")</f>
        <v>UnitsBlank</v>
      </c>
      <c r="P415" t="str">
        <f t="shared" si="18"/>
        <v>UnitsBlank</v>
      </c>
      <c r="Q415" t="str">
        <f t="shared" si="19"/>
        <v>UnitsBlank</v>
      </c>
      <c r="U415" t="str">
        <f>IF( 'Meters-Utilities'!C415= "Electricity", IF(AND('Meters-Utilities'!Q415 &lt;&gt; "Self-Generated", 'Meters-Utilities'!Q415 &lt;&gt; "Physical Power Purchase Agreement (PPPA)"), "UnitsBlank", "YesNo"), IF(AND( 'Meters-Utilities'!C415="Other Fuels", 'Meters-Utilities'!D415 = "Scope 1: Mobile"), "YesNo", "UnitsBlank"))</f>
        <v>UnitsBlank</v>
      </c>
    </row>
    <row r="416" spans="1:21" x14ac:dyDescent="0.35">
      <c r="A416">
        <f>'Meters-Utilities'!A416</f>
        <v>0</v>
      </c>
      <c r="B416">
        <f>'Meters-Utilities'!B416</f>
        <v>0</v>
      </c>
      <c r="D416">
        <f>'Meters-Utilities'!C416</f>
        <v>0</v>
      </c>
      <c r="E416">
        <f>'Meters-Utilities'!D416</f>
        <v>0</v>
      </c>
      <c r="L416" t="str">
        <f t="shared" si="20"/>
        <v>PhaseNO</v>
      </c>
      <c r="M416" t="str">
        <f>"Fuel"&amp;
IF(D416="Other Fuels",TRIM(SUBSTITUTE(LEFT('Meters-Utilities'!H416,8),"-","")),IF(OR(D416="Electricity",D416="Natural Gas"),"",IF(OR(E416="Scope 1: Process", E416 = "Scope 1: Fugitive"), "Fugitive",SUBSTITUTE('Meters-Utilities'!C416," ",""))))</f>
        <v>Fuel</v>
      </c>
      <c r="N416" t="str">
        <f>IF(D416="Electricity","UnitsEnergy",
IF(D416="Natural Gas","UnitsGasEnergy",
IF(ISNUMBER(SEARCH("Water",D416)),"UnitsLiquid",
IF(D416="Other Energy","UnitsOtherEnergyEnergy",
IF(D416="Other","UnitsSolid",
IF(D416="Other Fuels",IF(ISNUMBER(SEARCH("Mobile", 'Meters-Utilities'!D416)),"UnitsLiquid","Units"&amp;'Meters-Utilities'!H416&amp;"Energy"),"UnitsBlank"))))))</f>
        <v>UnitsBlank</v>
      </c>
      <c r="O416" t="str">
        <f>IF(AND(OR(D416="Other Fuels", D416="Other Energy", D416 = "Natural Gas"),COUNTIF(UnitsEnergy,'Meters-Utilities'!J416)=0), "UnitsEnergy","UnitsBlank")</f>
        <v>UnitsBlank</v>
      </c>
      <c r="P416" t="str">
        <f t="shared" si="18"/>
        <v>UnitsBlank</v>
      </c>
      <c r="Q416" t="str">
        <f t="shared" si="19"/>
        <v>UnitsBlank</v>
      </c>
      <c r="U416" t="str">
        <f>IF( 'Meters-Utilities'!C416= "Electricity", IF(AND('Meters-Utilities'!Q416 &lt;&gt; "Self-Generated", 'Meters-Utilities'!Q416 &lt;&gt; "Physical Power Purchase Agreement (PPPA)"), "UnitsBlank", "YesNo"), IF(AND( 'Meters-Utilities'!C416="Other Fuels", 'Meters-Utilities'!D416 = "Scope 1: Mobile"), "YesNo", "UnitsBlank"))</f>
        <v>UnitsBlank</v>
      </c>
    </row>
    <row r="417" spans="1:21" x14ac:dyDescent="0.35">
      <c r="A417">
        <f>'Meters-Utilities'!A417</f>
        <v>0</v>
      </c>
      <c r="B417">
        <f>'Meters-Utilities'!B417</f>
        <v>0</v>
      </c>
      <c r="D417">
        <f>'Meters-Utilities'!C417</f>
        <v>0</v>
      </c>
      <c r="E417">
        <f>'Meters-Utilities'!D417</f>
        <v>0</v>
      </c>
      <c r="L417" t="str">
        <f t="shared" si="20"/>
        <v>PhaseNO</v>
      </c>
      <c r="M417" t="str">
        <f>"Fuel"&amp;
IF(D417="Other Fuels",TRIM(SUBSTITUTE(LEFT('Meters-Utilities'!H417,8),"-","")),IF(OR(D417="Electricity",D417="Natural Gas"),"",IF(OR(E417="Scope 1: Process", E417 = "Scope 1: Fugitive"), "Fugitive",SUBSTITUTE('Meters-Utilities'!C417," ",""))))</f>
        <v>Fuel</v>
      </c>
      <c r="N417" t="str">
        <f>IF(D417="Electricity","UnitsEnergy",
IF(D417="Natural Gas","UnitsGasEnergy",
IF(ISNUMBER(SEARCH("Water",D417)),"UnitsLiquid",
IF(D417="Other Energy","UnitsOtherEnergyEnergy",
IF(D417="Other","UnitsSolid",
IF(D417="Other Fuels",IF(ISNUMBER(SEARCH("Mobile", 'Meters-Utilities'!D417)),"UnitsLiquid","Units"&amp;'Meters-Utilities'!H417&amp;"Energy"),"UnitsBlank"))))))</f>
        <v>UnitsBlank</v>
      </c>
      <c r="O417" t="str">
        <f>IF(AND(OR(D417="Other Fuels", D417="Other Energy", D417 = "Natural Gas"),COUNTIF(UnitsEnergy,'Meters-Utilities'!J417)=0), "UnitsEnergy","UnitsBlank")</f>
        <v>UnitsBlank</v>
      </c>
      <c r="P417" t="str">
        <f t="shared" si="18"/>
        <v>UnitsBlank</v>
      </c>
      <c r="Q417" t="str">
        <f t="shared" si="19"/>
        <v>UnitsBlank</v>
      </c>
      <c r="U417" t="str">
        <f>IF( 'Meters-Utilities'!C417= "Electricity", IF(AND('Meters-Utilities'!Q417 &lt;&gt; "Self-Generated", 'Meters-Utilities'!Q417 &lt;&gt; "Physical Power Purchase Agreement (PPPA)"), "UnitsBlank", "YesNo"), IF(AND( 'Meters-Utilities'!C417="Other Fuels", 'Meters-Utilities'!D417 = "Scope 1: Mobile"), "YesNo", "UnitsBlank"))</f>
        <v>UnitsBlank</v>
      </c>
    </row>
    <row r="418" spans="1:21" x14ac:dyDescent="0.35">
      <c r="A418">
        <f>'Meters-Utilities'!A418</f>
        <v>0</v>
      </c>
      <c r="B418">
        <f>'Meters-Utilities'!B418</f>
        <v>0</v>
      </c>
      <c r="D418">
        <f>'Meters-Utilities'!C418</f>
        <v>0</v>
      </c>
      <c r="E418">
        <f>'Meters-Utilities'!D418</f>
        <v>0</v>
      </c>
      <c r="L418" t="str">
        <f t="shared" si="20"/>
        <v>PhaseNO</v>
      </c>
      <c r="M418" t="str">
        <f>"Fuel"&amp;
IF(D418="Other Fuels",TRIM(SUBSTITUTE(LEFT('Meters-Utilities'!H418,8),"-","")),IF(OR(D418="Electricity",D418="Natural Gas"),"",IF(OR(E418="Scope 1: Process", E418 = "Scope 1: Fugitive"), "Fugitive",SUBSTITUTE('Meters-Utilities'!C418," ",""))))</f>
        <v>Fuel</v>
      </c>
      <c r="N418" t="str">
        <f>IF(D418="Electricity","UnitsEnergy",
IF(D418="Natural Gas","UnitsGasEnergy",
IF(ISNUMBER(SEARCH("Water",D418)),"UnitsLiquid",
IF(D418="Other Energy","UnitsOtherEnergyEnergy",
IF(D418="Other","UnitsSolid",
IF(D418="Other Fuels",IF(ISNUMBER(SEARCH("Mobile", 'Meters-Utilities'!D418)),"UnitsLiquid","Units"&amp;'Meters-Utilities'!H418&amp;"Energy"),"UnitsBlank"))))))</f>
        <v>UnitsBlank</v>
      </c>
      <c r="O418" t="str">
        <f>IF(AND(OR(D418="Other Fuels", D418="Other Energy", D418 = "Natural Gas"),COUNTIF(UnitsEnergy,'Meters-Utilities'!J418)=0), "UnitsEnergy","UnitsBlank")</f>
        <v>UnitsBlank</v>
      </c>
      <c r="P418" t="str">
        <f t="shared" si="18"/>
        <v>UnitsBlank</v>
      </c>
      <c r="Q418" t="str">
        <f t="shared" si="19"/>
        <v>UnitsBlank</v>
      </c>
      <c r="U418" t="str">
        <f>IF( 'Meters-Utilities'!C418= "Electricity", IF(AND('Meters-Utilities'!Q418 &lt;&gt; "Self-Generated", 'Meters-Utilities'!Q418 &lt;&gt; "Physical Power Purchase Agreement (PPPA)"), "UnitsBlank", "YesNo"), IF(AND( 'Meters-Utilities'!C418="Other Fuels", 'Meters-Utilities'!D418 = "Scope 1: Mobile"), "YesNo", "UnitsBlank"))</f>
        <v>UnitsBlank</v>
      </c>
    </row>
    <row r="419" spans="1:21" x14ac:dyDescent="0.35">
      <c r="A419">
        <f>'Meters-Utilities'!A419</f>
        <v>0</v>
      </c>
      <c r="B419">
        <f>'Meters-Utilities'!B419</f>
        <v>0</v>
      </c>
      <c r="D419">
        <f>'Meters-Utilities'!C419</f>
        <v>0</v>
      </c>
      <c r="E419">
        <f>'Meters-Utilities'!D419</f>
        <v>0</v>
      </c>
      <c r="L419" t="str">
        <f t="shared" si="20"/>
        <v>PhaseNO</v>
      </c>
      <c r="M419" t="str">
        <f>"Fuel"&amp;
IF(D419="Other Fuels",TRIM(SUBSTITUTE(LEFT('Meters-Utilities'!H419,8),"-","")),IF(OR(D419="Electricity",D419="Natural Gas"),"",IF(OR(E419="Scope 1: Process", E419 = "Scope 1: Fugitive"), "Fugitive",SUBSTITUTE('Meters-Utilities'!C419," ",""))))</f>
        <v>Fuel</v>
      </c>
      <c r="N419" t="str">
        <f>IF(D419="Electricity","UnitsEnergy",
IF(D419="Natural Gas","UnitsGasEnergy",
IF(ISNUMBER(SEARCH("Water",D419)),"UnitsLiquid",
IF(D419="Other Energy","UnitsOtherEnergyEnergy",
IF(D419="Other","UnitsSolid",
IF(D419="Other Fuels",IF(ISNUMBER(SEARCH("Mobile", 'Meters-Utilities'!D419)),"UnitsLiquid","Units"&amp;'Meters-Utilities'!H419&amp;"Energy"),"UnitsBlank"))))))</f>
        <v>UnitsBlank</v>
      </c>
      <c r="O419" t="str">
        <f>IF(AND(OR(D419="Other Fuels", D419="Other Energy", D419 = "Natural Gas"),COUNTIF(UnitsEnergy,'Meters-Utilities'!J419)=0), "UnitsEnergy","UnitsBlank")</f>
        <v>UnitsBlank</v>
      </c>
      <c r="P419" t="str">
        <f t="shared" si="18"/>
        <v>UnitsBlank</v>
      </c>
      <c r="Q419" t="str">
        <f t="shared" si="19"/>
        <v>UnitsBlank</v>
      </c>
      <c r="U419" t="str">
        <f>IF( 'Meters-Utilities'!C419= "Electricity", IF(AND('Meters-Utilities'!Q419 &lt;&gt; "Self-Generated", 'Meters-Utilities'!Q419 &lt;&gt; "Physical Power Purchase Agreement (PPPA)"), "UnitsBlank", "YesNo"), IF(AND( 'Meters-Utilities'!C419="Other Fuels", 'Meters-Utilities'!D419 = "Scope 1: Mobile"), "YesNo", "UnitsBlank"))</f>
        <v>UnitsBlank</v>
      </c>
    </row>
    <row r="420" spans="1:21" x14ac:dyDescent="0.35">
      <c r="A420">
        <f>'Meters-Utilities'!A420</f>
        <v>0</v>
      </c>
      <c r="B420">
        <f>'Meters-Utilities'!B420</f>
        <v>0</v>
      </c>
      <c r="D420">
        <f>'Meters-Utilities'!C420</f>
        <v>0</v>
      </c>
      <c r="E420">
        <f>'Meters-Utilities'!D420</f>
        <v>0</v>
      </c>
      <c r="L420" t="str">
        <f t="shared" si="20"/>
        <v>PhaseNO</v>
      </c>
      <c r="M420" t="str">
        <f>"Fuel"&amp;
IF(D420="Other Fuels",TRIM(SUBSTITUTE(LEFT('Meters-Utilities'!H420,8),"-","")),IF(OR(D420="Electricity",D420="Natural Gas"),"",IF(OR(E420="Scope 1: Process", E420 = "Scope 1: Fugitive"), "Fugitive",SUBSTITUTE('Meters-Utilities'!C420," ",""))))</f>
        <v>Fuel</v>
      </c>
      <c r="N420" t="str">
        <f>IF(D420="Electricity","UnitsEnergy",
IF(D420="Natural Gas","UnitsGasEnergy",
IF(ISNUMBER(SEARCH("Water",D420)),"UnitsLiquid",
IF(D420="Other Energy","UnitsOtherEnergyEnergy",
IF(D420="Other","UnitsSolid",
IF(D420="Other Fuels",IF(ISNUMBER(SEARCH("Mobile", 'Meters-Utilities'!D420)),"UnitsLiquid","Units"&amp;'Meters-Utilities'!H420&amp;"Energy"),"UnitsBlank"))))))</f>
        <v>UnitsBlank</v>
      </c>
      <c r="O420" t="str">
        <f>IF(AND(OR(D420="Other Fuels", D420="Other Energy", D420 = "Natural Gas"),COUNTIF(UnitsEnergy,'Meters-Utilities'!J420)=0), "UnitsEnergy","UnitsBlank")</f>
        <v>UnitsBlank</v>
      </c>
      <c r="P420" t="str">
        <f t="shared" ref="P420:P483" si="21">IF(M420="FuelOnRoad","UnitsDistance","UnitsBlank")</f>
        <v>UnitsBlank</v>
      </c>
      <c r="Q420" t="str">
        <f t="shared" ref="Q420:Q483" si="22">IF(M420="FuelOnRoad","ChoiceEstimationMethod","UnitsBlank")</f>
        <v>UnitsBlank</v>
      </c>
      <c r="U420" t="str">
        <f>IF( 'Meters-Utilities'!C420= "Electricity", IF(AND('Meters-Utilities'!Q420 &lt;&gt; "Self-Generated", 'Meters-Utilities'!Q420 &lt;&gt; "Physical Power Purchase Agreement (PPPA)"), "UnitsBlank", "YesNo"), IF(AND( 'Meters-Utilities'!C420="Other Fuels", 'Meters-Utilities'!D420 = "Scope 1: Mobile"), "YesNo", "UnitsBlank"))</f>
        <v>UnitsBlank</v>
      </c>
    </row>
    <row r="421" spans="1:21" x14ac:dyDescent="0.35">
      <c r="A421">
        <f>'Meters-Utilities'!A421</f>
        <v>0</v>
      </c>
      <c r="B421">
        <f>'Meters-Utilities'!B421</f>
        <v>0</v>
      </c>
      <c r="D421">
        <f>'Meters-Utilities'!C421</f>
        <v>0</v>
      </c>
      <c r="E421">
        <f>'Meters-Utilities'!D421</f>
        <v>0</v>
      </c>
      <c r="L421" t="str">
        <f t="shared" si="20"/>
        <v>PhaseNO</v>
      </c>
      <c r="M421" t="str">
        <f>"Fuel"&amp;
IF(D421="Other Fuels",TRIM(SUBSTITUTE(LEFT('Meters-Utilities'!H421,8),"-","")),IF(OR(D421="Electricity",D421="Natural Gas"),"",IF(OR(E421="Scope 1: Process", E421 = "Scope 1: Fugitive"), "Fugitive",SUBSTITUTE('Meters-Utilities'!C421," ",""))))</f>
        <v>Fuel</v>
      </c>
      <c r="N421" t="str">
        <f>IF(D421="Electricity","UnitsEnergy",
IF(D421="Natural Gas","UnitsGasEnergy",
IF(ISNUMBER(SEARCH("Water",D421)),"UnitsLiquid",
IF(D421="Other Energy","UnitsOtherEnergyEnergy",
IF(D421="Other","UnitsSolid",
IF(D421="Other Fuels",IF(ISNUMBER(SEARCH("Mobile", 'Meters-Utilities'!D421)),"UnitsLiquid","Units"&amp;'Meters-Utilities'!H421&amp;"Energy"),"UnitsBlank"))))))</f>
        <v>UnitsBlank</v>
      </c>
      <c r="O421" t="str">
        <f>IF(AND(OR(D421="Other Fuels", D421="Other Energy", D421 = "Natural Gas"),COUNTIF(UnitsEnergy,'Meters-Utilities'!J421)=0), "UnitsEnergy","UnitsBlank")</f>
        <v>UnitsBlank</v>
      </c>
      <c r="P421" t="str">
        <f t="shared" si="21"/>
        <v>UnitsBlank</v>
      </c>
      <c r="Q421" t="str">
        <f t="shared" si="22"/>
        <v>UnitsBlank</v>
      </c>
      <c r="U421" t="str">
        <f>IF( 'Meters-Utilities'!C421= "Electricity", IF(AND('Meters-Utilities'!Q421 &lt;&gt; "Self-Generated", 'Meters-Utilities'!Q421 &lt;&gt; "Physical Power Purchase Agreement (PPPA)"), "UnitsBlank", "YesNo"), IF(AND( 'Meters-Utilities'!C421="Other Fuels", 'Meters-Utilities'!D421 = "Scope 1: Mobile"), "YesNo", "UnitsBlank"))</f>
        <v>UnitsBlank</v>
      </c>
    </row>
    <row r="422" spans="1:21" x14ac:dyDescent="0.35">
      <c r="A422">
        <f>'Meters-Utilities'!A422</f>
        <v>0</v>
      </c>
      <c r="B422">
        <f>'Meters-Utilities'!B422</f>
        <v>0</v>
      </c>
      <c r="D422">
        <f>'Meters-Utilities'!C422</f>
        <v>0</v>
      </c>
      <c r="E422">
        <f>'Meters-Utilities'!D422</f>
        <v>0</v>
      </c>
      <c r="L422" t="str">
        <f t="shared" si="20"/>
        <v>PhaseNO</v>
      </c>
      <c r="M422" t="str">
        <f>"Fuel"&amp;
IF(D422="Other Fuels",TRIM(SUBSTITUTE(LEFT('Meters-Utilities'!H422,8),"-","")),IF(OR(D422="Electricity",D422="Natural Gas"),"",IF(OR(E422="Scope 1: Process", E422 = "Scope 1: Fugitive"), "Fugitive",SUBSTITUTE('Meters-Utilities'!C422," ",""))))</f>
        <v>Fuel</v>
      </c>
      <c r="N422" t="str">
        <f>IF(D422="Electricity","UnitsEnergy",
IF(D422="Natural Gas","UnitsGasEnergy",
IF(ISNUMBER(SEARCH("Water",D422)),"UnitsLiquid",
IF(D422="Other Energy","UnitsOtherEnergyEnergy",
IF(D422="Other","UnitsSolid",
IF(D422="Other Fuels",IF(ISNUMBER(SEARCH("Mobile", 'Meters-Utilities'!D422)),"UnitsLiquid","Units"&amp;'Meters-Utilities'!H422&amp;"Energy"),"UnitsBlank"))))))</f>
        <v>UnitsBlank</v>
      </c>
      <c r="O422" t="str">
        <f>IF(AND(OR(D422="Other Fuels", D422="Other Energy", D422 = "Natural Gas"),COUNTIF(UnitsEnergy,'Meters-Utilities'!J422)=0), "UnitsEnergy","UnitsBlank")</f>
        <v>UnitsBlank</v>
      </c>
      <c r="P422" t="str">
        <f t="shared" si="21"/>
        <v>UnitsBlank</v>
      </c>
      <c r="Q422" t="str">
        <f t="shared" si="22"/>
        <v>UnitsBlank</v>
      </c>
      <c r="U422" t="str">
        <f>IF( 'Meters-Utilities'!C422= "Electricity", IF(AND('Meters-Utilities'!Q422 &lt;&gt; "Self-Generated", 'Meters-Utilities'!Q422 &lt;&gt; "Physical Power Purchase Agreement (PPPA)"), "UnitsBlank", "YesNo"), IF(AND( 'Meters-Utilities'!C422="Other Fuels", 'Meters-Utilities'!D422 = "Scope 1: Mobile"), "YesNo", "UnitsBlank"))</f>
        <v>UnitsBlank</v>
      </c>
    </row>
    <row r="423" spans="1:21" x14ac:dyDescent="0.35">
      <c r="A423">
        <f>'Meters-Utilities'!A423</f>
        <v>0</v>
      </c>
      <c r="B423">
        <f>'Meters-Utilities'!B423</f>
        <v>0</v>
      </c>
      <c r="D423">
        <f>'Meters-Utilities'!C423</f>
        <v>0</v>
      </c>
      <c r="E423">
        <f>'Meters-Utilities'!D423</f>
        <v>0</v>
      </c>
      <c r="L423" t="str">
        <f t="shared" si="20"/>
        <v>PhaseNO</v>
      </c>
      <c r="M423" t="str">
        <f>"Fuel"&amp;
IF(D423="Other Fuels",TRIM(SUBSTITUTE(LEFT('Meters-Utilities'!H423,8),"-","")),IF(OR(D423="Electricity",D423="Natural Gas"),"",IF(OR(E423="Scope 1: Process", E423 = "Scope 1: Fugitive"), "Fugitive",SUBSTITUTE('Meters-Utilities'!C423," ",""))))</f>
        <v>Fuel</v>
      </c>
      <c r="N423" t="str">
        <f>IF(D423="Electricity","UnitsEnergy",
IF(D423="Natural Gas","UnitsGasEnergy",
IF(ISNUMBER(SEARCH("Water",D423)),"UnitsLiquid",
IF(D423="Other Energy","UnitsOtherEnergyEnergy",
IF(D423="Other","UnitsSolid",
IF(D423="Other Fuels",IF(ISNUMBER(SEARCH("Mobile", 'Meters-Utilities'!D423)),"UnitsLiquid","Units"&amp;'Meters-Utilities'!H423&amp;"Energy"),"UnitsBlank"))))))</f>
        <v>UnitsBlank</v>
      </c>
      <c r="O423" t="str">
        <f>IF(AND(OR(D423="Other Fuels", D423="Other Energy", D423 = "Natural Gas"),COUNTIF(UnitsEnergy,'Meters-Utilities'!J423)=0), "UnitsEnergy","UnitsBlank")</f>
        <v>UnitsBlank</v>
      </c>
      <c r="P423" t="str">
        <f t="shared" si="21"/>
        <v>UnitsBlank</v>
      </c>
      <c r="Q423" t="str">
        <f t="shared" si="22"/>
        <v>UnitsBlank</v>
      </c>
      <c r="U423" t="str">
        <f>IF( 'Meters-Utilities'!C423= "Electricity", IF(AND('Meters-Utilities'!Q423 &lt;&gt; "Self-Generated", 'Meters-Utilities'!Q423 &lt;&gt; "Physical Power Purchase Agreement (PPPA)"), "UnitsBlank", "YesNo"), IF(AND( 'Meters-Utilities'!C423="Other Fuels", 'Meters-Utilities'!D423 = "Scope 1: Mobile"), "YesNo", "UnitsBlank"))</f>
        <v>UnitsBlank</v>
      </c>
    </row>
    <row r="424" spans="1:21" x14ac:dyDescent="0.35">
      <c r="A424">
        <f>'Meters-Utilities'!A424</f>
        <v>0</v>
      </c>
      <c r="B424">
        <f>'Meters-Utilities'!B424</f>
        <v>0</v>
      </c>
      <c r="D424">
        <f>'Meters-Utilities'!C424</f>
        <v>0</v>
      </c>
      <c r="E424">
        <f>'Meters-Utilities'!D424</f>
        <v>0</v>
      </c>
      <c r="L424" t="str">
        <f t="shared" si="20"/>
        <v>PhaseNO</v>
      </c>
      <c r="M424" t="str">
        <f>"Fuel"&amp;
IF(D424="Other Fuels",TRIM(SUBSTITUTE(LEFT('Meters-Utilities'!H424,8),"-","")),IF(OR(D424="Electricity",D424="Natural Gas"),"",IF(OR(E424="Scope 1: Process", E424 = "Scope 1: Fugitive"), "Fugitive",SUBSTITUTE('Meters-Utilities'!C424," ",""))))</f>
        <v>Fuel</v>
      </c>
      <c r="N424" t="str">
        <f>IF(D424="Electricity","UnitsEnergy",
IF(D424="Natural Gas","UnitsGasEnergy",
IF(ISNUMBER(SEARCH("Water",D424)),"UnitsLiquid",
IF(D424="Other Energy","UnitsOtherEnergyEnergy",
IF(D424="Other","UnitsSolid",
IF(D424="Other Fuels",IF(ISNUMBER(SEARCH("Mobile", 'Meters-Utilities'!D424)),"UnitsLiquid","Units"&amp;'Meters-Utilities'!H424&amp;"Energy"),"UnitsBlank"))))))</f>
        <v>UnitsBlank</v>
      </c>
      <c r="O424" t="str">
        <f>IF(AND(OR(D424="Other Fuels", D424="Other Energy", D424 = "Natural Gas"),COUNTIF(UnitsEnergy,'Meters-Utilities'!J424)=0), "UnitsEnergy","UnitsBlank")</f>
        <v>UnitsBlank</v>
      </c>
      <c r="P424" t="str">
        <f t="shared" si="21"/>
        <v>UnitsBlank</v>
      </c>
      <c r="Q424" t="str">
        <f t="shared" si="22"/>
        <v>UnitsBlank</v>
      </c>
      <c r="U424" t="str">
        <f>IF( 'Meters-Utilities'!C424= "Electricity", IF(AND('Meters-Utilities'!Q424 &lt;&gt; "Self-Generated", 'Meters-Utilities'!Q424 &lt;&gt; "Physical Power Purchase Agreement (PPPA)"), "UnitsBlank", "YesNo"), IF(AND( 'Meters-Utilities'!C424="Other Fuels", 'Meters-Utilities'!D424 = "Scope 1: Mobile"), "YesNo", "UnitsBlank"))</f>
        <v>UnitsBlank</v>
      </c>
    </row>
    <row r="425" spans="1:21" x14ac:dyDescent="0.35">
      <c r="A425">
        <f>'Meters-Utilities'!A425</f>
        <v>0</v>
      </c>
      <c r="B425">
        <f>'Meters-Utilities'!B425</f>
        <v>0</v>
      </c>
      <c r="D425">
        <f>'Meters-Utilities'!C425</f>
        <v>0</v>
      </c>
      <c r="E425">
        <f>'Meters-Utilities'!D425</f>
        <v>0</v>
      </c>
      <c r="L425" t="str">
        <f t="shared" si="20"/>
        <v>PhaseNO</v>
      </c>
      <c r="M425" t="str">
        <f>"Fuel"&amp;
IF(D425="Other Fuels",TRIM(SUBSTITUTE(LEFT('Meters-Utilities'!H425,8),"-","")),IF(OR(D425="Electricity",D425="Natural Gas"),"",IF(OR(E425="Scope 1: Process", E425 = "Scope 1: Fugitive"), "Fugitive",SUBSTITUTE('Meters-Utilities'!C425," ",""))))</f>
        <v>Fuel</v>
      </c>
      <c r="N425" t="str">
        <f>IF(D425="Electricity","UnitsEnergy",
IF(D425="Natural Gas","UnitsGasEnergy",
IF(ISNUMBER(SEARCH("Water",D425)),"UnitsLiquid",
IF(D425="Other Energy","UnitsOtherEnergyEnergy",
IF(D425="Other","UnitsSolid",
IF(D425="Other Fuels",IF(ISNUMBER(SEARCH("Mobile", 'Meters-Utilities'!D425)),"UnitsLiquid","Units"&amp;'Meters-Utilities'!H425&amp;"Energy"),"UnitsBlank"))))))</f>
        <v>UnitsBlank</v>
      </c>
      <c r="O425" t="str">
        <f>IF(AND(OR(D425="Other Fuels", D425="Other Energy", D425 = "Natural Gas"),COUNTIF(UnitsEnergy,'Meters-Utilities'!J425)=0), "UnitsEnergy","UnitsBlank")</f>
        <v>UnitsBlank</v>
      </c>
      <c r="P425" t="str">
        <f t="shared" si="21"/>
        <v>UnitsBlank</v>
      </c>
      <c r="Q425" t="str">
        <f t="shared" si="22"/>
        <v>UnitsBlank</v>
      </c>
      <c r="U425" t="str">
        <f>IF( 'Meters-Utilities'!C425= "Electricity", IF(AND('Meters-Utilities'!Q425 &lt;&gt; "Self-Generated", 'Meters-Utilities'!Q425 &lt;&gt; "Physical Power Purchase Agreement (PPPA)"), "UnitsBlank", "YesNo"), IF(AND( 'Meters-Utilities'!C425="Other Fuels", 'Meters-Utilities'!D425 = "Scope 1: Mobile"), "YesNo", "UnitsBlank"))</f>
        <v>UnitsBlank</v>
      </c>
    </row>
    <row r="426" spans="1:21" x14ac:dyDescent="0.35">
      <c r="A426">
        <f>'Meters-Utilities'!A426</f>
        <v>0</v>
      </c>
      <c r="B426">
        <f>'Meters-Utilities'!B426</f>
        <v>0</v>
      </c>
      <c r="D426">
        <f>'Meters-Utilities'!C426</f>
        <v>0</v>
      </c>
      <c r="E426">
        <f>'Meters-Utilities'!D426</f>
        <v>0</v>
      </c>
      <c r="L426" t="str">
        <f t="shared" si="20"/>
        <v>PhaseNO</v>
      </c>
      <c r="M426" t="str">
        <f>"Fuel"&amp;
IF(D426="Other Fuels",TRIM(SUBSTITUTE(LEFT('Meters-Utilities'!H426,8),"-","")),IF(OR(D426="Electricity",D426="Natural Gas"),"",IF(OR(E426="Scope 1: Process", E426 = "Scope 1: Fugitive"), "Fugitive",SUBSTITUTE('Meters-Utilities'!C426," ",""))))</f>
        <v>Fuel</v>
      </c>
      <c r="N426" t="str">
        <f>IF(D426="Electricity","UnitsEnergy",
IF(D426="Natural Gas","UnitsGasEnergy",
IF(ISNUMBER(SEARCH("Water",D426)),"UnitsLiquid",
IF(D426="Other Energy","UnitsOtherEnergyEnergy",
IF(D426="Other","UnitsSolid",
IF(D426="Other Fuels",IF(ISNUMBER(SEARCH("Mobile", 'Meters-Utilities'!D426)),"UnitsLiquid","Units"&amp;'Meters-Utilities'!H426&amp;"Energy"),"UnitsBlank"))))))</f>
        <v>UnitsBlank</v>
      </c>
      <c r="O426" t="str">
        <f>IF(AND(OR(D426="Other Fuels", D426="Other Energy", D426 = "Natural Gas"),COUNTIF(UnitsEnergy,'Meters-Utilities'!J426)=0), "UnitsEnergy","UnitsBlank")</f>
        <v>UnitsBlank</v>
      </c>
      <c r="P426" t="str">
        <f t="shared" si="21"/>
        <v>UnitsBlank</v>
      </c>
      <c r="Q426" t="str">
        <f t="shared" si="22"/>
        <v>UnitsBlank</v>
      </c>
      <c r="U426" t="str">
        <f>IF( 'Meters-Utilities'!C426= "Electricity", IF(AND('Meters-Utilities'!Q426 &lt;&gt; "Self-Generated", 'Meters-Utilities'!Q426 &lt;&gt; "Physical Power Purchase Agreement (PPPA)"), "UnitsBlank", "YesNo"), IF(AND( 'Meters-Utilities'!C426="Other Fuels", 'Meters-Utilities'!D426 = "Scope 1: Mobile"), "YesNo", "UnitsBlank"))</f>
        <v>UnitsBlank</v>
      </c>
    </row>
    <row r="427" spans="1:21" x14ac:dyDescent="0.35">
      <c r="A427">
        <f>'Meters-Utilities'!A427</f>
        <v>0</v>
      </c>
      <c r="B427">
        <f>'Meters-Utilities'!B427</f>
        <v>0</v>
      </c>
      <c r="D427">
        <f>'Meters-Utilities'!C427</f>
        <v>0</v>
      </c>
      <c r="E427">
        <f>'Meters-Utilities'!D427</f>
        <v>0</v>
      </c>
      <c r="L427" t="str">
        <f t="shared" si="20"/>
        <v>PhaseNO</v>
      </c>
      <c r="M427" t="str">
        <f>"Fuel"&amp;
IF(D427="Other Fuels",TRIM(SUBSTITUTE(LEFT('Meters-Utilities'!H427,8),"-","")),IF(OR(D427="Electricity",D427="Natural Gas"),"",IF(OR(E427="Scope 1: Process", E427 = "Scope 1: Fugitive"), "Fugitive",SUBSTITUTE('Meters-Utilities'!C427," ",""))))</f>
        <v>Fuel</v>
      </c>
      <c r="N427" t="str">
        <f>IF(D427="Electricity","UnitsEnergy",
IF(D427="Natural Gas","UnitsGasEnergy",
IF(ISNUMBER(SEARCH("Water",D427)),"UnitsLiquid",
IF(D427="Other Energy","UnitsOtherEnergyEnergy",
IF(D427="Other","UnitsSolid",
IF(D427="Other Fuels",IF(ISNUMBER(SEARCH("Mobile", 'Meters-Utilities'!D427)),"UnitsLiquid","Units"&amp;'Meters-Utilities'!H427&amp;"Energy"),"UnitsBlank"))))))</f>
        <v>UnitsBlank</v>
      </c>
      <c r="O427" t="str">
        <f>IF(AND(OR(D427="Other Fuels", D427="Other Energy", D427 = "Natural Gas"),COUNTIF(UnitsEnergy,'Meters-Utilities'!J427)=0), "UnitsEnergy","UnitsBlank")</f>
        <v>UnitsBlank</v>
      </c>
      <c r="P427" t="str">
        <f t="shared" si="21"/>
        <v>UnitsBlank</v>
      </c>
      <c r="Q427" t="str">
        <f t="shared" si="22"/>
        <v>UnitsBlank</v>
      </c>
      <c r="U427" t="str">
        <f>IF( 'Meters-Utilities'!C427= "Electricity", IF(AND('Meters-Utilities'!Q427 &lt;&gt; "Self-Generated", 'Meters-Utilities'!Q427 &lt;&gt; "Physical Power Purchase Agreement (PPPA)"), "UnitsBlank", "YesNo"), IF(AND( 'Meters-Utilities'!C427="Other Fuels", 'Meters-Utilities'!D427 = "Scope 1: Mobile"), "YesNo", "UnitsBlank"))</f>
        <v>UnitsBlank</v>
      </c>
    </row>
    <row r="428" spans="1:21" x14ac:dyDescent="0.35">
      <c r="A428">
        <f>'Meters-Utilities'!A428</f>
        <v>0</v>
      </c>
      <c r="B428">
        <f>'Meters-Utilities'!B428</f>
        <v>0</v>
      </c>
      <c r="D428">
        <f>'Meters-Utilities'!C428</f>
        <v>0</v>
      </c>
      <c r="E428">
        <f>'Meters-Utilities'!D428</f>
        <v>0</v>
      </c>
      <c r="L428" t="str">
        <f t="shared" si="20"/>
        <v>PhaseNO</v>
      </c>
      <c r="M428" t="str">
        <f>"Fuel"&amp;
IF(D428="Other Fuels",TRIM(SUBSTITUTE(LEFT('Meters-Utilities'!H428,8),"-","")),IF(OR(D428="Electricity",D428="Natural Gas"),"",IF(OR(E428="Scope 1: Process", E428 = "Scope 1: Fugitive"), "Fugitive",SUBSTITUTE('Meters-Utilities'!C428," ",""))))</f>
        <v>Fuel</v>
      </c>
      <c r="N428" t="str">
        <f>IF(D428="Electricity","UnitsEnergy",
IF(D428="Natural Gas","UnitsGasEnergy",
IF(ISNUMBER(SEARCH("Water",D428)),"UnitsLiquid",
IF(D428="Other Energy","UnitsOtherEnergyEnergy",
IF(D428="Other","UnitsSolid",
IF(D428="Other Fuels",IF(ISNUMBER(SEARCH("Mobile", 'Meters-Utilities'!D428)),"UnitsLiquid","Units"&amp;'Meters-Utilities'!H428&amp;"Energy"),"UnitsBlank"))))))</f>
        <v>UnitsBlank</v>
      </c>
      <c r="O428" t="str">
        <f>IF(AND(OR(D428="Other Fuels", D428="Other Energy", D428 = "Natural Gas"),COUNTIF(UnitsEnergy,'Meters-Utilities'!J428)=0), "UnitsEnergy","UnitsBlank")</f>
        <v>UnitsBlank</v>
      </c>
      <c r="P428" t="str">
        <f t="shared" si="21"/>
        <v>UnitsBlank</v>
      </c>
      <c r="Q428" t="str">
        <f t="shared" si="22"/>
        <v>UnitsBlank</v>
      </c>
      <c r="U428" t="str">
        <f>IF( 'Meters-Utilities'!C428= "Electricity", IF(AND('Meters-Utilities'!Q428 &lt;&gt; "Self-Generated", 'Meters-Utilities'!Q428 &lt;&gt; "Physical Power Purchase Agreement (PPPA)"), "UnitsBlank", "YesNo"), IF(AND( 'Meters-Utilities'!C428="Other Fuels", 'Meters-Utilities'!D428 = "Scope 1: Mobile"), "YesNo", "UnitsBlank"))</f>
        <v>UnitsBlank</v>
      </c>
    </row>
    <row r="429" spans="1:21" x14ac:dyDescent="0.35">
      <c r="A429">
        <f>'Meters-Utilities'!A429</f>
        <v>0</v>
      </c>
      <c r="B429">
        <f>'Meters-Utilities'!B429</f>
        <v>0</v>
      </c>
      <c r="D429">
        <f>'Meters-Utilities'!C429</f>
        <v>0</v>
      </c>
      <c r="E429">
        <f>'Meters-Utilities'!D429</f>
        <v>0</v>
      </c>
      <c r="L429" t="str">
        <f t="shared" si="20"/>
        <v>PhaseNO</v>
      </c>
      <c r="M429" t="str">
        <f>"Fuel"&amp;
IF(D429="Other Fuels",TRIM(SUBSTITUTE(LEFT('Meters-Utilities'!H429,8),"-","")),IF(OR(D429="Electricity",D429="Natural Gas"),"",IF(OR(E429="Scope 1: Process", E429 = "Scope 1: Fugitive"), "Fugitive",SUBSTITUTE('Meters-Utilities'!C429," ",""))))</f>
        <v>Fuel</v>
      </c>
      <c r="N429" t="str">
        <f>IF(D429="Electricity","UnitsEnergy",
IF(D429="Natural Gas","UnitsGasEnergy",
IF(ISNUMBER(SEARCH("Water",D429)),"UnitsLiquid",
IF(D429="Other Energy","UnitsOtherEnergyEnergy",
IF(D429="Other","UnitsSolid",
IF(D429="Other Fuels",IF(ISNUMBER(SEARCH("Mobile", 'Meters-Utilities'!D429)),"UnitsLiquid","Units"&amp;'Meters-Utilities'!H429&amp;"Energy"),"UnitsBlank"))))))</f>
        <v>UnitsBlank</v>
      </c>
      <c r="O429" t="str">
        <f>IF(AND(OR(D429="Other Fuels", D429="Other Energy", D429 = "Natural Gas"),COUNTIF(UnitsEnergy,'Meters-Utilities'!J429)=0), "UnitsEnergy","UnitsBlank")</f>
        <v>UnitsBlank</v>
      </c>
      <c r="P429" t="str">
        <f t="shared" si="21"/>
        <v>UnitsBlank</v>
      </c>
      <c r="Q429" t="str">
        <f t="shared" si="22"/>
        <v>UnitsBlank</v>
      </c>
      <c r="U429" t="str">
        <f>IF( 'Meters-Utilities'!C429= "Electricity", IF(AND('Meters-Utilities'!Q429 &lt;&gt; "Self-Generated", 'Meters-Utilities'!Q429 &lt;&gt; "Physical Power Purchase Agreement (PPPA)"), "UnitsBlank", "YesNo"), IF(AND( 'Meters-Utilities'!C429="Other Fuels", 'Meters-Utilities'!D429 = "Scope 1: Mobile"), "YesNo", "UnitsBlank"))</f>
        <v>UnitsBlank</v>
      </c>
    </row>
    <row r="430" spans="1:21" x14ac:dyDescent="0.35">
      <c r="A430">
        <f>'Meters-Utilities'!A430</f>
        <v>0</v>
      </c>
      <c r="B430">
        <f>'Meters-Utilities'!B430</f>
        <v>0</v>
      </c>
      <c r="D430">
        <f>'Meters-Utilities'!C430</f>
        <v>0</v>
      </c>
      <c r="E430">
        <f>'Meters-Utilities'!D430</f>
        <v>0</v>
      </c>
      <c r="L430" t="str">
        <f t="shared" si="20"/>
        <v>PhaseNO</v>
      </c>
      <c r="M430" t="str">
        <f>"Fuel"&amp;
IF(D430="Other Fuels",TRIM(SUBSTITUTE(LEFT('Meters-Utilities'!H430,8),"-","")),IF(OR(D430="Electricity",D430="Natural Gas"),"",IF(OR(E430="Scope 1: Process", E430 = "Scope 1: Fugitive"), "Fugitive",SUBSTITUTE('Meters-Utilities'!C430," ",""))))</f>
        <v>Fuel</v>
      </c>
      <c r="N430" t="str">
        <f>IF(D430="Electricity","UnitsEnergy",
IF(D430="Natural Gas","UnitsGasEnergy",
IF(ISNUMBER(SEARCH("Water",D430)),"UnitsLiquid",
IF(D430="Other Energy","UnitsOtherEnergyEnergy",
IF(D430="Other","UnitsSolid",
IF(D430="Other Fuels",IF(ISNUMBER(SEARCH("Mobile", 'Meters-Utilities'!D430)),"UnitsLiquid","Units"&amp;'Meters-Utilities'!H430&amp;"Energy"),"UnitsBlank"))))))</f>
        <v>UnitsBlank</v>
      </c>
      <c r="O430" t="str">
        <f>IF(AND(OR(D430="Other Fuels", D430="Other Energy", D430 = "Natural Gas"),COUNTIF(UnitsEnergy,'Meters-Utilities'!J430)=0), "UnitsEnergy","UnitsBlank")</f>
        <v>UnitsBlank</v>
      </c>
      <c r="P430" t="str">
        <f t="shared" si="21"/>
        <v>UnitsBlank</v>
      </c>
      <c r="Q430" t="str">
        <f t="shared" si="22"/>
        <v>UnitsBlank</v>
      </c>
      <c r="U430" t="str">
        <f>IF( 'Meters-Utilities'!C430= "Electricity", IF(AND('Meters-Utilities'!Q430 &lt;&gt; "Self-Generated", 'Meters-Utilities'!Q430 &lt;&gt; "Physical Power Purchase Agreement (PPPA)"), "UnitsBlank", "YesNo"), IF(AND( 'Meters-Utilities'!C430="Other Fuels", 'Meters-Utilities'!D430 = "Scope 1: Mobile"), "YesNo", "UnitsBlank"))</f>
        <v>UnitsBlank</v>
      </c>
    </row>
    <row r="431" spans="1:21" x14ac:dyDescent="0.35">
      <c r="A431">
        <f>'Meters-Utilities'!A431</f>
        <v>0</v>
      </c>
      <c r="B431">
        <f>'Meters-Utilities'!B431</f>
        <v>0</v>
      </c>
      <c r="D431">
        <f>'Meters-Utilities'!C431</f>
        <v>0</v>
      </c>
      <c r="E431">
        <f>'Meters-Utilities'!D431</f>
        <v>0</v>
      </c>
      <c r="L431" t="str">
        <f t="shared" si="20"/>
        <v>PhaseNO</v>
      </c>
      <c r="M431" t="str">
        <f>"Fuel"&amp;
IF(D431="Other Fuels",TRIM(SUBSTITUTE(LEFT('Meters-Utilities'!H431,8),"-","")),IF(OR(D431="Electricity",D431="Natural Gas"),"",IF(OR(E431="Scope 1: Process", E431 = "Scope 1: Fugitive"), "Fugitive",SUBSTITUTE('Meters-Utilities'!C431," ",""))))</f>
        <v>Fuel</v>
      </c>
      <c r="N431" t="str">
        <f>IF(D431="Electricity","UnitsEnergy",
IF(D431="Natural Gas","UnitsGasEnergy",
IF(ISNUMBER(SEARCH("Water",D431)),"UnitsLiquid",
IF(D431="Other Energy","UnitsOtherEnergyEnergy",
IF(D431="Other","UnitsSolid",
IF(D431="Other Fuels",IF(ISNUMBER(SEARCH("Mobile", 'Meters-Utilities'!D431)),"UnitsLiquid","Units"&amp;'Meters-Utilities'!H431&amp;"Energy"),"UnitsBlank"))))))</f>
        <v>UnitsBlank</v>
      </c>
      <c r="O431" t="str">
        <f>IF(AND(OR(D431="Other Fuels", D431="Other Energy", D431 = "Natural Gas"),COUNTIF(UnitsEnergy,'Meters-Utilities'!J431)=0), "UnitsEnergy","UnitsBlank")</f>
        <v>UnitsBlank</v>
      </c>
      <c r="P431" t="str">
        <f t="shared" si="21"/>
        <v>UnitsBlank</v>
      </c>
      <c r="Q431" t="str">
        <f t="shared" si="22"/>
        <v>UnitsBlank</v>
      </c>
      <c r="U431" t="str">
        <f>IF( 'Meters-Utilities'!C431= "Electricity", IF(AND('Meters-Utilities'!Q431 &lt;&gt; "Self-Generated", 'Meters-Utilities'!Q431 &lt;&gt; "Physical Power Purchase Agreement (PPPA)"), "UnitsBlank", "YesNo"), IF(AND( 'Meters-Utilities'!C431="Other Fuels", 'Meters-Utilities'!D431 = "Scope 1: Mobile"), "YesNo", "UnitsBlank"))</f>
        <v>UnitsBlank</v>
      </c>
    </row>
    <row r="432" spans="1:21" x14ac:dyDescent="0.35">
      <c r="A432">
        <f>'Meters-Utilities'!A432</f>
        <v>0</v>
      </c>
      <c r="B432">
        <f>'Meters-Utilities'!B432</f>
        <v>0</v>
      </c>
      <c r="D432">
        <f>'Meters-Utilities'!C432</f>
        <v>0</v>
      </c>
      <c r="E432">
        <f>'Meters-Utilities'!D432</f>
        <v>0</v>
      </c>
      <c r="L432" t="str">
        <f t="shared" si="20"/>
        <v>PhaseNO</v>
      </c>
      <c r="M432" t="str">
        <f>"Fuel"&amp;
IF(D432="Other Fuels",TRIM(SUBSTITUTE(LEFT('Meters-Utilities'!H432,8),"-","")),IF(OR(D432="Electricity",D432="Natural Gas"),"",IF(OR(E432="Scope 1: Process", E432 = "Scope 1: Fugitive"), "Fugitive",SUBSTITUTE('Meters-Utilities'!C432," ",""))))</f>
        <v>Fuel</v>
      </c>
      <c r="N432" t="str">
        <f>IF(D432="Electricity","UnitsEnergy",
IF(D432="Natural Gas","UnitsGasEnergy",
IF(ISNUMBER(SEARCH("Water",D432)),"UnitsLiquid",
IF(D432="Other Energy","UnitsOtherEnergyEnergy",
IF(D432="Other","UnitsSolid",
IF(D432="Other Fuels",IF(ISNUMBER(SEARCH("Mobile", 'Meters-Utilities'!D432)),"UnitsLiquid","Units"&amp;'Meters-Utilities'!H432&amp;"Energy"),"UnitsBlank"))))))</f>
        <v>UnitsBlank</v>
      </c>
      <c r="O432" t="str">
        <f>IF(AND(OR(D432="Other Fuels", D432="Other Energy", D432 = "Natural Gas"),COUNTIF(UnitsEnergy,'Meters-Utilities'!J432)=0), "UnitsEnergy","UnitsBlank")</f>
        <v>UnitsBlank</v>
      </c>
      <c r="P432" t="str">
        <f t="shared" si="21"/>
        <v>UnitsBlank</v>
      </c>
      <c r="Q432" t="str">
        <f t="shared" si="22"/>
        <v>UnitsBlank</v>
      </c>
      <c r="U432" t="str">
        <f>IF( 'Meters-Utilities'!C432= "Electricity", IF(AND('Meters-Utilities'!Q432 &lt;&gt; "Self-Generated", 'Meters-Utilities'!Q432 &lt;&gt; "Physical Power Purchase Agreement (PPPA)"), "UnitsBlank", "YesNo"), IF(AND( 'Meters-Utilities'!C432="Other Fuels", 'Meters-Utilities'!D432 = "Scope 1: Mobile"), "YesNo", "UnitsBlank"))</f>
        <v>UnitsBlank</v>
      </c>
    </row>
    <row r="433" spans="1:21" x14ac:dyDescent="0.35">
      <c r="A433">
        <f>'Meters-Utilities'!A433</f>
        <v>0</v>
      </c>
      <c r="B433">
        <f>'Meters-Utilities'!B433</f>
        <v>0</v>
      </c>
      <c r="D433">
        <f>'Meters-Utilities'!C433</f>
        <v>0</v>
      </c>
      <c r="E433">
        <f>'Meters-Utilities'!D433</f>
        <v>0</v>
      </c>
      <c r="L433" t="str">
        <f t="shared" si="20"/>
        <v>PhaseNO</v>
      </c>
      <c r="M433" t="str">
        <f>"Fuel"&amp;
IF(D433="Other Fuels",TRIM(SUBSTITUTE(LEFT('Meters-Utilities'!H433,8),"-","")),IF(OR(D433="Electricity",D433="Natural Gas"),"",IF(OR(E433="Scope 1: Process", E433 = "Scope 1: Fugitive"), "Fugitive",SUBSTITUTE('Meters-Utilities'!C433," ",""))))</f>
        <v>Fuel</v>
      </c>
      <c r="N433" t="str">
        <f>IF(D433="Electricity","UnitsEnergy",
IF(D433="Natural Gas","UnitsGasEnergy",
IF(ISNUMBER(SEARCH("Water",D433)),"UnitsLiquid",
IF(D433="Other Energy","UnitsOtherEnergyEnergy",
IF(D433="Other","UnitsSolid",
IF(D433="Other Fuels",IF(ISNUMBER(SEARCH("Mobile", 'Meters-Utilities'!D433)),"UnitsLiquid","Units"&amp;'Meters-Utilities'!H433&amp;"Energy"),"UnitsBlank"))))))</f>
        <v>UnitsBlank</v>
      </c>
      <c r="O433" t="str">
        <f>IF(AND(OR(D433="Other Fuels", D433="Other Energy", D433 = "Natural Gas"),COUNTIF(UnitsEnergy,'Meters-Utilities'!J433)=0), "UnitsEnergy","UnitsBlank")</f>
        <v>UnitsBlank</v>
      </c>
      <c r="P433" t="str">
        <f t="shared" si="21"/>
        <v>UnitsBlank</v>
      </c>
      <c r="Q433" t="str">
        <f t="shared" si="22"/>
        <v>UnitsBlank</v>
      </c>
      <c r="U433" t="str">
        <f>IF( 'Meters-Utilities'!C433= "Electricity", IF(AND('Meters-Utilities'!Q433 &lt;&gt; "Self-Generated", 'Meters-Utilities'!Q433 &lt;&gt; "Physical Power Purchase Agreement (PPPA)"), "UnitsBlank", "YesNo"), IF(AND( 'Meters-Utilities'!C433="Other Fuels", 'Meters-Utilities'!D433 = "Scope 1: Mobile"), "YesNo", "UnitsBlank"))</f>
        <v>UnitsBlank</v>
      </c>
    </row>
    <row r="434" spans="1:21" x14ac:dyDescent="0.35">
      <c r="A434">
        <f>'Meters-Utilities'!A434</f>
        <v>0</v>
      </c>
      <c r="B434">
        <f>'Meters-Utilities'!B434</f>
        <v>0</v>
      </c>
      <c r="D434">
        <f>'Meters-Utilities'!C434</f>
        <v>0</v>
      </c>
      <c r="E434">
        <f>'Meters-Utilities'!D434</f>
        <v>0</v>
      </c>
      <c r="L434" t="str">
        <f t="shared" si="20"/>
        <v>PhaseNO</v>
      </c>
      <c r="M434" t="str">
        <f>"Fuel"&amp;
IF(D434="Other Fuels",TRIM(SUBSTITUTE(LEFT('Meters-Utilities'!H434,8),"-","")),IF(OR(D434="Electricity",D434="Natural Gas"),"",IF(OR(E434="Scope 1: Process", E434 = "Scope 1: Fugitive"), "Fugitive",SUBSTITUTE('Meters-Utilities'!C434," ",""))))</f>
        <v>Fuel</v>
      </c>
      <c r="N434" t="str">
        <f>IF(D434="Electricity","UnitsEnergy",
IF(D434="Natural Gas","UnitsGasEnergy",
IF(ISNUMBER(SEARCH("Water",D434)),"UnitsLiquid",
IF(D434="Other Energy","UnitsOtherEnergyEnergy",
IF(D434="Other","UnitsSolid",
IF(D434="Other Fuels",IF(ISNUMBER(SEARCH("Mobile", 'Meters-Utilities'!D434)),"UnitsLiquid","Units"&amp;'Meters-Utilities'!H434&amp;"Energy"),"UnitsBlank"))))))</f>
        <v>UnitsBlank</v>
      </c>
      <c r="O434" t="str">
        <f>IF(AND(OR(D434="Other Fuels", D434="Other Energy", D434 = "Natural Gas"),COUNTIF(UnitsEnergy,'Meters-Utilities'!J434)=0), "UnitsEnergy","UnitsBlank")</f>
        <v>UnitsBlank</v>
      </c>
      <c r="P434" t="str">
        <f t="shared" si="21"/>
        <v>UnitsBlank</v>
      </c>
      <c r="Q434" t="str">
        <f t="shared" si="22"/>
        <v>UnitsBlank</v>
      </c>
      <c r="U434" t="str">
        <f>IF( 'Meters-Utilities'!C434= "Electricity", IF(AND('Meters-Utilities'!Q434 &lt;&gt; "Self-Generated", 'Meters-Utilities'!Q434 &lt;&gt; "Physical Power Purchase Agreement (PPPA)"), "UnitsBlank", "YesNo"), IF(AND( 'Meters-Utilities'!C434="Other Fuels", 'Meters-Utilities'!D434 = "Scope 1: Mobile"), "YesNo", "UnitsBlank"))</f>
        <v>UnitsBlank</v>
      </c>
    </row>
    <row r="435" spans="1:21" x14ac:dyDescent="0.35">
      <c r="A435">
        <f>'Meters-Utilities'!A435</f>
        <v>0</v>
      </c>
      <c r="B435">
        <f>'Meters-Utilities'!B435</f>
        <v>0</v>
      </c>
      <c r="D435">
        <f>'Meters-Utilities'!C435</f>
        <v>0</v>
      </c>
      <c r="E435">
        <f>'Meters-Utilities'!D435</f>
        <v>0</v>
      </c>
      <c r="L435" t="str">
        <f t="shared" si="20"/>
        <v>PhaseNO</v>
      </c>
      <c r="M435" t="str">
        <f>"Fuel"&amp;
IF(D435="Other Fuels",TRIM(SUBSTITUTE(LEFT('Meters-Utilities'!H435,8),"-","")),IF(OR(D435="Electricity",D435="Natural Gas"),"",IF(OR(E435="Scope 1: Process", E435 = "Scope 1: Fugitive"), "Fugitive",SUBSTITUTE('Meters-Utilities'!C435," ",""))))</f>
        <v>Fuel</v>
      </c>
      <c r="N435" t="str">
        <f>IF(D435="Electricity","UnitsEnergy",
IF(D435="Natural Gas","UnitsGasEnergy",
IF(ISNUMBER(SEARCH("Water",D435)),"UnitsLiquid",
IF(D435="Other Energy","UnitsOtherEnergyEnergy",
IF(D435="Other","UnitsSolid",
IF(D435="Other Fuels",IF(ISNUMBER(SEARCH("Mobile", 'Meters-Utilities'!D435)),"UnitsLiquid","Units"&amp;'Meters-Utilities'!H435&amp;"Energy"),"UnitsBlank"))))))</f>
        <v>UnitsBlank</v>
      </c>
      <c r="O435" t="str">
        <f>IF(AND(OR(D435="Other Fuels", D435="Other Energy", D435 = "Natural Gas"),COUNTIF(UnitsEnergy,'Meters-Utilities'!J435)=0), "UnitsEnergy","UnitsBlank")</f>
        <v>UnitsBlank</v>
      </c>
      <c r="P435" t="str">
        <f t="shared" si="21"/>
        <v>UnitsBlank</v>
      </c>
      <c r="Q435" t="str">
        <f t="shared" si="22"/>
        <v>UnitsBlank</v>
      </c>
      <c r="U435" t="str">
        <f>IF( 'Meters-Utilities'!C435= "Electricity", IF(AND('Meters-Utilities'!Q435 &lt;&gt; "Self-Generated", 'Meters-Utilities'!Q435 &lt;&gt; "Physical Power Purchase Agreement (PPPA)"), "UnitsBlank", "YesNo"), IF(AND( 'Meters-Utilities'!C435="Other Fuels", 'Meters-Utilities'!D435 = "Scope 1: Mobile"), "YesNo", "UnitsBlank"))</f>
        <v>UnitsBlank</v>
      </c>
    </row>
    <row r="436" spans="1:21" x14ac:dyDescent="0.35">
      <c r="A436">
        <f>'Meters-Utilities'!A436</f>
        <v>0</v>
      </c>
      <c r="B436">
        <f>'Meters-Utilities'!B436</f>
        <v>0</v>
      </c>
      <c r="D436">
        <f>'Meters-Utilities'!C436</f>
        <v>0</v>
      </c>
      <c r="E436">
        <f>'Meters-Utilities'!D436</f>
        <v>0</v>
      </c>
      <c r="L436" t="str">
        <f t="shared" si="20"/>
        <v>PhaseNO</v>
      </c>
      <c r="M436" t="str">
        <f>"Fuel"&amp;
IF(D436="Other Fuels",TRIM(SUBSTITUTE(LEFT('Meters-Utilities'!H436,8),"-","")),IF(OR(D436="Electricity",D436="Natural Gas"),"",IF(OR(E436="Scope 1: Process", E436 = "Scope 1: Fugitive"), "Fugitive",SUBSTITUTE('Meters-Utilities'!C436," ",""))))</f>
        <v>Fuel</v>
      </c>
      <c r="N436" t="str">
        <f>IF(D436="Electricity","UnitsEnergy",
IF(D436="Natural Gas","UnitsGasEnergy",
IF(ISNUMBER(SEARCH("Water",D436)),"UnitsLiquid",
IF(D436="Other Energy","UnitsOtherEnergyEnergy",
IF(D436="Other","UnitsSolid",
IF(D436="Other Fuels",IF(ISNUMBER(SEARCH("Mobile", 'Meters-Utilities'!D436)),"UnitsLiquid","Units"&amp;'Meters-Utilities'!H436&amp;"Energy"),"UnitsBlank"))))))</f>
        <v>UnitsBlank</v>
      </c>
      <c r="O436" t="str">
        <f>IF(AND(OR(D436="Other Fuels", D436="Other Energy", D436 = "Natural Gas"),COUNTIF(UnitsEnergy,'Meters-Utilities'!J436)=0), "UnitsEnergy","UnitsBlank")</f>
        <v>UnitsBlank</v>
      </c>
      <c r="P436" t="str">
        <f t="shared" si="21"/>
        <v>UnitsBlank</v>
      </c>
      <c r="Q436" t="str">
        <f t="shared" si="22"/>
        <v>UnitsBlank</v>
      </c>
      <c r="U436" t="str">
        <f>IF( 'Meters-Utilities'!C436= "Electricity", IF(AND('Meters-Utilities'!Q436 &lt;&gt; "Self-Generated", 'Meters-Utilities'!Q436 &lt;&gt; "Physical Power Purchase Agreement (PPPA)"), "UnitsBlank", "YesNo"), IF(AND( 'Meters-Utilities'!C436="Other Fuels", 'Meters-Utilities'!D436 = "Scope 1: Mobile"), "YesNo", "UnitsBlank"))</f>
        <v>UnitsBlank</v>
      </c>
    </row>
    <row r="437" spans="1:21" x14ac:dyDescent="0.35">
      <c r="A437">
        <f>'Meters-Utilities'!A437</f>
        <v>0</v>
      </c>
      <c r="B437">
        <f>'Meters-Utilities'!B437</f>
        <v>0</v>
      </c>
      <c r="D437">
        <f>'Meters-Utilities'!C437</f>
        <v>0</v>
      </c>
      <c r="E437">
        <f>'Meters-Utilities'!D437</f>
        <v>0</v>
      </c>
      <c r="L437" t="str">
        <f t="shared" si="20"/>
        <v>PhaseNO</v>
      </c>
      <c r="M437" t="str">
        <f>"Fuel"&amp;
IF(D437="Other Fuels",TRIM(SUBSTITUTE(LEFT('Meters-Utilities'!H437,8),"-","")),IF(OR(D437="Electricity",D437="Natural Gas"),"",IF(OR(E437="Scope 1: Process", E437 = "Scope 1: Fugitive"), "Fugitive",SUBSTITUTE('Meters-Utilities'!C437," ",""))))</f>
        <v>Fuel</v>
      </c>
      <c r="N437" t="str">
        <f>IF(D437="Electricity","UnitsEnergy",
IF(D437="Natural Gas","UnitsGasEnergy",
IF(ISNUMBER(SEARCH("Water",D437)),"UnitsLiquid",
IF(D437="Other Energy","UnitsOtherEnergyEnergy",
IF(D437="Other","UnitsSolid",
IF(D437="Other Fuels",IF(ISNUMBER(SEARCH("Mobile", 'Meters-Utilities'!D437)),"UnitsLiquid","Units"&amp;'Meters-Utilities'!H437&amp;"Energy"),"UnitsBlank"))))))</f>
        <v>UnitsBlank</v>
      </c>
      <c r="O437" t="str">
        <f>IF(AND(OR(D437="Other Fuels", D437="Other Energy", D437 = "Natural Gas"),COUNTIF(UnitsEnergy,'Meters-Utilities'!J437)=0), "UnitsEnergy","UnitsBlank")</f>
        <v>UnitsBlank</v>
      </c>
      <c r="P437" t="str">
        <f t="shared" si="21"/>
        <v>UnitsBlank</v>
      </c>
      <c r="Q437" t="str">
        <f t="shared" si="22"/>
        <v>UnitsBlank</v>
      </c>
      <c r="U437" t="str">
        <f>IF( 'Meters-Utilities'!C437= "Electricity", IF(AND('Meters-Utilities'!Q437 &lt;&gt; "Self-Generated", 'Meters-Utilities'!Q437 &lt;&gt; "Physical Power Purchase Agreement (PPPA)"), "UnitsBlank", "YesNo"), IF(AND( 'Meters-Utilities'!C437="Other Fuels", 'Meters-Utilities'!D437 = "Scope 1: Mobile"), "YesNo", "UnitsBlank"))</f>
        <v>UnitsBlank</v>
      </c>
    </row>
    <row r="438" spans="1:21" x14ac:dyDescent="0.35">
      <c r="A438">
        <f>'Meters-Utilities'!A438</f>
        <v>0</v>
      </c>
      <c r="B438">
        <f>'Meters-Utilities'!B438</f>
        <v>0</v>
      </c>
      <c r="D438">
        <f>'Meters-Utilities'!C438</f>
        <v>0</v>
      </c>
      <c r="E438">
        <f>'Meters-Utilities'!D438</f>
        <v>0</v>
      </c>
      <c r="L438" t="str">
        <f t="shared" si="20"/>
        <v>PhaseNO</v>
      </c>
      <c r="M438" t="str">
        <f>"Fuel"&amp;
IF(D438="Other Fuels",TRIM(SUBSTITUTE(LEFT('Meters-Utilities'!H438,8),"-","")),IF(OR(D438="Electricity",D438="Natural Gas"),"",IF(OR(E438="Scope 1: Process", E438 = "Scope 1: Fugitive"), "Fugitive",SUBSTITUTE('Meters-Utilities'!C438," ",""))))</f>
        <v>Fuel</v>
      </c>
      <c r="N438" t="str">
        <f>IF(D438="Electricity","UnitsEnergy",
IF(D438="Natural Gas","UnitsGasEnergy",
IF(ISNUMBER(SEARCH("Water",D438)),"UnitsLiquid",
IF(D438="Other Energy","UnitsOtherEnergyEnergy",
IF(D438="Other","UnitsSolid",
IF(D438="Other Fuels",IF(ISNUMBER(SEARCH("Mobile", 'Meters-Utilities'!D438)),"UnitsLiquid","Units"&amp;'Meters-Utilities'!H438&amp;"Energy"),"UnitsBlank"))))))</f>
        <v>UnitsBlank</v>
      </c>
      <c r="O438" t="str">
        <f>IF(AND(OR(D438="Other Fuels", D438="Other Energy", D438 = "Natural Gas"),COUNTIF(UnitsEnergy,'Meters-Utilities'!J438)=0), "UnitsEnergy","UnitsBlank")</f>
        <v>UnitsBlank</v>
      </c>
      <c r="P438" t="str">
        <f t="shared" si="21"/>
        <v>UnitsBlank</v>
      </c>
      <c r="Q438" t="str">
        <f t="shared" si="22"/>
        <v>UnitsBlank</v>
      </c>
      <c r="U438" t="str">
        <f>IF( 'Meters-Utilities'!C438= "Electricity", IF(AND('Meters-Utilities'!Q438 &lt;&gt; "Self-Generated", 'Meters-Utilities'!Q438 &lt;&gt; "Physical Power Purchase Agreement (PPPA)"), "UnitsBlank", "YesNo"), IF(AND( 'Meters-Utilities'!C438="Other Fuels", 'Meters-Utilities'!D438 = "Scope 1: Mobile"), "YesNo", "UnitsBlank"))</f>
        <v>UnitsBlank</v>
      </c>
    </row>
    <row r="439" spans="1:21" x14ac:dyDescent="0.35">
      <c r="A439">
        <f>'Meters-Utilities'!A439</f>
        <v>0</v>
      </c>
      <c r="B439">
        <f>'Meters-Utilities'!B439</f>
        <v>0</v>
      </c>
      <c r="D439">
        <f>'Meters-Utilities'!C439</f>
        <v>0</v>
      </c>
      <c r="E439">
        <f>'Meters-Utilities'!D439</f>
        <v>0</v>
      </c>
      <c r="L439" t="str">
        <f t="shared" si="20"/>
        <v>PhaseNO</v>
      </c>
      <c r="M439" t="str">
        <f>"Fuel"&amp;
IF(D439="Other Fuels",TRIM(SUBSTITUTE(LEFT('Meters-Utilities'!H439,8),"-","")),IF(OR(D439="Electricity",D439="Natural Gas"),"",IF(OR(E439="Scope 1: Process", E439 = "Scope 1: Fugitive"), "Fugitive",SUBSTITUTE('Meters-Utilities'!C439," ",""))))</f>
        <v>Fuel</v>
      </c>
      <c r="N439" t="str">
        <f>IF(D439="Electricity","UnitsEnergy",
IF(D439="Natural Gas","UnitsGasEnergy",
IF(ISNUMBER(SEARCH("Water",D439)),"UnitsLiquid",
IF(D439="Other Energy","UnitsOtherEnergyEnergy",
IF(D439="Other","UnitsSolid",
IF(D439="Other Fuels",IF(ISNUMBER(SEARCH("Mobile", 'Meters-Utilities'!D439)),"UnitsLiquid","Units"&amp;'Meters-Utilities'!H439&amp;"Energy"),"UnitsBlank"))))))</f>
        <v>UnitsBlank</v>
      </c>
      <c r="O439" t="str">
        <f>IF(AND(OR(D439="Other Fuels", D439="Other Energy", D439 = "Natural Gas"),COUNTIF(UnitsEnergy,'Meters-Utilities'!J439)=0), "UnitsEnergy","UnitsBlank")</f>
        <v>UnitsBlank</v>
      </c>
      <c r="P439" t="str">
        <f t="shared" si="21"/>
        <v>UnitsBlank</v>
      </c>
      <c r="Q439" t="str">
        <f t="shared" si="22"/>
        <v>UnitsBlank</v>
      </c>
      <c r="U439" t="str">
        <f>IF( 'Meters-Utilities'!C439= "Electricity", IF(AND('Meters-Utilities'!Q439 &lt;&gt; "Self-Generated", 'Meters-Utilities'!Q439 &lt;&gt; "Physical Power Purchase Agreement (PPPA)"), "UnitsBlank", "YesNo"), IF(AND( 'Meters-Utilities'!C439="Other Fuels", 'Meters-Utilities'!D439 = "Scope 1: Mobile"), "YesNo", "UnitsBlank"))</f>
        <v>UnitsBlank</v>
      </c>
    </row>
    <row r="440" spans="1:21" x14ac:dyDescent="0.35">
      <c r="A440">
        <f>'Meters-Utilities'!A440</f>
        <v>0</v>
      </c>
      <c r="B440">
        <f>'Meters-Utilities'!B440</f>
        <v>0</v>
      </c>
      <c r="D440">
        <f>'Meters-Utilities'!C440</f>
        <v>0</v>
      </c>
      <c r="E440">
        <f>'Meters-Utilities'!D440</f>
        <v>0</v>
      </c>
      <c r="L440" t="str">
        <f t="shared" si="20"/>
        <v>PhaseNO</v>
      </c>
      <c r="M440" t="str">
        <f>"Fuel"&amp;
IF(D440="Other Fuels",TRIM(SUBSTITUTE(LEFT('Meters-Utilities'!H440,8),"-","")),IF(OR(D440="Electricity",D440="Natural Gas"),"",IF(OR(E440="Scope 1: Process", E440 = "Scope 1: Fugitive"), "Fugitive",SUBSTITUTE('Meters-Utilities'!C440," ",""))))</f>
        <v>Fuel</v>
      </c>
      <c r="N440" t="str">
        <f>IF(D440="Electricity","UnitsEnergy",
IF(D440="Natural Gas","UnitsGasEnergy",
IF(ISNUMBER(SEARCH("Water",D440)),"UnitsLiquid",
IF(D440="Other Energy","UnitsOtherEnergyEnergy",
IF(D440="Other","UnitsSolid",
IF(D440="Other Fuels",IF(ISNUMBER(SEARCH("Mobile", 'Meters-Utilities'!D440)),"UnitsLiquid","Units"&amp;'Meters-Utilities'!H440&amp;"Energy"),"UnitsBlank"))))))</f>
        <v>UnitsBlank</v>
      </c>
      <c r="O440" t="str">
        <f>IF(AND(OR(D440="Other Fuels", D440="Other Energy", D440 = "Natural Gas"),COUNTIF(UnitsEnergy,'Meters-Utilities'!J440)=0), "UnitsEnergy","UnitsBlank")</f>
        <v>UnitsBlank</v>
      </c>
      <c r="P440" t="str">
        <f t="shared" si="21"/>
        <v>UnitsBlank</v>
      </c>
      <c r="Q440" t="str">
        <f t="shared" si="22"/>
        <v>UnitsBlank</v>
      </c>
      <c r="U440" t="str">
        <f>IF( 'Meters-Utilities'!C440= "Electricity", IF(AND('Meters-Utilities'!Q440 &lt;&gt; "Self-Generated", 'Meters-Utilities'!Q440 &lt;&gt; "Physical Power Purchase Agreement (PPPA)"), "UnitsBlank", "YesNo"), IF(AND( 'Meters-Utilities'!C440="Other Fuels", 'Meters-Utilities'!D440 = "Scope 1: Mobile"), "YesNo", "UnitsBlank"))</f>
        <v>UnitsBlank</v>
      </c>
    </row>
    <row r="441" spans="1:21" x14ac:dyDescent="0.35">
      <c r="A441">
        <f>'Meters-Utilities'!A441</f>
        <v>0</v>
      </c>
      <c r="B441">
        <f>'Meters-Utilities'!B441</f>
        <v>0</v>
      </c>
      <c r="D441">
        <f>'Meters-Utilities'!C441</f>
        <v>0</v>
      </c>
      <c r="E441">
        <f>'Meters-Utilities'!D441</f>
        <v>0</v>
      </c>
      <c r="L441" t="str">
        <f t="shared" si="20"/>
        <v>PhaseNO</v>
      </c>
      <c r="M441" t="str">
        <f>"Fuel"&amp;
IF(D441="Other Fuels",TRIM(SUBSTITUTE(LEFT('Meters-Utilities'!H441,8),"-","")),IF(OR(D441="Electricity",D441="Natural Gas"),"",IF(OR(E441="Scope 1: Process", E441 = "Scope 1: Fugitive"), "Fugitive",SUBSTITUTE('Meters-Utilities'!C441," ",""))))</f>
        <v>Fuel</v>
      </c>
      <c r="N441" t="str">
        <f>IF(D441="Electricity","UnitsEnergy",
IF(D441="Natural Gas","UnitsGasEnergy",
IF(ISNUMBER(SEARCH("Water",D441)),"UnitsLiquid",
IF(D441="Other Energy","UnitsOtherEnergyEnergy",
IF(D441="Other","UnitsSolid",
IF(D441="Other Fuels",IF(ISNUMBER(SEARCH("Mobile", 'Meters-Utilities'!D441)),"UnitsLiquid","Units"&amp;'Meters-Utilities'!H441&amp;"Energy"),"UnitsBlank"))))))</f>
        <v>UnitsBlank</v>
      </c>
      <c r="O441" t="str">
        <f>IF(AND(OR(D441="Other Fuels", D441="Other Energy", D441 = "Natural Gas"),COUNTIF(UnitsEnergy,'Meters-Utilities'!J441)=0), "UnitsEnergy","UnitsBlank")</f>
        <v>UnitsBlank</v>
      </c>
      <c r="P441" t="str">
        <f t="shared" si="21"/>
        <v>UnitsBlank</v>
      </c>
      <c r="Q441" t="str">
        <f t="shared" si="22"/>
        <v>UnitsBlank</v>
      </c>
      <c r="U441" t="str">
        <f>IF( 'Meters-Utilities'!C441= "Electricity", IF(AND('Meters-Utilities'!Q441 &lt;&gt; "Self-Generated", 'Meters-Utilities'!Q441 &lt;&gt; "Physical Power Purchase Agreement (PPPA)"), "UnitsBlank", "YesNo"), IF(AND( 'Meters-Utilities'!C441="Other Fuels", 'Meters-Utilities'!D441 = "Scope 1: Mobile"), "YesNo", "UnitsBlank"))</f>
        <v>UnitsBlank</v>
      </c>
    </row>
    <row r="442" spans="1:21" x14ac:dyDescent="0.35">
      <c r="A442">
        <f>'Meters-Utilities'!A442</f>
        <v>0</v>
      </c>
      <c r="B442">
        <f>'Meters-Utilities'!B442</f>
        <v>0</v>
      </c>
      <c r="D442">
        <f>'Meters-Utilities'!C442</f>
        <v>0</v>
      </c>
      <c r="E442">
        <f>'Meters-Utilities'!D442</f>
        <v>0</v>
      </c>
      <c r="L442" t="str">
        <f t="shared" si="20"/>
        <v>PhaseNO</v>
      </c>
      <c r="M442" t="str">
        <f>"Fuel"&amp;
IF(D442="Other Fuels",TRIM(SUBSTITUTE(LEFT('Meters-Utilities'!H442,8),"-","")),IF(OR(D442="Electricity",D442="Natural Gas"),"",IF(OR(E442="Scope 1: Process", E442 = "Scope 1: Fugitive"), "Fugitive",SUBSTITUTE('Meters-Utilities'!C442," ",""))))</f>
        <v>Fuel</v>
      </c>
      <c r="N442" t="str">
        <f>IF(D442="Electricity","UnitsEnergy",
IF(D442="Natural Gas","UnitsGasEnergy",
IF(ISNUMBER(SEARCH("Water",D442)),"UnitsLiquid",
IF(D442="Other Energy","UnitsOtherEnergyEnergy",
IF(D442="Other","UnitsSolid",
IF(D442="Other Fuels",IF(ISNUMBER(SEARCH("Mobile", 'Meters-Utilities'!D442)),"UnitsLiquid","Units"&amp;'Meters-Utilities'!H442&amp;"Energy"),"UnitsBlank"))))))</f>
        <v>UnitsBlank</v>
      </c>
      <c r="O442" t="str">
        <f>IF(AND(OR(D442="Other Fuels", D442="Other Energy", D442 = "Natural Gas"),COUNTIF(UnitsEnergy,'Meters-Utilities'!J442)=0), "UnitsEnergy","UnitsBlank")</f>
        <v>UnitsBlank</v>
      </c>
      <c r="P442" t="str">
        <f t="shared" si="21"/>
        <v>UnitsBlank</v>
      </c>
      <c r="Q442" t="str">
        <f t="shared" si="22"/>
        <v>UnitsBlank</v>
      </c>
      <c r="U442" t="str">
        <f>IF( 'Meters-Utilities'!C442= "Electricity", IF(AND('Meters-Utilities'!Q442 &lt;&gt; "Self-Generated", 'Meters-Utilities'!Q442 &lt;&gt; "Physical Power Purchase Agreement (PPPA)"), "UnitsBlank", "YesNo"), IF(AND( 'Meters-Utilities'!C442="Other Fuels", 'Meters-Utilities'!D442 = "Scope 1: Mobile"), "YesNo", "UnitsBlank"))</f>
        <v>UnitsBlank</v>
      </c>
    </row>
    <row r="443" spans="1:21" x14ac:dyDescent="0.35">
      <c r="A443">
        <f>'Meters-Utilities'!A443</f>
        <v>0</v>
      </c>
      <c r="B443">
        <f>'Meters-Utilities'!B443</f>
        <v>0</v>
      </c>
      <c r="D443">
        <f>'Meters-Utilities'!C443</f>
        <v>0</v>
      </c>
      <c r="E443">
        <f>'Meters-Utilities'!D443</f>
        <v>0</v>
      </c>
      <c r="L443" t="str">
        <f t="shared" si="20"/>
        <v>PhaseNO</v>
      </c>
      <c r="M443" t="str">
        <f>"Fuel"&amp;
IF(D443="Other Fuels",TRIM(SUBSTITUTE(LEFT('Meters-Utilities'!H443,8),"-","")),IF(OR(D443="Electricity",D443="Natural Gas"),"",IF(OR(E443="Scope 1: Process", E443 = "Scope 1: Fugitive"), "Fugitive",SUBSTITUTE('Meters-Utilities'!C443," ",""))))</f>
        <v>Fuel</v>
      </c>
      <c r="N443" t="str">
        <f>IF(D443="Electricity","UnitsEnergy",
IF(D443="Natural Gas","UnitsGasEnergy",
IF(ISNUMBER(SEARCH("Water",D443)),"UnitsLiquid",
IF(D443="Other Energy","UnitsOtherEnergyEnergy",
IF(D443="Other","UnitsSolid",
IF(D443="Other Fuels",IF(ISNUMBER(SEARCH("Mobile", 'Meters-Utilities'!D443)),"UnitsLiquid","Units"&amp;'Meters-Utilities'!H443&amp;"Energy"),"UnitsBlank"))))))</f>
        <v>UnitsBlank</v>
      </c>
      <c r="O443" t="str">
        <f>IF(AND(OR(D443="Other Fuels", D443="Other Energy", D443 = "Natural Gas"),COUNTIF(UnitsEnergy,'Meters-Utilities'!J443)=0), "UnitsEnergy","UnitsBlank")</f>
        <v>UnitsBlank</v>
      </c>
      <c r="P443" t="str">
        <f t="shared" si="21"/>
        <v>UnitsBlank</v>
      </c>
      <c r="Q443" t="str">
        <f t="shared" si="22"/>
        <v>UnitsBlank</v>
      </c>
      <c r="U443" t="str">
        <f>IF( 'Meters-Utilities'!C443= "Electricity", IF(AND('Meters-Utilities'!Q443 &lt;&gt; "Self-Generated", 'Meters-Utilities'!Q443 &lt;&gt; "Physical Power Purchase Agreement (PPPA)"), "UnitsBlank", "YesNo"), IF(AND( 'Meters-Utilities'!C443="Other Fuels", 'Meters-Utilities'!D443 = "Scope 1: Mobile"), "YesNo", "UnitsBlank"))</f>
        <v>UnitsBlank</v>
      </c>
    </row>
    <row r="444" spans="1:21" x14ac:dyDescent="0.35">
      <c r="A444">
        <f>'Meters-Utilities'!A444</f>
        <v>0</v>
      </c>
      <c r="B444">
        <f>'Meters-Utilities'!B444</f>
        <v>0</v>
      </c>
      <c r="D444">
        <f>'Meters-Utilities'!C444</f>
        <v>0</v>
      </c>
      <c r="E444">
        <f>'Meters-Utilities'!D444</f>
        <v>0</v>
      </c>
      <c r="L444" t="str">
        <f t="shared" si="20"/>
        <v>PhaseNO</v>
      </c>
      <c r="M444" t="str">
        <f>"Fuel"&amp;
IF(D444="Other Fuels",TRIM(SUBSTITUTE(LEFT('Meters-Utilities'!H444,8),"-","")),IF(OR(D444="Electricity",D444="Natural Gas"),"",IF(OR(E444="Scope 1: Process", E444 = "Scope 1: Fugitive"), "Fugitive",SUBSTITUTE('Meters-Utilities'!C444," ",""))))</f>
        <v>Fuel</v>
      </c>
      <c r="N444" t="str">
        <f>IF(D444="Electricity","UnitsEnergy",
IF(D444="Natural Gas","UnitsGasEnergy",
IF(ISNUMBER(SEARCH("Water",D444)),"UnitsLiquid",
IF(D444="Other Energy","UnitsOtherEnergyEnergy",
IF(D444="Other","UnitsSolid",
IF(D444="Other Fuels",IF(ISNUMBER(SEARCH("Mobile", 'Meters-Utilities'!D444)),"UnitsLiquid","Units"&amp;'Meters-Utilities'!H444&amp;"Energy"),"UnitsBlank"))))))</f>
        <v>UnitsBlank</v>
      </c>
      <c r="O444" t="str">
        <f>IF(AND(OR(D444="Other Fuels", D444="Other Energy", D444 = "Natural Gas"),COUNTIF(UnitsEnergy,'Meters-Utilities'!J444)=0), "UnitsEnergy","UnitsBlank")</f>
        <v>UnitsBlank</v>
      </c>
      <c r="P444" t="str">
        <f t="shared" si="21"/>
        <v>UnitsBlank</v>
      </c>
      <c r="Q444" t="str">
        <f t="shared" si="22"/>
        <v>UnitsBlank</v>
      </c>
      <c r="U444" t="str">
        <f>IF( 'Meters-Utilities'!C444= "Electricity", IF(AND('Meters-Utilities'!Q444 &lt;&gt; "Self-Generated", 'Meters-Utilities'!Q444 &lt;&gt; "Physical Power Purchase Agreement (PPPA)"), "UnitsBlank", "YesNo"), IF(AND( 'Meters-Utilities'!C444="Other Fuels", 'Meters-Utilities'!D444 = "Scope 1: Mobile"), "YesNo", "UnitsBlank"))</f>
        <v>UnitsBlank</v>
      </c>
    </row>
    <row r="445" spans="1:21" x14ac:dyDescent="0.35">
      <c r="A445">
        <f>'Meters-Utilities'!A445</f>
        <v>0</v>
      </c>
      <c r="B445">
        <f>'Meters-Utilities'!B445</f>
        <v>0</v>
      </c>
      <c r="D445">
        <f>'Meters-Utilities'!C445</f>
        <v>0</v>
      </c>
      <c r="E445">
        <f>'Meters-Utilities'!D445</f>
        <v>0</v>
      </c>
      <c r="L445" t="str">
        <f t="shared" si="20"/>
        <v>PhaseNO</v>
      </c>
      <c r="M445" t="str">
        <f>"Fuel"&amp;
IF(D445="Other Fuels",TRIM(SUBSTITUTE(LEFT('Meters-Utilities'!H445,8),"-","")),IF(OR(D445="Electricity",D445="Natural Gas"),"",IF(OR(E445="Scope 1: Process", E445 = "Scope 1: Fugitive"), "Fugitive",SUBSTITUTE('Meters-Utilities'!C445," ",""))))</f>
        <v>Fuel</v>
      </c>
      <c r="N445" t="str">
        <f>IF(D445="Electricity","UnitsEnergy",
IF(D445="Natural Gas","UnitsGasEnergy",
IF(ISNUMBER(SEARCH("Water",D445)),"UnitsLiquid",
IF(D445="Other Energy","UnitsOtherEnergyEnergy",
IF(D445="Other","UnitsSolid",
IF(D445="Other Fuels",IF(ISNUMBER(SEARCH("Mobile", 'Meters-Utilities'!D445)),"UnitsLiquid","Units"&amp;'Meters-Utilities'!H445&amp;"Energy"),"UnitsBlank"))))))</f>
        <v>UnitsBlank</v>
      </c>
      <c r="O445" t="str">
        <f>IF(AND(OR(D445="Other Fuels", D445="Other Energy", D445 = "Natural Gas"),COUNTIF(UnitsEnergy,'Meters-Utilities'!J445)=0), "UnitsEnergy","UnitsBlank")</f>
        <v>UnitsBlank</v>
      </c>
      <c r="P445" t="str">
        <f t="shared" si="21"/>
        <v>UnitsBlank</v>
      </c>
      <c r="Q445" t="str">
        <f t="shared" si="22"/>
        <v>UnitsBlank</v>
      </c>
      <c r="U445" t="str">
        <f>IF( 'Meters-Utilities'!C445= "Electricity", IF(AND('Meters-Utilities'!Q445 &lt;&gt; "Self-Generated", 'Meters-Utilities'!Q445 &lt;&gt; "Physical Power Purchase Agreement (PPPA)"), "UnitsBlank", "YesNo"), IF(AND( 'Meters-Utilities'!C445="Other Fuels", 'Meters-Utilities'!D445 = "Scope 1: Mobile"), "YesNo", "UnitsBlank"))</f>
        <v>UnitsBlank</v>
      </c>
    </row>
    <row r="446" spans="1:21" x14ac:dyDescent="0.35">
      <c r="A446">
        <f>'Meters-Utilities'!A446</f>
        <v>0</v>
      </c>
      <c r="B446">
        <f>'Meters-Utilities'!B446</f>
        <v>0</v>
      </c>
      <c r="D446">
        <f>'Meters-Utilities'!C446</f>
        <v>0</v>
      </c>
      <c r="E446">
        <f>'Meters-Utilities'!D446</f>
        <v>0</v>
      </c>
      <c r="L446" t="str">
        <f t="shared" si="20"/>
        <v>PhaseNO</v>
      </c>
      <c r="M446" t="str">
        <f>"Fuel"&amp;
IF(D446="Other Fuels",TRIM(SUBSTITUTE(LEFT('Meters-Utilities'!H446,8),"-","")),IF(OR(D446="Electricity",D446="Natural Gas"),"",IF(OR(E446="Scope 1: Process", E446 = "Scope 1: Fugitive"), "Fugitive",SUBSTITUTE('Meters-Utilities'!C446," ",""))))</f>
        <v>Fuel</v>
      </c>
      <c r="N446" t="str">
        <f>IF(D446="Electricity","UnitsEnergy",
IF(D446="Natural Gas","UnitsGasEnergy",
IF(ISNUMBER(SEARCH("Water",D446)),"UnitsLiquid",
IF(D446="Other Energy","UnitsOtherEnergyEnergy",
IF(D446="Other","UnitsSolid",
IF(D446="Other Fuels",IF(ISNUMBER(SEARCH("Mobile", 'Meters-Utilities'!D446)),"UnitsLiquid","Units"&amp;'Meters-Utilities'!H446&amp;"Energy"),"UnitsBlank"))))))</f>
        <v>UnitsBlank</v>
      </c>
      <c r="O446" t="str">
        <f>IF(AND(OR(D446="Other Fuels", D446="Other Energy", D446 = "Natural Gas"),COUNTIF(UnitsEnergy,'Meters-Utilities'!J446)=0), "UnitsEnergy","UnitsBlank")</f>
        <v>UnitsBlank</v>
      </c>
      <c r="P446" t="str">
        <f t="shared" si="21"/>
        <v>UnitsBlank</v>
      </c>
      <c r="Q446" t="str">
        <f t="shared" si="22"/>
        <v>UnitsBlank</v>
      </c>
      <c r="U446" t="str">
        <f>IF( 'Meters-Utilities'!C446= "Electricity", IF(AND('Meters-Utilities'!Q446 &lt;&gt; "Self-Generated", 'Meters-Utilities'!Q446 &lt;&gt; "Physical Power Purchase Agreement (PPPA)"), "UnitsBlank", "YesNo"), IF(AND( 'Meters-Utilities'!C446="Other Fuels", 'Meters-Utilities'!D446 = "Scope 1: Mobile"), "YesNo", "UnitsBlank"))</f>
        <v>UnitsBlank</v>
      </c>
    </row>
    <row r="447" spans="1:21" x14ac:dyDescent="0.35">
      <c r="A447">
        <f>'Meters-Utilities'!A447</f>
        <v>0</v>
      </c>
      <c r="B447">
        <f>'Meters-Utilities'!B447</f>
        <v>0</v>
      </c>
      <c r="D447">
        <f>'Meters-Utilities'!C447</f>
        <v>0</v>
      </c>
      <c r="E447">
        <f>'Meters-Utilities'!D447</f>
        <v>0</v>
      </c>
      <c r="L447" t="str">
        <f t="shared" si="20"/>
        <v>PhaseNO</v>
      </c>
      <c r="M447" t="str">
        <f>"Fuel"&amp;
IF(D447="Other Fuels",TRIM(SUBSTITUTE(LEFT('Meters-Utilities'!H447,8),"-","")),IF(OR(D447="Electricity",D447="Natural Gas"),"",IF(OR(E447="Scope 1: Process", E447 = "Scope 1: Fugitive"), "Fugitive",SUBSTITUTE('Meters-Utilities'!C447," ",""))))</f>
        <v>Fuel</v>
      </c>
      <c r="N447" t="str">
        <f>IF(D447="Electricity","UnitsEnergy",
IF(D447="Natural Gas","UnitsGasEnergy",
IF(ISNUMBER(SEARCH("Water",D447)),"UnitsLiquid",
IF(D447="Other Energy","UnitsOtherEnergyEnergy",
IF(D447="Other","UnitsSolid",
IF(D447="Other Fuels",IF(ISNUMBER(SEARCH("Mobile", 'Meters-Utilities'!D447)),"UnitsLiquid","Units"&amp;'Meters-Utilities'!H447&amp;"Energy"),"UnitsBlank"))))))</f>
        <v>UnitsBlank</v>
      </c>
      <c r="O447" t="str">
        <f>IF(AND(OR(D447="Other Fuels", D447="Other Energy", D447 = "Natural Gas"),COUNTIF(UnitsEnergy,'Meters-Utilities'!J447)=0), "UnitsEnergy","UnitsBlank")</f>
        <v>UnitsBlank</v>
      </c>
      <c r="P447" t="str">
        <f t="shared" si="21"/>
        <v>UnitsBlank</v>
      </c>
      <c r="Q447" t="str">
        <f t="shared" si="22"/>
        <v>UnitsBlank</v>
      </c>
      <c r="U447" t="str">
        <f>IF( 'Meters-Utilities'!C447= "Electricity", IF(AND('Meters-Utilities'!Q447 &lt;&gt; "Self-Generated", 'Meters-Utilities'!Q447 &lt;&gt; "Physical Power Purchase Agreement (PPPA)"), "UnitsBlank", "YesNo"), IF(AND( 'Meters-Utilities'!C447="Other Fuels", 'Meters-Utilities'!D447 = "Scope 1: Mobile"), "YesNo", "UnitsBlank"))</f>
        <v>UnitsBlank</v>
      </c>
    </row>
    <row r="448" spans="1:21" x14ac:dyDescent="0.35">
      <c r="A448">
        <f>'Meters-Utilities'!A448</f>
        <v>0</v>
      </c>
      <c r="B448">
        <f>'Meters-Utilities'!B448</f>
        <v>0</v>
      </c>
      <c r="D448">
        <f>'Meters-Utilities'!C448</f>
        <v>0</v>
      </c>
      <c r="E448">
        <f>'Meters-Utilities'!D448</f>
        <v>0</v>
      </c>
      <c r="L448" t="str">
        <f t="shared" si="20"/>
        <v>PhaseNO</v>
      </c>
      <c r="M448" t="str">
        <f>"Fuel"&amp;
IF(D448="Other Fuels",TRIM(SUBSTITUTE(LEFT('Meters-Utilities'!H448,8),"-","")),IF(OR(D448="Electricity",D448="Natural Gas"),"",IF(OR(E448="Scope 1: Process", E448 = "Scope 1: Fugitive"), "Fugitive",SUBSTITUTE('Meters-Utilities'!C448," ",""))))</f>
        <v>Fuel</v>
      </c>
      <c r="N448" t="str">
        <f>IF(D448="Electricity","UnitsEnergy",
IF(D448="Natural Gas","UnitsGasEnergy",
IF(ISNUMBER(SEARCH("Water",D448)),"UnitsLiquid",
IF(D448="Other Energy","UnitsOtherEnergyEnergy",
IF(D448="Other","UnitsSolid",
IF(D448="Other Fuels",IF(ISNUMBER(SEARCH("Mobile", 'Meters-Utilities'!D448)),"UnitsLiquid","Units"&amp;'Meters-Utilities'!H448&amp;"Energy"),"UnitsBlank"))))))</f>
        <v>UnitsBlank</v>
      </c>
      <c r="O448" t="str">
        <f>IF(AND(OR(D448="Other Fuels", D448="Other Energy", D448 = "Natural Gas"),COUNTIF(UnitsEnergy,'Meters-Utilities'!J448)=0), "UnitsEnergy","UnitsBlank")</f>
        <v>UnitsBlank</v>
      </c>
      <c r="P448" t="str">
        <f t="shared" si="21"/>
        <v>UnitsBlank</v>
      </c>
      <c r="Q448" t="str">
        <f t="shared" si="22"/>
        <v>UnitsBlank</v>
      </c>
      <c r="U448" t="str">
        <f>IF( 'Meters-Utilities'!C448= "Electricity", IF(AND('Meters-Utilities'!Q448 &lt;&gt; "Self-Generated", 'Meters-Utilities'!Q448 &lt;&gt; "Physical Power Purchase Agreement (PPPA)"), "UnitsBlank", "YesNo"), IF(AND( 'Meters-Utilities'!C448="Other Fuels", 'Meters-Utilities'!D448 = "Scope 1: Mobile"), "YesNo", "UnitsBlank"))</f>
        <v>UnitsBlank</v>
      </c>
    </row>
    <row r="449" spans="1:21" x14ac:dyDescent="0.35">
      <c r="A449">
        <f>'Meters-Utilities'!A449</f>
        <v>0</v>
      </c>
      <c r="B449">
        <f>'Meters-Utilities'!B449</f>
        <v>0</v>
      </c>
      <c r="D449">
        <f>'Meters-Utilities'!C449</f>
        <v>0</v>
      </c>
      <c r="E449">
        <f>'Meters-Utilities'!D449</f>
        <v>0</v>
      </c>
      <c r="L449" t="str">
        <f t="shared" si="20"/>
        <v>PhaseNO</v>
      </c>
      <c r="M449" t="str">
        <f>"Fuel"&amp;
IF(D449="Other Fuels",TRIM(SUBSTITUTE(LEFT('Meters-Utilities'!H449,8),"-","")),IF(OR(D449="Electricity",D449="Natural Gas"),"",IF(OR(E449="Scope 1: Process", E449 = "Scope 1: Fugitive"), "Fugitive",SUBSTITUTE('Meters-Utilities'!C449," ",""))))</f>
        <v>Fuel</v>
      </c>
      <c r="N449" t="str">
        <f>IF(D449="Electricity","UnitsEnergy",
IF(D449="Natural Gas","UnitsGasEnergy",
IF(ISNUMBER(SEARCH("Water",D449)),"UnitsLiquid",
IF(D449="Other Energy","UnitsOtherEnergyEnergy",
IF(D449="Other","UnitsSolid",
IF(D449="Other Fuels",IF(ISNUMBER(SEARCH("Mobile", 'Meters-Utilities'!D449)),"UnitsLiquid","Units"&amp;'Meters-Utilities'!H449&amp;"Energy"),"UnitsBlank"))))))</f>
        <v>UnitsBlank</v>
      </c>
      <c r="O449" t="str">
        <f>IF(AND(OR(D449="Other Fuels", D449="Other Energy", D449 = "Natural Gas"),COUNTIF(UnitsEnergy,'Meters-Utilities'!J449)=0), "UnitsEnergy","UnitsBlank")</f>
        <v>UnitsBlank</v>
      </c>
      <c r="P449" t="str">
        <f t="shared" si="21"/>
        <v>UnitsBlank</v>
      </c>
      <c r="Q449" t="str">
        <f t="shared" si="22"/>
        <v>UnitsBlank</v>
      </c>
      <c r="U449" t="str">
        <f>IF( 'Meters-Utilities'!C449= "Electricity", IF(AND('Meters-Utilities'!Q449 &lt;&gt; "Self-Generated", 'Meters-Utilities'!Q449 &lt;&gt; "Physical Power Purchase Agreement (PPPA)"), "UnitsBlank", "YesNo"), IF(AND( 'Meters-Utilities'!C449="Other Fuels", 'Meters-Utilities'!D449 = "Scope 1: Mobile"), "YesNo", "UnitsBlank"))</f>
        <v>UnitsBlank</v>
      </c>
    </row>
    <row r="450" spans="1:21" x14ac:dyDescent="0.35">
      <c r="A450">
        <f>'Meters-Utilities'!A450</f>
        <v>0</v>
      </c>
      <c r="B450">
        <f>'Meters-Utilities'!B450</f>
        <v>0</v>
      </c>
      <c r="D450">
        <f>'Meters-Utilities'!C450</f>
        <v>0</v>
      </c>
      <c r="E450">
        <f>'Meters-Utilities'!D450</f>
        <v>0</v>
      </c>
      <c r="L450" t="str">
        <f t="shared" si="20"/>
        <v>PhaseNO</v>
      </c>
      <c r="M450" t="str">
        <f>"Fuel"&amp;
IF(D450="Other Fuels",TRIM(SUBSTITUTE(LEFT('Meters-Utilities'!H450,8),"-","")),IF(OR(D450="Electricity",D450="Natural Gas"),"",IF(OR(E450="Scope 1: Process", E450 = "Scope 1: Fugitive"), "Fugitive",SUBSTITUTE('Meters-Utilities'!C450," ",""))))</f>
        <v>Fuel</v>
      </c>
      <c r="N450" t="str">
        <f>IF(D450="Electricity","UnitsEnergy",
IF(D450="Natural Gas","UnitsGasEnergy",
IF(ISNUMBER(SEARCH("Water",D450)),"UnitsLiquid",
IF(D450="Other Energy","UnitsOtherEnergyEnergy",
IF(D450="Other","UnitsSolid",
IF(D450="Other Fuels",IF(ISNUMBER(SEARCH("Mobile", 'Meters-Utilities'!D450)),"UnitsLiquid","Units"&amp;'Meters-Utilities'!H450&amp;"Energy"),"UnitsBlank"))))))</f>
        <v>UnitsBlank</v>
      </c>
      <c r="O450" t="str">
        <f>IF(AND(OR(D450="Other Fuels", D450="Other Energy", D450 = "Natural Gas"),COUNTIF(UnitsEnergy,'Meters-Utilities'!J450)=0), "UnitsEnergy","UnitsBlank")</f>
        <v>UnitsBlank</v>
      </c>
      <c r="P450" t="str">
        <f t="shared" si="21"/>
        <v>UnitsBlank</v>
      </c>
      <c r="Q450" t="str">
        <f t="shared" si="22"/>
        <v>UnitsBlank</v>
      </c>
      <c r="U450" t="str">
        <f>IF( 'Meters-Utilities'!C450= "Electricity", IF(AND('Meters-Utilities'!Q450 &lt;&gt; "Self-Generated", 'Meters-Utilities'!Q450 &lt;&gt; "Physical Power Purchase Agreement (PPPA)"), "UnitsBlank", "YesNo"), IF(AND( 'Meters-Utilities'!C450="Other Fuels", 'Meters-Utilities'!D450 = "Scope 1: Mobile"), "YesNo", "UnitsBlank"))</f>
        <v>UnitsBlank</v>
      </c>
    </row>
    <row r="451" spans="1:21" x14ac:dyDescent="0.35">
      <c r="A451">
        <f>'Meters-Utilities'!A451</f>
        <v>0</v>
      </c>
      <c r="B451">
        <f>'Meters-Utilities'!B451</f>
        <v>0</v>
      </c>
      <c r="D451">
        <f>'Meters-Utilities'!C451</f>
        <v>0</v>
      </c>
      <c r="E451">
        <f>'Meters-Utilities'!D451</f>
        <v>0</v>
      </c>
      <c r="L451" t="str">
        <f t="shared" ref="L451:L514" si="23">IF(D451="Other Fuels",IF(E451="Scope 1: Stationary","PhaseSLG","PhaseVehicle"),"PhaseNO")</f>
        <v>PhaseNO</v>
      </c>
      <c r="M451" t="str">
        <f>"Fuel"&amp;
IF(D451="Other Fuels",TRIM(SUBSTITUTE(LEFT('Meters-Utilities'!H451,8),"-","")),IF(OR(D451="Electricity",D451="Natural Gas"),"",IF(OR(E451="Scope 1: Process", E451 = "Scope 1: Fugitive"), "Fugitive",SUBSTITUTE('Meters-Utilities'!C451," ",""))))</f>
        <v>Fuel</v>
      </c>
      <c r="N451" t="str">
        <f>IF(D451="Electricity","UnitsEnergy",
IF(D451="Natural Gas","UnitsGasEnergy",
IF(ISNUMBER(SEARCH("Water",D451)),"UnitsLiquid",
IF(D451="Other Energy","UnitsOtherEnergyEnergy",
IF(D451="Other","UnitsSolid",
IF(D451="Other Fuels",IF(ISNUMBER(SEARCH("Mobile", 'Meters-Utilities'!D451)),"UnitsLiquid","Units"&amp;'Meters-Utilities'!H451&amp;"Energy"),"UnitsBlank"))))))</f>
        <v>UnitsBlank</v>
      </c>
      <c r="O451" t="str">
        <f>IF(AND(OR(D451="Other Fuels", D451="Other Energy", D451 = "Natural Gas"),COUNTIF(UnitsEnergy,'Meters-Utilities'!J451)=0), "UnitsEnergy","UnitsBlank")</f>
        <v>UnitsBlank</v>
      </c>
      <c r="P451" t="str">
        <f t="shared" si="21"/>
        <v>UnitsBlank</v>
      </c>
      <c r="Q451" t="str">
        <f t="shared" si="22"/>
        <v>UnitsBlank</v>
      </c>
      <c r="U451" t="str">
        <f>IF( 'Meters-Utilities'!C451= "Electricity", IF(AND('Meters-Utilities'!Q451 &lt;&gt; "Self-Generated", 'Meters-Utilities'!Q451 &lt;&gt; "Physical Power Purchase Agreement (PPPA)"), "UnitsBlank", "YesNo"), IF(AND( 'Meters-Utilities'!C451="Other Fuels", 'Meters-Utilities'!D451 = "Scope 1: Mobile"), "YesNo", "UnitsBlank"))</f>
        <v>UnitsBlank</v>
      </c>
    </row>
    <row r="452" spans="1:21" x14ac:dyDescent="0.35">
      <c r="A452">
        <f>'Meters-Utilities'!A452</f>
        <v>0</v>
      </c>
      <c r="B452">
        <f>'Meters-Utilities'!B452</f>
        <v>0</v>
      </c>
      <c r="D452">
        <f>'Meters-Utilities'!C452</f>
        <v>0</v>
      </c>
      <c r="E452">
        <f>'Meters-Utilities'!D452</f>
        <v>0</v>
      </c>
      <c r="L452" t="str">
        <f t="shared" si="23"/>
        <v>PhaseNO</v>
      </c>
      <c r="M452" t="str">
        <f>"Fuel"&amp;
IF(D452="Other Fuels",TRIM(SUBSTITUTE(LEFT('Meters-Utilities'!H452,8),"-","")),IF(OR(D452="Electricity",D452="Natural Gas"),"",IF(OR(E452="Scope 1: Process", E452 = "Scope 1: Fugitive"), "Fugitive",SUBSTITUTE('Meters-Utilities'!C452," ",""))))</f>
        <v>Fuel</v>
      </c>
      <c r="N452" t="str">
        <f>IF(D452="Electricity","UnitsEnergy",
IF(D452="Natural Gas","UnitsGasEnergy",
IF(ISNUMBER(SEARCH("Water",D452)),"UnitsLiquid",
IF(D452="Other Energy","UnitsOtherEnergyEnergy",
IF(D452="Other","UnitsSolid",
IF(D452="Other Fuels",IF(ISNUMBER(SEARCH("Mobile", 'Meters-Utilities'!D452)),"UnitsLiquid","Units"&amp;'Meters-Utilities'!H452&amp;"Energy"),"UnitsBlank"))))))</f>
        <v>UnitsBlank</v>
      </c>
      <c r="O452" t="str">
        <f>IF(AND(OR(D452="Other Fuels", D452="Other Energy", D452 = "Natural Gas"),COUNTIF(UnitsEnergy,'Meters-Utilities'!J452)=0), "UnitsEnergy","UnitsBlank")</f>
        <v>UnitsBlank</v>
      </c>
      <c r="P452" t="str">
        <f t="shared" si="21"/>
        <v>UnitsBlank</v>
      </c>
      <c r="Q452" t="str">
        <f t="shared" si="22"/>
        <v>UnitsBlank</v>
      </c>
      <c r="U452" t="str">
        <f>IF( 'Meters-Utilities'!C452= "Electricity", IF(AND('Meters-Utilities'!Q452 &lt;&gt; "Self-Generated", 'Meters-Utilities'!Q452 &lt;&gt; "Physical Power Purchase Agreement (PPPA)"), "UnitsBlank", "YesNo"), IF(AND( 'Meters-Utilities'!C452="Other Fuels", 'Meters-Utilities'!D452 = "Scope 1: Mobile"), "YesNo", "UnitsBlank"))</f>
        <v>UnitsBlank</v>
      </c>
    </row>
    <row r="453" spans="1:21" x14ac:dyDescent="0.35">
      <c r="A453">
        <f>'Meters-Utilities'!A453</f>
        <v>0</v>
      </c>
      <c r="B453">
        <f>'Meters-Utilities'!B453</f>
        <v>0</v>
      </c>
      <c r="D453">
        <f>'Meters-Utilities'!C453</f>
        <v>0</v>
      </c>
      <c r="E453">
        <f>'Meters-Utilities'!D453</f>
        <v>0</v>
      </c>
      <c r="L453" t="str">
        <f t="shared" si="23"/>
        <v>PhaseNO</v>
      </c>
      <c r="M453" t="str">
        <f>"Fuel"&amp;
IF(D453="Other Fuels",TRIM(SUBSTITUTE(LEFT('Meters-Utilities'!H453,8),"-","")),IF(OR(D453="Electricity",D453="Natural Gas"),"",IF(OR(E453="Scope 1: Process", E453 = "Scope 1: Fugitive"), "Fugitive",SUBSTITUTE('Meters-Utilities'!C453," ",""))))</f>
        <v>Fuel</v>
      </c>
      <c r="N453" t="str">
        <f>IF(D453="Electricity","UnitsEnergy",
IF(D453="Natural Gas","UnitsGasEnergy",
IF(ISNUMBER(SEARCH("Water",D453)),"UnitsLiquid",
IF(D453="Other Energy","UnitsOtherEnergyEnergy",
IF(D453="Other","UnitsSolid",
IF(D453="Other Fuels",IF(ISNUMBER(SEARCH("Mobile", 'Meters-Utilities'!D453)),"UnitsLiquid","Units"&amp;'Meters-Utilities'!H453&amp;"Energy"),"UnitsBlank"))))))</f>
        <v>UnitsBlank</v>
      </c>
      <c r="O453" t="str">
        <f>IF(AND(OR(D453="Other Fuels", D453="Other Energy", D453 = "Natural Gas"),COUNTIF(UnitsEnergy,'Meters-Utilities'!J453)=0), "UnitsEnergy","UnitsBlank")</f>
        <v>UnitsBlank</v>
      </c>
      <c r="P453" t="str">
        <f t="shared" si="21"/>
        <v>UnitsBlank</v>
      </c>
      <c r="Q453" t="str">
        <f t="shared" si="22"/>
        <v>UnitsBlank</v>
      </c>
      <c r="U453" t="str">
        <f>IF( 'Meters-Utilities'!C453= "Electricity", IF(AND('Meters-Utilities'!Q453 &lt;&gt; "Self-Generated", 'Meters-Utilities'!Q453 &lt;&gt; "Physical Power Purchase Agreement (PPPA)"), "UnitsBlank", "YesNo"), IF(AND( 'Meters-Utilities'!C453="Other Fuels", 'Meters-Utilities'!D453 = "Scope 1: Mobile"), "YesNo", "UnitsBlank"))</f>
        <v>UnitsBlank</v>
      </c>
    </row>
    <row r="454" spans="1:21" x14ac:dyDescent="0.35">
      <c r="A454">
        <f>'Meters-Utilities'!A454</f>
        <v>0</v>
      </c>
      <c r="B454">
        <f>'Meters-Utilities'!B454</f>
        <v>0</v>
      </c>
      <c r="D454">
        <f>'Meters-Utilities'!C454</f>
        <v>0</v>
      </c>
      <c r="E454">
        <f>'Meters-Utilities'!D454</f>
        <v>0</v>
      </c>
      <c r="L454" t="str">
        <f t="shared" si="23"/>
        <v>PhaseNO</v>
      </c>
      <c r="M454" t="str">
        <f>"Fuel"&amp;
IF(D454="Other Fuels",TRIM(SUBSTITUTE(LEFT('Meters-Utilities'!H454,8),"-","")),IF(OR(D454="Electricity",D454="Natural Gas"),"",IF(OR(E454="Scope 1: Process", E454 = "Scope 1: Fugitive"), "Fugitive",SUBSTITUTE('Meters-Utilities'!C454," ",""))))</f>
        <v>Fuel</v>
      </c>
      <c r="N454" t="str">
        <f>IF(D454="Electricity","UnitsEnergy",
IF(D454="Natural Gas","UnitsGasEnergy",
IF(ISNUMBER(SEARCH("Water",D454)),"UnitsLiquid",
IF(D454="Other Energy","UnitsOtherEnergyEnergy",
IF(D454="Other","UnitsSolid",
IF(D454="Other Fuels",IF(ISNUMBER(SEARCH("Mobile", 'Meters-Utilities'!D454)),"UnitsLiquid","Units"&amp;'Meters-Utilities'!H454&amp;"Energy"),"UnitsBlank"))))))</f>
        <v>UnitsBlank</v>
      </c>
      <c r="O454" t="str">
        <f>IF(AND(OR(D454="Other Fuels", D454="Other Energy", D454 = "Natural Gas"),COUNTIF(UnitsEnergy,'Meters-Utilities'!J454)=0), "UnitsEnergy","UnitsBlank")</f>
        <v>UnitsBlank</v>
      </c>
      <c r="P454" t="str">
        <f t="shared" si="21"/>
        <v>UnitsBlank</v>
      </c>
      <c r="Q454" t="str">
        <f t="shared" si="22"/>
        <v>UnitsBlank</v>
      </c>
      <c r="U454" t="str">
        <f>IF( 'Meters-Utilities'!C454= "Electricity", IF(AND('Meters-Utilities'!Q454 &lt;&gt; "Self-Generated", 'Meters-Utilities'!Q454 &lt;&gt; "Physical Power Purchase Agreement (PPPA)"), "UnitsBlank", "YesNo"), IF(AND( 'Meters-Utilities'!C454="Other Fuels", 'Meters-Utilities'!D454 = "Scope 1: Mobile"), "YesNo", "UnitsBlank"))</f>
        <v>UnitsBlank</v>
      </c>
    </row>
    <row r="455" spans="1:21" x14ac:dyDescent="0.35">
      <c r="A455">
        <f>'Meters-Utilities'!A455</f>
        <v>0</v>
      </c>
      <c r="B455">
        <f>'Meters-Utilities'!B455</f>
        <v>0</v>
      </c>
      <c r="D455">
        <f>'Meters-Utilities'!C455</f>
        <v>0</v>
      </c>
      <c r="E455">
        <f>'Meters-Utilities'!D455</f>
        <v>0</v>
      </c>
      <c r="L455" t="str">
        <f t="shared" si="23"/>
        <v>PhaseNO</v>
      </c>
      <c r="M455" t="str">
        <f>"Fuel"&amp;
IF(D455="Other Fuels",TRIM(SUBSTITUTE(LEFT('Meters-Utilities'!H455,8),"-","")),IF(OR(D455="Electricity",D455="Natural Gas"),"",IF(OR(E455="Scope 1: Process", E455 = "Scope 1: Fugitive"), "Fugitive",SUBSTITUTE('Meters-Utilities'!C455," ",""))))</f>
        <v>Fuel</v>
      </c>
      <c r="N455" t="str">
        <f>IF(D455="Electricity","UnitsEnergy",
IF(D455="Natural Gas","UnitsGasEnergy",
IF(ISNUMBER(SEARCH("Water",D455)),"UnitsLiquid",
IF(D455="Other Energy","UnitsOtherEnergyEnergy",
IF(D455="Other","UnitsSolid",
IF(D455="Other Fuels",IF(ISNUMBER(SEARCH("Mobile", 'Meters-Utilities'!D455)),"UnitsLiquid","Units"&amp;'Meters-Utilities'!H455&amp;"Energy"),"UnitsBlank"))))))</f>
        <v>UnitsBlank</v>
      </c>
      <c r="O455" t="str">
        <f>IF(AND(OR(D455="Other Fuels", D455="Other Energy", D455 = "Natural Gas"),COUNTIF(UnitsEnergy,'Meters-Utilities'!J455)=0), "UnitsEnergy","UnitsBlank")</f>
        <v>UnitsBlank</v>
      </c>
      <c r="P455" t="str">
        <f t="shared" si="21"/>
        <v>UnitsBlank</v>
      </c>
      <c r="Q455" t="str">
        <f t="shared" si="22"/>
        <v>UnitsBlank</v>
      </c>
      <c r="U455" t="str">
        <f>IF( 'Meters-Utilities'!C455= "Electricity", IF(AND('Meters-Utilities'!Q455 &lt;&gt; "Self-Generated", 'Meters-Utilities'!Q455 &lt;&gt; "Physical Power Purchase Agreement (PPPA)"), "UnitsBlank", "YesNo"), IF(AND( 'Meters-Utilities'!C455="Other Fuels", 'Meters-Utilities'!D455 = "Scope 1: Mobile"), "YesNo", "UnitsBlank"))</f>
        <v>UnitsBlank</v>
      </c>
    </row>
    <row r="456" spans="1:21" x14ac:dyDescent="0.35">
      <c r="A456">
        <f>'Meters-Utilities'!A456</f>
        <v>0</v>
      </c>
      <c r="B456">
        <f>'Meters-Utilities'!B456</f>
        <v>0</v>
      </c>
      <c r="D456">
        <f>'Meters-Utilities'!C456</f>
        <v>0</v>
      </c>
      <c r="E456">
        <f>'Meters-Utilities'!D456</f>
        <v>0</v>
      </c>
      <c r="L456" t="str">
        <f t="shared" si="23"/>
        <v>PhaseNO</v>
      </c>
      <c r="M456" t="str">
        <f>"Fuel"&amp;
IF(D456="Other Fuels",TRIM(SUBSTITUTE(LEFT('Meters-Utilities'!H456,8),"-","")),IF(OR(D456="Electricity",D456="Natural Gas"),"",IF(OR(E456="Scope 1: Process", E456 = "Scope 1: Fugitive"), "Fugitive",SUBSTITUTE('Meters-Utilities'!C456," ",""))))</f>
        <v>Fuel</v>
      </c>
      <c r="N456" t="str">
        <f>IF(D456="Electricity","UnitsEnergy",
IF(D456="Natural Gas","UnitsGasEnergy",
IF(ISNUMBER(SEARCH("Water",D456)),"UnitsLiquid",
IF(D456="Other Energy","UnitsOtherEnergyEnergy",
IF(D456="Other","UnitsSolid",
IF(D456="Other Fuels",IF(ISNUMBER(SEARCH("Mobile", 'Meters-Utilities'!D456)),"UnitsLiquid","Units"&amp;'Meters-Utilities'!H456&amp;"Energy"),"UnitsBlank"))))))</f>
        <v>UnitsBlank</v>
      </c>
      <c r="O456" t="str">
        <f>IF(AND(OR(D456="Other Fuels", D456="Other Energy", D456 = "Natural Gas"),COUNTIF(UnitsEnergy,'Meters-Utilities'!J456)=0), "UnitsEnergy","UnitsBlank")</f>
        <v>UnitsBlank</v>
      </c>
      <c r="P456" t="str">
        <f t="shared" si="21"/>
        <v>UnitsBlank</v>
      </c>
      <c r="Q456" t="str">
        <f t="shared" si="22"/>
        <v>UnitsBlank</v>
      </c>
      <c r="U456" t="str">
        <f>IF( 'Meters-Utilities'!C456= "Electricity", IF(AND('Meters-Utilities'!Q456 &lt;&gt; "Self-Generated", 'Meters-Utilities'!Q456 &lt;&gt; "Physical Power Purchase Agreement (PPPA)"), "UnitsBlank", "YesNo"), IF(AND( 'Meters-Utilities'!C456="Other Fuels", 'Meters-Utilities'!D456 = "Scope 1: Mobile"), "YesNo", "UnitsBlank"))</f>
        <v>UnitsBlank</v>
      </c>
    </row>
    <row r="457" spans="1:21" x14ac:dyDescent="0.35">
      <c r="A457">
        <f>'Meters-Utilities'!A457</f>
        <v>0</v>
      </c>
      <c r="B457">
        <f>'Meters-Utilities'!B457</f>
        <v>0</v>
      </c>
      <c r="D457">
        <f>'Meters-Utilities'!C457</f>
        <v>0</v>
      </c>
      <c r="E457">
        <f>'Meters-Utilities'!D457</f>
        <v>0</v>
      </c>
      <c r="L457" t="str">
        <f t="shared" si="23"/>
        <v>PhaseNO</v>
      </c>
      <c r="M457" t="str">
        <f>"Fuel"&amp;
IF(D457="Other Fuels",TRIM(SUBSTITUTE(LEFT('Meters-Utilities'!H457,8),"-","")),IF(OR(D457="Electricity",D457="Natural Gas"),"",IF(OR(E457="Scope 1: Process", E457 = "Scope 1: Fugitive"), "Fugitive",SUBSTITUTE('Meters-Utilities'!C457," ",""))))</f>
        <v>Fuel</v>
      </c>
      <c r="N457" t="str">
        <f>IF(D457="Electricity","UnitsEnergy",
IF(D457="Natural Gas","UnitsGasEnergy",
IF(ISNUMBER(SEARCH("Water",D457)),"UnitsLiquid",
IF(D457="Other Energy","UnitsOtherEnergyEnergy",
IF(D457="Other","UnitsSolid",
IF(D457="Other Fuels",IF(ISNUMBER(SEARCH("Mobile", 'Meters-Utilities'!D457)),"UnitsLiquid","Units"&amp;'Meters-Utilities'!H457&amp;"Energy"),"UnitsBlank"))))))</f>
        <v>UnitsBlank</v>
      </c>
      <c r="O457" t="str">
        <f>IF(AND(OR(D457="Other Fuels", D457="Other Energy", D457 = "Natural Gas"),COUNTIF(UnitsEnergy,'Meters-Utilities'!J457)=0), "UnitsEnergy","UnitsBlank")</f>
        <v>UnitsBlank</v>
      </c>
      <c r="P457" t="str">
        <f t="shared" si="21"/>
        <v>UnitsBlank</v>
      </c>
      <c r="Q457" t="str">
        <f t="shared" si="22"/>
        <v>UnitsBlank</v>
      </c>
      <c r="U457" t="str">
        <f>IF( 'Meters-Utilities'!C457= "Electricity", IF(AND('Meters-Utilities'!Q457 &lt;&gt; "Self-Generated", 'Meters-Utilities'!Q457 &lt;&gt; "Physical Power Purchase Agreement (PPPA)"), "UnitsBlank", "YesNo"), IF(AND( 'Meters-Utilities'!C457="Other Fuels", 'Meters-Utilities'!D457 = "Scope 1: Mobile"), "YesNo", "UnitsBlank"))</f>
        <v>UnitsBlank</v>
      </c>
    </row>
    <row r="458" spans="1:21" x14ac:dyDescent="0.35">
      <c r="A458">
        <f>'Meters-Utilities'!A458</f>
        <v>0</v>
      </c>
      <c r="B458">
        <f>'Meters-Utilities'!B458</f>
        <v>0</v>
      </c>
      <c r="D458">
        <f>'Meters-Utilities'!C458</f>
        <v>0</v>
      </c>
      <c r="E458">
        <f>'Meters-Utilities'!D458</f>
        <v>0</v>
      </c>
      <c r="L458" t="str">
        <f t="shared" si="23"/>
        <v>PhaseNO</v>
      </c>
      <c r="M458" t="str">
        <f>"Fuel"&amp;
IF(D458="Other Fuels",TRIM(SUBSTITUTE(LEFT('Meters-Utilities'!H458,8),"-","")),IF(OR(D458="Electricity",D458="Natural Gas"),"",IF(OR(E458="Scope 1: Process", E458 = "Scope 1: Fugitive"), "Fugitive",SUBSTITUTE('Meters-Utilities'!C458," ",""))))</f>
        <v>Fuel</v>
      </c>
      <c r="N458" t="str">
        <f>IF(D458="Electricity","UnitsEnergy",
IF(D458="Natural Gas","UnitsGasEnergy",
IF(ISNUMBER(SEARCH("Water",D458)),"UnitsLiquid",
IF(D458="Other Energy","UnitsOtherEnergyEnergy",
IF(D458="Other","UnitsSolid",
IF(D458="Other Fuels",IF(ISNUMBER(SEARCH("Mobile", 'Meters-Utilities'!D458)),"UnitsLiquid","Units"&amp;'Meters-Utilities'!H458&amp;"Energy"),"UnitsBlank"))))))</f>
        <v>UnitsBlank</v>
      </c>
      <c r="O458" t="str">
        <f>IF(AND(OR(D458="Other Fuels", D458="Other Energy", D458 = "Natural Gas"),COUNTIF(UnitsEnergy,'Meters-Utilities'!J458)=0), "UnitsEnergy","UnitsBlank")</f>
        <v>UnitsBlank</v>
      </c>
      <c r="P458" t="str">
        <f t="shared" si="21"/>
        <v>UnitsBlank</v>
      </c>
      <c r="Q458" t="str">
        <f t="shared" si="22"/>
        <v>UnitsBlank</v>
      </c>
      <c r="U458" t="str">
        <f>IF( 'Meters-Utilities'!C458= "Electricity", IF(AND('Meters-Utilities'!Q458 &lt;&gt; "Self-Generated", 'Meters-Utilities'!Q458 &lt;&gt; "Physical Power Purchase Agreement (PPPA)"), "UnitsBlank", "YesNo"), IF(AND( 'Meters-Utilities'!C458="Other Fuels", 'Meters-Utilities'!D458 = "Scope 1: Mobile"), "YesNo", "UnitsBlank"))</f>
        <v>UnitsBlank</v>
      </c>
    </row>
    <row r="459" spans="1:21" x14ac:dyDescent="0.35">
      <c r="A459">
        <f>'Meters-Utilities'!A459</f>
        <v>0</v>
      </c>
      <c r="B459">
        <f>'Meters-Utilities'!B459</f>
        <v>0</v>
      </c>
      <c r="D459">
        <f>'Meters-Utilities'!C459</f>
        <v>0</v>
      </c>
      <c r="E459">
        <f>'Meters-Utilities'!D459</f>
        <v>0</v>
      </c>
      <c r="L459" t="str">
        <f t="shared" si="23"/>
        <v>PhaseNO</v>
      </c>
      <c r="M459" t="str">
        <f>"Fuel"&amp;
IF(D459="Other Fuels",TRIM(SUBSTITUTE(LEFT('Meters-Utilities'!H459,8),"-","")),IF(OR(D459="Electricity",D459="Natural Gas"),"",IF(OR(E459="Scope 1: Process", E459 = "Scope 1: Fugitive"), "Fugitive",SUBSTITUTE('Meters-Utilities'!C459," ",""))))</f>
        <v>Fuel</v>
      </c>
      <c r="N459" t="str">
        <f>IF(D459="Electricity","UnitsEnergy",
IF(D459="Natural Gas","UnitsGasEnergy",
IF(ISNUMBER(SEARCH("Water",D459)),"UnitsLiquid",
IF(D459="Other Energy","UnitsOtherEnergyEnergy",
IF(D459="Other","UnitsSolid",
IF(D459="Other Fuels",IF(ISNUMBER(SEARCH("Mobile", 'Meters-Utilities'!D459)),"UnitsLiquid","Units"&amp;'Meters-Utilities'!H459&amp;"Energy"),"UnitsBlank"))))))</f>
        <v>UnitsBlank</v>
      </c>
      <c r="O459" t="str">
        <f>IF(AND(OR(D459="Other Fuels", D459="Other Energy", D459 = "Natural Gas"),COUNTIF(UnitsEnergy,'Meters-Utilities'!J459)=0), "UnitsEnergy","UnitsBlank")</f>
        <v>UnitsBlank</v>
      </c>
      <c r="P459" t="str">
        <f t="shared" si="21"/>
        <v>UnitsBlank</v>
      </c>
      <c r="Q459" t="str">
        <f t="shared" si="22"/>
        <v>UnitsBlank</v>
      </c>
      <c r="U459" t="str">
        <f>IF( 'Meters-Utilities'!C459= "Electricity", IF(AND('Meters-Utilities'!Q459 &lt;&gt; "Self-Generated", 'Meters-Utilities'!Q459 &lt;&gt; "Physical Power Purchase Agreement (PPPA)"), "UnitsBlank", "YesNo"), IF(AND( 'Meters-Utilities'!C459="Other Fuels", 'Meters-Utilities'!D459 = "Scope 1: Mobile"), "YesNo", "UnitsBlank"))</f>
        <v>UnitsBlank</v>
      </c>
    </row>
    <row r="460" spans="1:21" x14ac:dyDescent="0.35">
      <c r="A460">
        <f>'Meters-Utilities'!A460</f>
        <v>0</v>
      </c>
      <c r="B460">
        <f>'Meters-Utilities'!B460</f>
        <v>0</v>
      </c>
      <c r="D460">
        <f>'Meters-Utilities'!C460</f>
        <v>0</v>
      </c>
      <c r="E460">
        <f>'Meters-Utilities'!D460</f>
        <v>0</v>
      </c>
      <c r="L460" t="str">
        <f t="shared" si="23"/>
        <v>PhaseNO</v>
      </c>
      <c r="M460" t="str">
        <f>"Fuel"&amp;
IF(D460="Other Fuels",TRIM(SUBSTITUTE(LEFT('Meters-Utilities'!H460,8),"-","")),IF(OR(D460="Electricity",D460="Natural Gas"),"",IF(OR(E460="Scope 1: Process", E460 = "Scope 1: Fugitive"), "Fugitive",SUBSTITUTE('Meters-Utilities'!C460," ",""))))</f>
        <v>Fuel</v>
      </c>
      <c r="N460" t="str">
        <f>IF(D460="Electricity","UnitsEnergy",
IF(D460="Natural Gas","UnitsGasEnergy",
IF(ISNUMBER(SEARCH("Water",D460)),"UnitsLiquid",
IF(D460="Other Energy","UnitsOtherEnergyEnergy",
IF(D460="Other","UnitsSolid",
IF(D460="Other Fuels",IF(ISNUMBER(SEARCH("Mobile", 'Meters-Utilities'!D460)),"UnitsLiquid","Units"&amp;'Meters-Utilities'!H460&amp;"Energy"),"UnitsBlank"))))))</f>
        <v>UnitsBlank</v>
      </c>
      <c r="O460" t="str">
        <f>IF(AND(OR(D460="Other Fuels", D460="Other Energy", D460 = "Natural Gas"),COUNTIF(UnitsEnergy,'Meters-Utilities'!J460)=0), "UnitsEnergy","UnitsBlank")</f>
        <v>UnitsBlank</v>
      </c>
      <c r="P460" t="str">
        <f t="shared" si="21"/>
        <v>UnitsBlank</v>
      </c>
      <c r="Q460" t="str">
        <f t="shared" si="22"/>
        <v>UnitsBlank</v>
      </c>
      <c r="U460" t="str">
        <f>IF( 'Meters-Utilities'!C460= "Electricity", IF(AND('Meters-Utilities'!Q460 &lt;&gt; "Self-Generated", 'Meters-Utilities'!Q460 &lt;&gt; "Physical Power Purchase Agreement (PPPA)"), "UnitsBlank", "YesNo"), IF(AND( 'Meters-Utilities'!C460="Other Fuels", 'Meters-Utilities'!D460 = "Scope 1: Mobile"), "YesNo", "UnitsBlank"))</f>
        <v>UnitsBlank</v>
      </c>
    </row>
    <row r="461" spans="1:21" x14ac:dyDescent="0.35">
      <c r="A461">
        <f>'Meters-Utilities'!A461</f>
        <v>0</v>
      </c>
      <c r="B461">
        <f>'Meters-Utilities'!B461</f>
        <v>0</v>
      </c>
      <c r="D461">
        <f>'Meters-Utilities'!C461</f>
        <v>0</v>
      </c>
      <c r="E461">
        <f>'Meters-Utilities'!D461</f>
        <v>0</v>
      </c>
      <c r="L461" t="str">
        <f t="shared" si="23"/>
        <v>PhaseNO</v>
      </c>
      <c r="M461" t="str">
        <f>"Fuel"&amp;
IF(D461="Other Fuels",TRIM(SUBSTITUTE(LEFT('Meters-Utilities'!H461,8),"-","")),IF(OR(D461="Electricity",D461="Natural Gas"),"",IF(OR(E461="Scope 1: Process", E461 = "Scope 1: Fugitive"), "Fugitive",SUBSTITUTE('Meters-Utilities'!C461," ",""))))</f>
        <v>Fuel</v>
      </c>
      <c r="N461" t="str">
        <f>IF(D461="Electricity","UnitsEnergy",
IF(D461="Natural Gas","UnitsGasEnergy",
IF(ISNUMBER(SEARCH("Water",D461)),"UnitsLiquid",
IF(D461="Other Energy","UnitsOtherEnergyEnergy",
IF(D461="Other","UnitsSolid",
IF(D461="Other Fuels",IF(ISNUMBER(SEARCH("Mobile", 'Meters-Utilities'!D461)),"UnitsLiquid","Units"&amp;'Meters-Utilities'!H461&amp;"Energy"),"UnitsBlank"))))))</f>
        <v>UnitsBlank</v>
      </c>
      <c r="O461" t="str">
        <f>IF(AND(OR(D461="Other Fuels", D461="Other Energy", D461 = "Natural Gas"),COUNTIF(UnitsEnergy,'Meters-Utilities'!J461)=0), "UnitsEnergy","UnitsBlank")</f>
        <v>UnitsBlank</v>
      </c>
      <c r="P461" t="str">
        <f t="shared" si="21"/>
        <v>UnitsBlank</v>
      </c>
      <c r="Q461" t="str">
        <f t="shared" si="22"/>
        <v>UnitsBlank</v>
      </c>
      <c r="U461" t="str">
        <f>IF( 'Meters-Utilities'!C461= "Electricity", IF(AND('Meters-Utilities'!Q461 &lt;&gt; "Self-Generated", 'Meters-Utilities'!Q461 &lt;&gt; "Physical Power Purchase Agreement (PPPA)"), "UnitsBlank", "YesNo"), IF(AND( 'Meters-Utilities'!C461="Other Fuels", 'Meters-Utilities'!D461 = "Scope 1: Mobile"), "YesNo", "UnitsBlank"))</f>
        <v>UnitsBlank</v>
      </c>
    </row>
    <row r="462" spans="1:21" x14ac:dyDescent="0.35">
      <c r="A462">
        <f>'Meters-Utilities'!A462</f>
        <v>0</v>
      </c>
      <c r="B462">
        <f>'Meters-Utilities'!B462</f>
        <v>0</v>
      </c>
      <c r="D462">
        <f>'Meters-Utilities'!C462</f>
        <v>0</v>
      </c>
      <c r="E462">
        <f>'Meters-Utilities'!D462</f>
        <v>0</v>
      </c>
      <c r="L462" t="str">
        <f t="shared" si="23"/>
        <v>PhaseNO</v>
      </c>
      <c r="M462" t="str">
        <f>"Fuel"&amp;
IF(D462="Other Fuels",TRIM(SUBSTITUTE(LEFT('Meters-Utilities'!H462,8),"-","")),IF(OR(D462="Electricity",D462="Natural Gas"),"",IF(OR(E462="Scope 1: Process", E462 = "Scope 1: Fugitive"), "Fugitive",SUBSTITUTE('Meters-Utilities'!C462," ",""))))</f>
        <v>Fuel</v>
      </c>
      <c r="N462" t="str">
        <f>IF(D462="Electricity","UnitsEnergy",
IF(D462="Natural Gas","UnitsGasEnergy",
IF(ISNUMBER(SEARCH("Water",D462)),"UnitsLiquid",
IF(D462="Other Energy","UnitsOtherEnergyEnergy",
IF(D462="Other","UnitsSolid",
IF(D462="Other Fuels",IF(ISNUMBER(SEARCH("Mobile", 'Meters-Utilities'!D462)),"UnitsLiquid","Units"&amp;'Meters-Utilities'!H462&amp;"Energy"),"UnitsBlank"))))))</f>
        <v>UnitsBlank</v>
      </c>
      <c r="O462" t="str">
        <f>IF(AND(OR(D462="Other Fuels", D462="Other Energy", D462 = "Natural Gas"),COUNTIF(UnitsEnergy,'Meters-Utilities'!J462)=0), "UnitsEnergy","UnitsBlank")</f>
        <v>UnitsBlank</v>
      </c>
      <c r="P462" t="str">
        <f t="shared" si="21"/>
        <v>UnitsBlank</v>
      </c>
      <c r="Q462" t="str">
        <f t="shared" si="22"/>
        <v>UnitsBlank</v>
      </c>
      <c r="U462" t="str">
        <f>IF( 'Meters-Utilities'!C462= "Electricity", IF(AND('Meters-Utilities'!Q462 &lt;&gt; "Self-Generated", 'Meters-Utilities'!Q462 &lt;&gt; "Physical Power Purchase Agreement (PPPA)"), "UnitsBlank", "YesNo"), IF(AND( 'Meters-Utilities'!C462="Other Fuels", 'Meters-Utilities'!D462 = "Scope 1: Mobile"), "YesNo", "UnitsBlank"))</f>
        <v>UnitsBlank</v>
      </c>
    </row>
    <row r="463" spans="1:21" x14ac:dyDescent="0.35">
      <c r="A463">
        <f>'Meters-Utilities'!A463</f>
        <v>0</v>
      </c>
      <c r="B463">
        <f>'Meters-Utilities'!B463</f>
        <v>0</v>
      </c>
      <c r="D463">
        <f>'Meters-Utilities'!C463</f>
        <v>0</v>
      </c>
      <c r="E463">
        <f>'Meters-Utilities'!D463</f>
        <v>0</v>
      </c>
      <c r="L463" t="str">
        <f t="shared" si="23"/>
        <v>PhaseNO</v>
      </c>
      <c r="M463" t="str">
        <f>"Fuel"&amp;
IF(D463="Other Fuels",TRIM(SUBSTITUTE(LEFT('Meters-Utilities'!H463,8),"-","")),IF(OR(D463="Electricity",D463="Natural Gas"),"",IF(OR(E463="Scope 1: Process", E463 = "Scope 1: Fugitive"), "Fugitive",SUBSTITUTE('Meters-Utilities'!C463," ",""))))</f>
        <v>Fuel</v>
      </c>
      <c r="N463" t="str">
        <f>IF(D463="Electricity","UnitsEnergy",
IF(D463="Natural Gas","UnitsGasEnergy",
IF(ISNUMBER(SEARCH("Water",D463)),"UnitsLiquid",
IF(D463="Other Energy","UnitsOtherEnergyEnergy",
IF(D463="Other","UnitsSolid",
IF(D463="Other Fuels",IF(ISNUMBER(SEARCH("Mobile", 'Meters-Utilities'!D463)),"UnitsLiquid","Units"&amp;'Meters-Utilities'!H463&amp;"Energy"),"UnitsBlank"))))))</f>
        <v>UnitsBlank</v>
      </c>
      <c r="O463" t="str">
        <f>IF(AND(OR(D463="Other Fuels", D463="Other Energy", D463 = "Natural Gas"),COUNTIF(UnitsEnergy,'Meters-Utilities'!J463)=0), "UnitsEnergy","UnitsBlank")</f>
        <v>UnitsBlank</v>
      </c>
      <c r="P463" t="str">
        <f t="shared" si="21"/>
        <v>UnitsBlank</v>
      </c>
      <c r="Q463" t="str">
        <f t="shared" si="22"/>
        <v>UnitsBlank</v>
      </c>
      <c r="U463" t="str">
        <f>IF( 'Meters-Utilities'!C463= "Electricity", IF(AND('Meters-Utilities'!Q463 &lt;&gt; "Self-Generated", 'Meters-Utilities'!Q463 &lt;&gt; "Physical Power Purchase Agreement (PPPA)"), "UnitsBlank", "YesNo"), IF(AND( 'Meters-Utilities'!C463="Other Fuels", 'Meters-Utilities'!D463 = "Scope 1: Mobile"), "YesNo", "UnitsBlank"))</f>
        <v>UnitsBlank</v>
      </c>
    </row>
    <row r="464" spans="1:21" x14ac:dyDescent="0.35">
      <c r="A464">
        <f>'Meters-Utilities'!A464</f>
        <v>0</v>
      </c>
      <c r="B464">
        <f>'Meters-Utilities'!B464</f>
        <v>0</v>
      </c>
      <c r="D464">
        <f>'Meters-Utilities'!C464</f>
        <v>0</v>
      </c>
      <c r="E464">
        <f>'Meters-Utilities'!D464</f>
        <v>0</v>
      </c>
      <c r="L464" t="str">
        <f t="shared" si="23"/>
        <v>PhaseNO</v>
      </c>
      <c r="M464" t="str">
        <f>"Fuel"&amp;
IF(D464="Other Fuels",TRIM(SUBSTITUTE(LEFT('Meters-Utilities'!H464,8),"-","")),IF(OR(D464="Electricity",D464="Natural Gas"),"",IF(OR(E464="Scope 1: Process", E464 = "Scope 1: Fugitive"), "Fugitive",SUBSTITUTE('Meters-Utilities'!C464," ",""))))</f>
        <v>Fuel</v>
      </c>
      <c r="N464" t="str">
        <f>IF(D464="Electricity","UnitsEnergy",
IF(D464="Natural Gas","UnitsGasEnergy",
IF(ISNUMBER(SEARCH("Water",D464)),"UnitsLiquid",
IF(D464="Other Energy","UnitsOtherEnergyEnergy",
IF(D464="Other","UnitsSolid",
IF(D464="Other Fuels",IF(ISNUMBER(SEARCH("Mobile", 'Meters-Utilities'!D464)),"UnitsLiquid","Units"&amp;'Meters-Utilities'!H464&amp;"Energy"),"UnitsBlank"))))))</f>
        <v>UnitsBlank</v>
      </c>
      <c r="O464" t="str">
        <f>IF(AND(OR(D464="Other Fuels", D464="Other Energy", D464 = "Natural Gas"),COUNTIF(UnitsEnergy,'Meters-Utilities'!J464)=0), "UnitsEnergy","UnitsBlank")</f>
        <v>UnitsBlank</v>
      </c>
      <c r="P464" t="str">
        <f t="shared" si="21"/>
        <v>UnitsBlank</v>
      </c>
      <c r="Q464" t="str">
        <f t="shared" si="22"/>
        <v>UnitsBlank</v>
      </c>
      <c r="U464" t="str">
        <f>IF( 'Meters-Utilities'!C464= "Electricity", IF(AND('Meters-Utilities'!Q464 &lt;&gt; "Self-Generated", 'Meters-Utilities'!Q464 &lt;&gt; "Physical Power Purchase Agreement (PPPA)"), "UnitsBlank", "YesNo"), IF(AND( 'Meters-Utilities'!C464="Other Fuels", 'Meters-Utilities'!D464 = "Scope 1: Mobile"), "YesNo", "UnitsBlank"))</f>
        <v>UnitsBlank</v>
      </c>
    </row>
    <row r="465" spans="1:21" x14ac:dyDescent="0.35">
      <c r="A465">
        <f>'Meters-Utilities'!A465</f>
        <v>0</v>
      </c>
      <c r="B465">
        <f>'Meters-Utilities'!B465</f>
        <v>0</v>
      </c>
      <c r="D465">
        <f>'Meters-Utilities'!C465</f>
        <v>0</v>
      </c>
      <c r="E465">
        <f>'Meters-Utilities'!D465</f>
        <v>0</v>
      </c>
      <c r="L465" t="str">
        <f t="shared" si="23"/>
        <v>PhaseNO</v>
      </c>
      <c r="M465" t="str">
        <f>"Fuel"&amp;
IF(D465="Other Fuels",TRIM(SUBSTITUTE(LEFT('Meters-Utilities'!H465,8),"-","")),IF(OR(D465="Electricity",D465="Natural Gas"),"",IF(OR(E465="Scope 1: Process", E465 = "Scope 1: Fugitive"), "Fugitive",SUBSTITUTE('Meters-Utilities'!C465," ",""))))</f>
        <v>Fuel</v>
      </c>
      <c r="N465" t="str">
        <f>IF(D465="Electricity","UnitsEnergy",
IF(D465="Natural Gas","UnitsGasEnergy",
IF(ISNUMBER(SEARCH("Water",D465)),"UnitsLiquid",
IF(D465="Other Energy","UnitsOtherEnergyEnergy",
IF(D465="Other","UnitsSolid",
IF(D465="Other Fuels",IF(ISNUMBER(SEARCH("Mobile", 'Meters-Utilities'!D465)),"UnitsLiquid","Units"&amp;'Meters-Utilities'!H465&amp;"Energy"),"UnitsBlank"))))))</f>
        <v>UnitsBlank</v>
      </c>
      <c r="O465" t="str">
        <f>IF(AND(OR(D465="Other Fuels", D465="Other Energy", D465 = "Natural Gas"),COUNTIF(UnitsEnergy,'Meters-Utilities'!J465)=0), "UnitsEnergy","UnitsBlank")</f>
        <v>UnitsBlank</v>
      </c>
      <c r="P465" t="str">
        <f t="shared" si="21"/>
        <v>UnitsBlank</v>
      </c>
      <c r="Q465" t="str">
        <f t="shared" si="22"/>
        <v>UnitsBlank</v>
      </c>
      <c r="U465" t="str">
        <f>IF( 'Meters-Utilities'!C465= "Electricity", IF(AND('Meters-Utilities'!Q465 &lt;&gt; "Self-Generated", 'Meters-Utilities'!Q465 &lt;&gt; "Physical Power Purchase Agreement (PPPA)"), "UnitsBlank", "YesNo"), IF(AND( 'Meters-Utilities'!C465="Other Fuels", 'Meters-Utilities'!D465 = "Scope 1: Mobile"), "YesNo", "UnitsBlank"))</f>
        <v>UnitsBlank</v>
      </c>
    </row>
    <row r="466" spans="1:21" x14ac:dyDescent="0.35">
      <c r="A466">
        <f>'Meters-Utilities'!A466</f>
        <v>0</v>
      </c>
      <c r="B466">
        <f>'Meters-Utilities'!B466</f>
        <v>0</v>
      </c>
      <c r="D466">
        <f>'Meters-Utilities'!C466</f>
        <v>0</v>
      </c>
      <c r="E466">
        <f>'Meters-Utilities'!D466</f>
        <v>0</v>
      </c>
      <c r="L466" t="str">
        <f t="shared" si="23"/>
        <v>PhaseNO</v>
      </c>
      <c r="M466" t="str">
        <f>"Fuel"&amp;
IF(D466="Other Fuels",TRIM(SUBSTITUTE(LEFT('Meters-Utilities'!H466,8),"-","")),IF(OR(D466="Electricity",D466="Natural Gas"),"",IF(OR(E466="Scope 1: Process", E466 = "Scope 1: Fugitive"), "Fugitive",SUBSTITUTE('Meters-Utilities'!C466," ",""))))</f>
        <v>Fuel</v>
      </c>
      <c r="N466" t="str">
        <f>IF(D466="Electricity","UnitsEnergy",
IF(D466="Natural Gas","UnitsGasEnergy",
IF(ISNUMBER(SEARCH("Water",D466)),"UnitsLiquid",
IF(D466="Other Energy","UnitsOtherEnergyEnergy",
IF(D466="Other","UnitsSolid",
IF(D466="Other Fuels",IF(ISNUMBER(SEARCH("Mobile", 'Meters-Utilities'!D466)),"UnitsLiquid","Units"&amp;'Meters-Utilities'!H466&amp;"Energy"),"UnitsBlank"))))))</f>
        <v>UnitsBlank</v>
      </c>
      <c r="O466" t="str">
        <f>IF(AND(OR(D466="Other Fuels", D466="Other Energy", D466 = "Natural Gas"),COUNTIF(UnitsEnergy,'Meters-Utilities'!J466)=0), "UnitsEnergy","UnitsBlank")</f>
        <v>UnitsBlank</v>
      </c>
      <c r="P466" t="str">
        <f t="shared" si="21"/>
        <v>UnitsBlank</v>
      </c>
      <c r="Q466" t="str">
        <f t="shared" si="22"/>
        <v>UnitsBlank</v>
      </c>
      <c r="U466" t="str">
        <f>IF( 'Meters-Utilities'!C466= "Electricity", IF(AND('Meters-Utilities'!Q466 &lt;&gt; "Self-Generated", 'Meters-Utilities'!Q466 &lt;&gt; "Physical Power Purchase Agreement (PPPA)"), "UnitsBlank", "YesNo"), IF(AND( 'Meters-Utilities'!C466="Other Fuels", 'Meters-Utilities'!D466 = "Scope 1: Mobile"), "YesNo", "UnitsBlank"))</f>
        <v>UnitsBlank</v>
      </c>
    </row>
    <row r="467" spans="1:21" x14ac:dyDescent="0.35">
      <c r="A467">
        <f>'Meters-Utilities'!A467</f>
        <v>0</v>
      </c>
      <c r="B467">
        <f>'Meters-Utilities'!B467</f>
        <v>0</v>
      </c>
      <c r="D467">
        <f>'Meters-Utilities'!C467</f>
        <v>0</v>
      </c>
      <c r="E467">
        <f>'Meters-Utilities'!D467</f>
        <v>0</v>
      </c>
      <c r="L467" t="str">
        <f t="shared" si="23"/>
        <v>PhaseNO</v>
      </c>
      <c r="M467" t="str">
        <f>"Fuel"&amp;
IF(D467="Other Fuels",TRIM(SUBSTITUTE(LEFT('Meters-Utilities'!H467,8),"-","")),IF(OR(D467="Electricity",D467="Natural Gas"),"",IF(OR(E467="Scope 1: Process", E467 = "Scope 1: Fugitive"), "Fugitive",SUBSTITUTE('Meters-Utilities'!C467," ",""))))</f>
        <v>Fuel</v>
      </c>
      <c r="N467" t="str">
        <f>IF(D467="Electricity","UnitsEnergy",
IF(D467="Natural Gas","UnitsGasEnergy",
IF(ISNUMBER(SEARCH("Water",D467)),"UnitsLiquid",
IF(D467="Other Energy","UnitsOtherEnergyEnergy",
IF(D467="Other","UnitsSolid",
IF(D467="Other Fuels",IF(ISNUMBER(SEARCH("Mobile", 'Meters-Utilities'!D467)),"UnitsLiquid","Units"&amp;'Meters-Utilities'!H467&amp;"Energy"),"UnitsBlank"))))))</f>
        <v>UnitsBlank</v>
      </c>
      <c r="O467" t="str">
        <f>IF(AND(OR(D467="Other Fuels", D467="Other Energy", D467 = "Natural Gas"),COUNTIF(UnitsEnergy,'Meters-Utilities'!J467)=0), "UnitsEnergy","UnitsBlank")</f>
        <v>UnitsBlank</v>
      </c>
      <c r="P467" t="str">
        <f t="shared" si="21"/>
        <v>UnitsBlank</v>
      </c>
      <c r="Q467" t="str">
        <f t="shared" si="22"/>
        <v>UnitsBlank</v>
      </c>
      <c r="U467" t="str">
        <f>IF( 'Meters-Utilities'!C467= "Electricity", IF(AND('Meters-Utilities'!Q467 &lt;&gt; "Self-Generated", 'Meters-Utilities'!Q467 &lt;&gt; "Physical Power Purchase Agreement (PPPA)"), "UnitsBlank", "YesNo"), IF(AND( 'Meters-Utilities'!C467="Other Fuels", 'Meters-Utilities'!D467 = "Scope 1: Mobile"), "YesNo", "UnitsBlank"))</f>
        <v>UnitsBlank</v>
      </c>
    </row>
    <row r="468" spans="1:21" x14ac:dyDescent="0.35">
      <c r="A468">
        <f>'Meters-Utilities'!A468</f>
        <v>0</v>
      </c>
      <c r="B468">
        <f>'Meters-Utilities'!B468</f>
        <v>0</v>
      </c>
      <c r="D468">
        <f>'Meters-Utilities'!C468</f>
        <v>0</v>
      </c>
      <c r="E468">
        <f>'Meters-Utilities'!D468</f>
        <v>0</v>
      </c>
      <c r="L468" t="str">
        <f t="shared" si="23"/>
        <v>PhaseNO</v>
      </c>
      <c r="M468" t="str">
        <f>"Fuel"&amp;
IF(D468="Other Fuels",TRIM(SUBSTITUTE(LEFT('Meters-Utilities'!H468,8),"-","")),IF(OR(D468="Electricity",D468="Natural Gas"),"",IF(OR(E468="Scope 1: Process", E468 = "Scope 1: Fugitive"), "Fugitive",SUBSTITUTE('Meters-Utilities'!C468," ",""))))</f>
        <v>Fuel</v>
      </c>
      <c r="N468" t="str">
        <f>IF(D468="Electricity","UnitsEnergy",
IF(D468="Natural Gas","UnitsGasEnergy",
IF(ISNUMBER(SEARCH("Water",D468)),"UnitsLiquid",
IF(D468="Other Energy","UnitsOtherEnergyEnergy",
IF(D468="Other","UnitsSolid",
IF(D468="Other Fuels",IF(ISNUMBER(SEARCH("Mobile", 'Meters-Utilities'!D468)),"UnitsLiquid","Units"&amp;'Meters-Utilities'!H468&amp;"Energy"),"UnitsBlank"))))))</f>
        <v>UnitsBlank</v>
      </c>
      <c r="O468" t="str">
        <f>IF(AND(OR(D468="Other Fuels", D468="Other Energy", D468 = "Natural Gas"),COUNTIF(UnitsEnergy,'Meters-Utilities'!J468)=0), "UnitsEnergy","UnitsBlank")</f>
        <v>UnitsBlank</v>
      </c>
      <c r="P468" t="str">
        <f t="shared" si="21"/>
        <v>UnitsBlank</v>
      </c>
      <c r="Q468" t="str">
        <f t="shared" si="22"/>
        <v>UnitsBlank</v>
      </c>
      <c r="U468" t="str">
        <f>IF( 'Meters-Utilities'!C468= "Electricity", IF(AND('Meters-Utilities'!Q468 &lt;&gt; "Self-Generated", 'Meters-Utilities'!Q468 &lt;&gt; "Physical Power Purchase Agreement (PPPA)"), "UnitsBlank", "YesNo"), IF(AND( 'Meters-Utilities'!C468="Other Fuels", 'Meters-Utilities'!D468 = "Scope 1: Mobile"), "YesNo", "UnitsBlank"))</f>
        <v>UnitsBlank</v>
      </c>
    </row>
    <row r="469" spans="1:21" x14ac:dyDescent="0.35">
      <c r="A469">
        <f>'Meters-Utilities'!A469</f>
        <v>0</v>
      </c>
      <c r="B469">
        <f>'Meters-Utilities'!B469</f>
        <v>0</v>
      </c>
      <c r="D469">
        <f>'Meters-Utilities'!C469</f>
        <v>0</v>
      </c>
      <c r="E469">
        <f>'Meters-Utilities'!D469</f>
        <v>0</v>
      </c>
      <c r="L469" t="str">
        <f t="shared" si="23"/>
        <v>PhaseNO</v>
      </c>
      <c r="M469" t="str">
        <f>"Fuel"&amp;
IF(D469="Other Fuels",TRIM(SUBSTITUTE(LEFT('Meters-Utilities'!H469,8),"-","")),IF(OR(D469="Electricity",D469="Natural Gas"),"",IF(OR(E469="Scope 1: Process", E469 = "Scope 1: Fugitive"), "Fugitive",SUBSTITUTE('Meters-Utilities'!C469," ",""))))</f>
        <v>Fuel</v>
      </c>
      <c r="N469" t="str">
        <f>IF(D469="Electricity","UnitsEnergy",
IF(D469="Natural Gas","UnitsGasEnergy",
IF(ISNUMBER(SEARCH("Water",D469)),"UnitsLiquid",
IF(D469="Other Energy","UnitsOtherEnergyEnergy",
IF(D469="Other","UnitsSolid",
IF(D469="Other Fuels",IF(ISNUMBER(SEARCH("Mobile", 'Meters-Utilities'!D469)),"UnitsLiquid","Units"&amp;'Meters-Utilities'!H469&amp;"Energy"),"UnitsBlank"))))))</f>
        <v>UnitsBlank</v>
      </c>
      <c r="O469" t="str">
        <f>IF(AND(OR(D469="Other Fuels", D469="Other Energy", D469 = "Natural Gas"),COUNTIF(UnitsEnergy,'Meters-Utilities'!J469)=0), "UnitsEnergy","UnitsBlank")</f>
        <v>UnitsBlank</v>
      </c>
      <c r="P469" t="str">
        <f t="shared" si="21"/>
        <v>UnitsBlank</v>
      </c>
      <c r="Q469" t="str">
        <f t="shared" si="22"/>
        <v>UnitsBlank</v>
      </c>
      <c r="U469" t="str">
        <f>IF( 'Meters-Utilities'!C469= "Electricity", IF(AND('Meters-Utilities'!Q469 &lt;&gt; "Self-Generated", 'Meters-Utilities'!Q469 &lt;&gt; "Physical Power Purchase Agreement (PPPA)"), "UnitsBlank", "YesNo"), IF(AND( 'Meters-Utilities'!C469="Other Fuels", 'Meters-Utilities'!D469 = "Scope 1: Mobile"), "YesNo", "UnitsBlank"))</f>
        <v>UnitsBlank</v>
      </c>
    </row>
    <row r="470" spans="1:21" x14ac:dyDescent="0.35">
      <c r="A470">
        <f>'Meters-Utilities'!A470</f>
        <v>0</v>
      </c>
      <c r="B470">
        <f>'Meters-Utilities'!B470</f>
        <v>0</v>
      </c>
      <c r="D470">
        <f>'Meters-Utilities'!C470</f>
        <v>0</v>
      </c>
      <c r="E470">
        <f>'Meters-Utilities'!D470</f>
        <v>0</v>
      </c>
      <c r="L470" t="str">
        <f t="shared" si="23"/>
        <v>PhaseNO</v>
      </c>
      <c r="M470" t="str">
        <f>"Fuel"&amp;
IF(D470="Other Fuels",TRIM(SUBSTITUTE(LEFT('Meters-Utilities'!H470,8),"-","")),IF(OR(D470="Electricity",D470="Natural Gas"),"",IF(OR(E470="Scope 1: Process", E470 = "Scope 1: Fugitive"), "Fugitive",SUBSTITUTE('Meters-Utilities'!C470," ",""))))</f>
        <v>Fuel</v>
      </c>
      <c r="N470" t="str">
        <f>IF(D470="Electricity","UnitsEnergy",
IF(D470="Natural Gas","UnitsGasEnergy",
IF(ISNUMBER(SEARCH("Water",D470)),"UnitsLiquid",
IF(D470="Other Energy","UnitsOtherEnergyEnergy",
IF(D470="Other","UnitsSolid",
IF(D470="Other Fuels",IF(ISNUMBER(SEARCH("Mobile", 'Meters-Utilities'!D470)),"UnitsLiquid","Units"&amp;'Meters-Utilities'!H470&amp;"Energy"),"UnitsBlank"))))))</f>
        <v>UnitsBlank</v>
      </c>
      <c r="O470" t="str">
        <f>IF(AND(OR(D470="Other Fuels", D470="Other Energy", D470 = "Natural Gas"),COUNTIF(UnitsEnergy,'Meters-Utilities'!J470)=0), "UnitsEnergy","UnitsBlank")</f>
        <v>UnitsBlank</v>
      </c>
      <c r="P470" t="str">
        <f t="shared" si="21"/>
        <v>UnitsBlank</v>
      </c>
      <c r="Q470" t="str">
        <f t="shared" si="22"/>
        <v>UnitsBlank</v>
      </c>
      <c r="U470" t="str">
        <f>IF( 'Meters-Utilities'!C470= "Electricity", IF(AND('Meters-Utilities'!Q470 &lt;&gt; "Self-Generated", 'Meters-Utilities'!Q470 &lt;&gt; "Physical Power Purchase Agreement (PPPA)"), "UnitsBlank", "YesNo"), IF(AND( 'Meters-Utilities'!C470="Other Fuels", 'Meters-Utilities'!D470 = "Scope 1: Mobile"), "YesNo", "UnitsBlank"))</f>
        <v>UnitsBlank</v>
      </c>
    </row>
    <row r="471" spans="1:21" x14ac:dyDescent="0.35">
      <c r="A471">
        <f>'Meters-Utilities'!A471</f>
        <v>0</v>
      </c>
      <c r="B471">
        <f>'Meters-Utilities'!B471</f>
        <v>0</v>
      </c>
      <c r="D471">
        <f>'Meters-Utilities'!C471</f>
        <v>0</v>
      </c>
      <c r="E471">
        <f>'Meters-Utilities'!D471</f>
        <v>0</v>
      </c>
      <c r="L471" t="str">
        <f t="shared" si="23"/>
        <v>PhaseNO</v>
      </c>
      <c r="M471" t="str">
        <f>"Fuel"&amp;
IF(D471="Other Fuels",TRIM(SUBSTITUTE(LEFT('Meters-Utilities'!H471,8),"-","")),IF(OR(D471="Electricity",D471="Natural Gas"),"",IF(OR(E471="Scope 1: Process", E471 = "Scope 1: Fugitive"), "Fugitive",SUBSTITUTE('Meters-Utilities'!C471," ",""))))</f>
        <v>Fuel</v>
      </c>
      <c r="N471" t="str">
        <f>IF(D471="Electricity","UnitsEnergy",
IF(D471="Natural Gas","UnitsGasEnergy",
IF(ISNUMBER(SEARCH("Water",D471)),"UnitsLiquid",
IF(D471="Other Energy","UnitsOtherEnergyEnergy",
IF(D471="Other","UnitsSolid",
IF(D471="Other Fuels",IF(ISNUMBER(SEARCH("Mobile", 'Meters-Utilities'!D471)),"UnitsLiquid","Units"&amp;'Meters-Utilities'!H471&amp;"Energy"),"UnitsBlank"))))))</f>
        <v>UnitsBlank</v>
      </c>
      <c r="O471" t="str">
        <f>IF(AND(OR(D471="Other Fuels", D471="Other Energy", D471 = "Natural Gas"),COUNTIF(UnitsEnergy,'Meters-Utilities'!J471)=0), "UnitsEnergy","UnitsBlank")</f>
        <v>UnitsBlank</v>
      </c>
      <c r="P471" t="str">
        <f t="shared" si="21"/>
        <v>UnitsBlank</v>
      </c>
      <c r="Q471" t="str">
        <f t="shared" si="22"/>
        <v>UnitsBlank</v>
      </c>
      <c r="U471" t="str">
        <f>IF( 'Meters-Utilities'!C471= "Electricity", IF(AND('Meters-Utilities'!Q471 &lt;&gt; "Self-Generated", 'Meters-Utilities'!Q471 &lt;&gt; "Physical Power Purchase Agreement (PPPA)"), "UnitsBlank", "YesNo"), IF(AND( 'Meters-Utilities'!C471="Other Fuels", 'Meters-Utilities'!D471 = "Scope 1: Mobile"), "YesNo", "UnitsBlank"))</f>
        <v>UnitsBlank</v>
      </c>
    </row>
    <row r="472" spans="1:21" x14ac:dyDescent="0.35">
      <c r="A472">
        <f>'Meters-Utilities'!A472</f>
        <v>0</v>
      </c>
      <c r="B472">
        <f>'Meters-Utilities'!B472</f>
        <v>0</v>
      </c>
      <c r="D472">
        <f>'Meters-Utilities'!C472</f>
        <v>0</v>
      </c>
      <c r="E472">
        <f>'Meters-Utilities'!D472</f>
        <v>0</v>
      </c>
      <c r="L472" t="str">
        <f t="shared" si="23"/>
        <v>PhaseNO</v>
      </c>
      <c r="M472" t="str">
        <f>"Fuel"&amp;
IF(D472="Other Fuels",TRIM(SUBSTITUTE(LEFT('Meters-Utilities'!H472,8),"-","")),IF(OR(D472="Electricity",D472="Natural Gas"),"",IF(OR(E472="Scope 1: Process", E472 = "Scope 1: Fugitive"), "Fugitive",SUBSTITUTE('Meters-Utilities'!C472," ",""))))</f>
        <v>Fuel</v>
      </c>
      <c r="N472" t="str">
        <f>IF(D472="Electricity","UnitsEnergy",
IF(D472="Natural Gas","UnitsGasEnergy",
IF(ISNUMBER(SEARCH("Water",D472)),"UnitsLiquid",
IF(D472="Other Energy","UnitsOtherEnergyEnergy",
IF(D472="Other","UnitsSolid",
IF(D472="Other Fuels",IF(ISNUMBER(SEARCH("Mobile", 'Meters-Utilities'!D472)),"UnitsLiquid","Units"&amp;'Meters-Utilities'!H472&amp;"Energy"),"UnitsBlank"))))))</f>
        <v>UnitsBlank</v>
      </c>
      <c r="O472" t="str">
        <f>IF(AND(OR(D472="Other Fuels", D472="Other Energy", D472 = "Natural Gas"),COUNTIF(UnitsEnergy,'Meters-Utilities'!J472)=0), "UnitsEnergy","UnitsBlank")</f>
        <v>UnitsBlank</v>
      </c>
      <c r="P472" t="str">
        <f t="shared" si="21"/>
        <v>UnitsBlank</v>
      </c>
      <c r="Q472" t="str">
        <f t="shared" si="22"/>
        <v>UnitsBlank</v>
      </c>
      <c r="U472" t="str">
        <f>IF( 'Meters-Utilities'!C472= "Electricity", IF(AND('Meters-Utilities'!Q472 &lt;&gt; "Self-Generated", 'Meters-Utilities'!Q472 &lt;&gt; "Physical Power Purchase Agreement (PPPA)"), "UnitsBlank", "YesNo"), IF(AND( 'Meters-Utilities'!C472="Other Fuels", 'Meters-Utilities'!D472 = "Scope 1: Mobile"), "YesNo", "UnitsBlank"))</f>
        <v>UnitsBlank</v>
      </c>
    </row>
    <row r="473" spans="1:21" x14ac:dyDescent="0.35">
      <c r="A473">
        <f>'Meters-Utilities'!A473</f>
        <v>0</v>
      </c>
      <c r="B473">
        <f>'Meters-Utilities'!B473</f>
        <v>0</v>
      </c>
      <c r="D473">
        <f>'Meters-Utilities'!C473</f>
        <v>0</v>
      </c>
      <c r="E473">
        <f>'Meters-Utilities'!D473</f>
        <v>0</v>
      </c>
      <c r="L473" t="str">
        <f t="shared" si="23"/>
        <v>PhaseNO</v>
      </c>
      <c r="M473" t="str">
        <f>"Fuel"&amp;
IF(D473="Other Fuels",TRIM(SUBSTITUTE(LEFT('Meters-Utilities'!H473,8),"-","")),IF(OR(D473="Electricity",D473="Natural Gas"),"",IF(OR(E473="Scope 1: Process", E473 = "Scope 1: Fugitive"), "Fugitive",SUBSTITUTE('Meters-Utilities'!C473," ",""))))</f>
        <v>Fuel</v>
      </c>
      <c r="N473" t="str">
        <f>IF(D473="Electricity","UnitsEnergy",
IF(D473="Natural Gas","UnitsGasEnergy",
IF(ISNUMBER(SEARCH("Water",D473)),"UnitsLiquid",
IF(D473="Other Energy","UnitsOtherEnergyEnergy",
IF(D473="Other","UnitsSolid",
IF(D473="Other Fuels",IF(ISNUMBER(SEARCH("Mobile", 'Meters-Utilities'!D473)),"UnitsLiquid","Units"&amp;'Meters-Utilities'!H473&amp;"Energy"),"UnitsBlank"))))))</f>
        <v>UnitsBlank</v>
      </c>
      <c r="O473" t="str">
        <f>IF(AND(OR(D473="Other Fuels", D473="Other Energy", D473 = "Natural Gas"),COUNTIF(UnitsEnergy,'Meters-Utilities'!J473)=0), "UnitsEnergy","UnitsBlank")</f>
        <v>UnitsBlank</v>
      </c>
      <c r="P473" t="str">
        <f t="shared" si="21"/>
        <v>UnitsBlank</v>
      </c>
      <c r="Q473" t="str">
        <f t="shared" si="22"/>
        <v>UnitsBlank</v>
      </c>
      <c r="U473" t="str">
        <f>IF( 'Meters-Utilities'!C473= "Electricity", IF(AND('Meters-Utilities'!Q473 &lt;&gt; "Self-Generated", 'Meters-Utilities'!Q473 &lt;&gt; "Physical Power Purchase Agreement (PPPA)"), "UnitsBlank", "YesNo"), IF(AND( 'Meters-Utilities'!C473="Other Fuels", 'Meters-Utilities'!D473 = "Scope 1: Mobile"), "YesNo", "UnitsBlank"))</f>
        <v>UnitsBlank</v>
      </c>
    </row>
    <row r="474" spans="1:21" x14ac:dyDescent="0.35">
      <c r="A474">
        <f>'Meters-Utilities'!A474</f>
        <v>0</v>
      </c>
      <c r="B474">
        <f>'Meters-Utilities'!B474</f>
        <v>0</v>
      </c>
      <c r="D474">
        <f>'Meters-Utilities'!C474</f>
        <v>0</v>
      </c>
      <c r="E474">
        <f>'Meters-Utilities'!D474</f>
        <v>0</v>
      </c>
      <c r="L474" t="str">
        <f t="shared" si="23"/>
        <v>PhaseNO</v>
      </c>
      <c r="M474" t="str">
        <f>"Fuel"&amp;
IF(D474="Other Fuels",TRIM(SUBSTITUTE(LEFT('Meters-Utilities'!H474,8),"-","")),IF(OR(D474="Electricity",D474="Natural Gas"),"",IF(OR(E474="Scope 1: Process", E474 = "Scope 1: Fugitive"), "Fugitive",SUBSTITUTE('Meters-Utilities'!C474," ",""))))</f>
        <v>Fuel</v>
      </c>
      <c r="N474" t="str">
        <f>IF(D474="Electricity","UnitsEnergy",
IF(D474="Natural Gas","UnitsGasEnergy",
IF(ISNUMBER(SEARCH("Water",D474)),"UnitsLiquid",
IF(D474="Other Energy","UnitsOtherEnergyEnergy",
IF(D474="Other","UnitsSolid",
IF(D474="Other Fuels",IF(ISNUMBER(SEARCH("Mobile", 'Meters-Utilities'!D474)),"UnitsLiquid","Units"&amp;'Meters-Utilities'!H474&amp;"Energy"),"UnitsBlank"))))))</f>
        <v>UnitsBlank</v>
      </c>
      <c r="O474" t="str">
        <f>IF(AND(OR(D474="Other Fuels", D474="Other Energy", D474 = "Natural Gas"),COUNTIF(UnitsEnergy,'Meters-Utilities'!J474)=0), "UnitsEnergy","UnitsBlank")</f>
        <v>UnitsBlank</v>
      </c>
      <c r="P474" t="str">
        <f t="shared" si="21"/>
        <v>UnitsBlank</v>
      </c>
      <c r="Q474" t="str">
        <f t="shared" si="22"/>
        <v>UnitsBlank</v>
      </c>
      <c r="U474" t="str">
        <f>IF( 'Meters-Utilities'!C474= "Electricity", IF(AND('Meters-Utilities'!Q474 &lt;&gt; "Self-Generated", 'Meters-Utilities'!Q474 &lt;&gt; "Physical Power Purchase Agreement (PPPA)"), "UnitsBlank", "YesNo"), IF(AND( 'Meters-Utilities'!C474="Other Fuels", 'Meters-Utilities'!D474 = "Scope 1: Mobile"), "YesNo", "UnitsBlank"))</f>
        <v>UnitsBlank</v>
      </c>
    </row>
    <row r="475" spans="1:21" x14ac:dyDescent="0.35">
      <c r="A475">
        <f>'Meters-Utilities'!A475</f>
        <v>0</v>
      </c>
      <c r="B475">
        <f>'Meters-Utilities'!B475</f>
        <v>0</v>
      </c>
      <c r="D475">
        <f>'Meters-Utilities'!C475</f>
        <v>0</v>
      </c>
      <c r="E475">
        <f>'Meters-Utilities'!D475</f>
        <v>0</v>
      </c>
      <c r="L475" t="str">
        <f t="shared" si="23"/>
        <v>PhaseNO</v>
      </c>
      <c r="M475" t="str">
        <f>"Fuel"&amp;
IF(D475="Other Fuels",TRIM(SUBSTITUTE(LEFT('Meters-Utilities'!H475,8),"-","")),IF(OR(D475="Electricity",D475="Natural Gas"),"",IF(OR(E475="Scope 1: Process", E475 = "Scope 1: Fugitive"), "Fugitive",SUBSTITUTE('Meters-Utilities'!C475," ",""))))</f>
        <v>Fuel</v>
      </c>
      <c r="N475" t="str">
        <f>IF(D475="Electricity","UnitsEnergy",
IF(D475="Natural Gas","UnitsGasEnergy",
IF(ISNUMBER(SEARCH("Water",D475)),"UnitsLiquid",
IF(D475="Other Energy","UnitsOtherEnergyEnergy",
IF(D475="Other","UnitsSolid",
IF(D475="Other Fuels",IF(ISNUMBER(SEARCH("Mobile", 'Meters-Utilities'!D475)),"UnitsLiquid","Units"&amp;'Meters-Utilities'!H475&amp;"Energy"),"UnitsBlank"))))))</f>
        <v>UnitsBlank</v>
      </c>
      <c r="O475" t="str">
        <f>IF(AND(OR(D475="Other Fuels", D475="Other Energy", D475 = "Natural Gas"),COUNTIF(UnitsEnergy,'Meters-Utilities'!J475)=0), "UnitsEnergy","UnitsBlank")</f>
        <v>UnitsBlank</v>
      </c>
      <c r="P475" t="str">
        <f t="shared" si="21"/>
        <v>UnitsBlank</v>
      </c>
      <c r="Q475" t="str">
        <f t="shared" si="22"/>
        <v>UnitsBlank</v>
      </c>
      <c r="U475" t="str">
        <f>IF( 'Meters-Utilities'!C475= "Electricity", IF(AND('Meters-Utilities'!Q475 &lt;&gt; "Self-Generated", 'Meters-Utilities'!Q475 &lt;&gt; "Physical Power Purchase Agreement (PPPA)"), "UnitsBlank", "YesNo"), IF(AND( 'Meters-Utilities'!C475="Other Fuels", 'Meters-Utilities'!D475 = "Scope 1: Mobile"), "YesNo", "UnitsBlank"))</f>
        <v>UnitsBlank</v>
      </c>
    </row>
    <row r="476" spans="1:21" x14ac:dyDescent="0.35">
      <c r="A476">
        <f>'Meters-Utilities'!A476</f>
        <v>0</v>
      </c>
      <c r="B476">
        <f>'Meters-Utilities'!B476</f>
        <v>0</v>
      </c>
      <c r="D476">
        <f>'Meters-Utilities'!C476</f>
        <v>0</v>
      </c>
      <c r="E476">
        <f>'Meters-Utilities'!D476</f>
        <v>0</v>
      </c>
      <c r="L476" t="str">
        <f t="shared" si="23"/>
        <v>PhaseNO</v>
      </c>
      <c r="M476" t="str">
        <f>"Fuel"&amp;
IF(D476="Other Fuels",TRIM(SUBSTITUTE(LEFT('Meters-Utilities'!H476,8),"-","")),IF(OR(D476="Electricity",D476="Natural Gas"),"",IF(OR(E476="Scope 1: Process", E476 = "Scope 1: Fugitive"), "Fugitive",SUBSTITUTE('Meters-Utilities'!C476," ",""))))</f>
        <v>Fuel</v>
      </c>
      <c r="N476" t="str">
        <f>IF(D476="Electricity","UnitsEnergy",
IF(D476="Natural Gas","UnitsGasEnergy",
IF(ISNUMBER(SEARCH("Water",D476)),"UnitsLiquid",
IF(D476="Other Energy","UnitsOtherEnergyEnergy",
IF(D476="Other","UnitsSolid",
IF(D476="Other Fuels",IF(ISNUMBER(SEARCH("Mobile", 'Meters-Utilities'!D476)),"UnitsLiquid","Units"&amp;'Meters-Utilities'!H476&amp;"Energy"),"UnitsBlank"))))))</f>
        <v>UnitsBlank</v>
      </c>
      <c r="O476" t="str">
        <f>IF(AND(OR(D476="Other Fuels", D476="Other Energy", D476 = "Natural Gas"),COUNTIF(UnitsEnergy,'Meters-Utilities'!J476)=0), "UnitsEnergy","UnitsBlank")</f>
        <v>UnitsBlank</v>
      </c>
      <c r="P476" t="str">
        <f t="shared" si="21"/>
        <v>UnitsBlank</v>
      </c>
      <c r="Q476" t="str">
        <f t="shared" si="22"/>
        <v>UnitsBlank</v>
      </c>
      <c r="U476" t="str">
        <f>IF( 'Meters-Utilities'!C476= "Electricity", IF(AND('Meters-Utilities'!Q476 &lt;&gt; "Self-Generated", 'Meters-Utilities'!Q476 &lt;&gt; "Physical Power Purchase Agreement (PPPA)"), "UnitsBlank", "YesNo"), IF(AND( 'Meters-Utilities'!C476="Other Fuels", 'Meters-Utilities'!D476 = "Scope 1: Mobile"), "YesNo", "UnitsBlank"))</f>
        <v>UnitsBlank</v>
      </c>
    </row>
    <row r="477" spans="1:21" x14ac:dyDescent="0.35">
      <c r="A477">
        <f>'Meters-Utilities'!A477</f>
        <v>0</v>
      </c>
      <c r="B477">
        <f>'Meters-Utilities'!B477</f>
        <v>0</v>
      </c>
      <c r="D477">
        <f>'Meters-Utilities'!C477</f>
        <v>0</v>
      </c>
      <c r="E477">
        <f>'Meters-Utilities'!D477</f>
        <v>0</v>
      </c>
      <c r="L477" t="str">
        <f t="shared" si="23"/>
        <v>PhaseNO</v>
      </c>
      <c r="M477" t="str">
        <f>"Fuel"&amp;
IF(D477="Other Fuels",TRIM(SUBSTITUTE(LEFT('Meters-Utilities'!H477,8),"-","")),IF(OR(D477="Electricity",D477="Natural Gas"),"",IF(OR(E477="Scope 1: Process", E477 = "Scope 1: Fugitive"), "Fugitive",SUBSTITUTE('Meters-Utilities'!C477," ",""))))</f>
        <v>Fuel</v>
      </c>
      <c r="N477" t="str">
        <f>IF(D477="Electricity","UnitsEnergy",
IF(D477="Natural Gas","UnitsGasEnergy",
IF(ISNUMBER(SEARCH("Water",D477)),"UnitsLiquid",
IF(D477="Other Energy","UnitsOtherEnergyEnergy",
IF(D477="Other","UnitsSolid",
IF(D477="Other Fuels",IF(ISNUMBER(SEARCH("Mobile", 'Meters-Utilities'!D477)),"UnitsLiquid","Units"&amp;'Meters-Utilities'!H477&amp;"Energy"),"UnitsBlank"))))))</f>
        <v>UnitsBlank</v>
      </c>
      <c r="O477" t="str">
        <f>IF(AND(OR(D477="Other Fuels", D477="Other Energy", D477 = "Natural Gas"),COUNTIF(UnitsEnergy,'Meters-Utilities'!J477)=0), "UnitsEnergy","UnitsBlank")</f>
        <v>UnitsBlank</v>
      </c>
      <c r="P477" t="str">
        <f t="shared" si="21"/>
        <v>UnitsBlank</v>
      </c>
      <c r="Q477" t="str">
        <f t="shared" si="22"/>
        <v>UnitsBlank</v>
      </c>
      <c r="U477" t="str">
        <f>IF( 'Meters-Utilities'!C477= "Electricity", IF(AND('Meters-Utilities'!Q477 &lt;&gt; "Self-Generated", 'Meters-Utilities'!Q477 &lt;&gt; "Physical Power Purchase Agreement (PPPA)"), "UnitsBlank", "YesNo"), IF(AND( 'Meters-Utilities'!C477="Other Fuels", 'Meters-Utilities'!D477 = "Scope 1: Mobile"), "YesNo", "UnitsBlank"))</f>
        <v>UnitsBlank</v>
      </c>
    </row>
    <row r="478" spans="1:21" x14ac:dyDescent="0.35">
      <c r="A478">
        <f>'Meters-Utilities'!A478</f>
        <v>0</v>
      </c>
      <c r="B478">
        <f>'Meters-Utilities'!B478</f>
        <v>0</v>
      </c>
      <c r="D478">
        <f>'Meters-Utilities'!C478</f>
        <v>0</v>
      </c>
      <c r="E478">
        <f>'Meters-Utilities'!D478</f>
        <v>0</v>
      </c>
      <c r="L478" t="str">
        <f t="shared" si="23"/>
        <v>PhaseNO</v>
      </c>
      <c r="M478" t="str">
        <f>"Fuel"&amp;
IF(D478="Other Fuels",TRIM(SUBSTITUTE(LEFT('Meters-Utilities'!H478,8),"-","")),IF(OR(D478="Electricity",D478="Natural Gas"),"",IF(OR(E478="Scope 1: Process", E478 = "Scope 1: Fugitive"), "Fugitive",SUBSTITUTE('Meters-Utilities'!C478," ",""))))</f>
        <v>Fuel</v>
      </c>
      <c r="N478" t="str">
        <f>IF(D478="Electricity","UnitsEnergy",
IF(D478="Natural Gas","UnitsGasEnergy",
IF(ISNUMBER(SEARCH("Water",D478)),"UnitsLiquid",
IF(D478="Other Energy","UnitsOtherEnergyEnergy",
IF(D478="Other","UnitsSolid",
IF(D478="Other Fuels",IF(ISNUMBER(SEARCH("Mobile", 'Meters-Utilities'!D478)),"UnitsLiquid","Units"&amp;'Meters-Utilities'!H478&amp;"Energy"),"UnitsBlank"))))))</f>
        <v>UnitsBlank</v>
      </c>
      <c r="O478" t="str">
        <f>IF(AND(OR(D478="Other Fuels", D478="Other Energy", D478 = "Natural Gas"),COUNTIF(UnitsEnergy,'Meters-Utilities'!J478)=0), "UnitsEnergy","UnitsBlank")</f>
        <v>UnitsBlank</v>
      </c>
      <c r="P478" t="str">
        <f t="shared" si="21"/>
        <v>UnitsBlank</v>
      </c>
      <c r="Q478" t="str">
        <f t="shared" si="22"/>
        <v>UnitsBlank</v>
      </c>
      <c r="U478" t="str">
        <f>IF( 'Meters-Utilities'!C478= "Electricity", IF(AND('Meters-Utilities'!Q478 &lt;&gt; "Self-Generated", 'Meters-Utilities'!Q478 &lt;&gt; "Physical Power Purchase Agreement (PPPA)"), "UnitsBlank", "YesNo"), IF(AND( 'Meters-Utilities'!C478="Other Fuels", 'Meters-Utilities'!D478 = "Scope 1: Mobile"), "YesNo", "UnitsBlank"))</f>
        <v>UnitsBlank</v>
      </c>
    </row>
    <row r="479" spans="1:21" x14ac:dyDescent="0.35">
      <c r="A479">
        <f>'Meters-Utilities'!A479</f>
        <v>0</v>
      </c>
      <c r="B479">
        <f>'Meters-Utilities'!B479</f>
        <v>0</v>
      </c>
      <c r="D479">
        <f>'Meters-Utilities'!C479</f>
        <v>0</v>
      </c>
      <c r="E479">
        <f>'Meters-Utilities'!D479</f>
        <v>0</v>
      </c>
      <c r="L479" t="str">
        <f t="shared" si="23"/>
        <v>PhaseNO</v>
      </c>
      <c r="M479" t="str">
        <f>"Fuel"&amp;
IF(D479="Other Fuels",TRIM(SUBSTITUTE(LEFT('Meters-Utilities'!H479,8),"-","")),IF(OR(D479="Electricity",D479="Natural Gas"),"",IF(OR(E479="Scope 1: Process", E479 = "Scope 1: Fugitive"), "Fugitive",SUBSTITUTE('Meters-Utilities'!C479," ",""))))</f>
        <v>Fuel</v>
      </c>
      <c r="N479" t="str">
        <f>IF(D479="Electricity","UnitsEnergy",
IF(D479="Natural Gas","UnitsGasEnergy",
IF(ISNUMBER(SEARCH("Water",D479)),"UnitsLiquid",
IF(D479="Other Energy","UnitsOtherEnergyEnergy",
IF(D479="Other","UnitsSolid",
IF(D479="Other Fuels",IF(ISNUMBER(SEARCH("Mobile", 'Meters-Utilities'!D479)),"UnitsLiquid","Units"&amp;'Meters-Utilities'!H479&amp;"Energy"),"UnitsBlank"))))))</f>
        <v>UnitsBlank</v>
      </c>
      <c r="O479" t="str">
        <f>IF(AND(OR(D479="Other Fuels", D479="Other Energy", D479 = "Natural Gas"),COUNTIF(UnitsEnergy,'Meters-Utilities'!J479)=0), "UnitsEnergy","UnitsBlank")</f>
        <v>UnitsBlank</v>
      </c>
      <c r="P479" t="str">
        <f t="shared" si="21"/>
        <v>UnitsBlank</v>
      </c>
      <c r="Q479" t="str">
        <f t="shared" si="22"/>
        <v>UnitsBlank</v>
      </c>
      <c r="U479" t="str">
        <f>IF( 'Meters-Utilities'!C479= "Electricity", IF(AND('Meters-Utilities'!Q479 &lt;&gt; "Self-Generated", 'Meters-Utilities'!Q479 &lt;&gt; "Physical Power Purchase Agreement (PPPA)"), "UnitsBlank", "YesNo"), IF(AND( 'Meters-Utilities'!C479="Other Fuels", 'Meters-Utilities'!D479 = "Scope 1: Mobile"), "YesNo", "UnitsBlank"))</f>
        <v>UnitsBlank</v>
      </c>
    </row>
    <row r="480" spans="1:21" x14ac:dyDescent="0.35">
      <c r="A480">
        <f>'Meters-Utilities'!A480</f>
        <v>0</v>
      </c>
      <c r="B480">
        <f>'Meters-Utilities'!B480</f>
        <v>0</v>
      </c>
      <c r="D480">
        <f>'Meters-Utilities'!C480</f>
        <v>0</v>
      </c>
      <c r="E480">
        <f>'Meters-Utilities'!D480</f>
        <v>0</v>
      </c>
      <c r="L480" t="str">
        <f t="shared" si="23"/>
        <v>PhaseNO</v>
      </c>
      <c r="M480" t="str">
        <f>"Fuel"&amp;
IF(D480="Other Fuels",TRIM(SUBSTITUTE(LEFT('Meters-Utilities'!H480,8),"-","")),IF(OR(D480="Electricity",D480="Natural Gas"),"",IF(OR(E480="Scope 1: Process", E480 = "Scope 1: Fugitive"), "Fugitive",SUBSTITUTE('Meters-Utilities'!C480," ",""))))</f>
        <v>Fuel</v>
      </c>
      <c r="N480" t="str">
        <f>IF(D480="Electricity","UnitsEnergy",
IF(D480="Natural Gas","UnitsGasEnergy",
IF(ISNUMBER(SEARCH("Water",D480)),"UnitsLiquid",
IF(D480="Other Energy","UnitsOtherEnergyEnergy",
IF(D480="Other","UnitsSolid",
IF(D480="Other Fuels",IF(ISNUMBER(SEARCH("Mobile", 'Meters-Utilities'!D480)),"UnitsLiquid","Units"&amp;'Meters-Utilities'!H480&amp;"Energy"),"UnitsBlank"))))))</f>
        <v>UnitsBlank</v>
      </c>
      <c r="O480" t="str">
        <f>IF(AND(OR(D480="Other Fuels", D480="Other Energy", D480 = "Natural Gas"),COUNTIF(UnitsEnergy,'Meters-Utilities'!J480)=0), "UnitsEnergy","UnitsBlank")</f>
        <v>UnitsBlank</v>
      </c>
      <c r="P480" t="str">
        <f t="shared" si="21"/>
        <v>UnitsBlank</v>
      </c>
      <c r="Q480" t="str">
        <f t="shared" si="22"/>
        <v>UnitsBlank</v>
      </c>
      <c r="U480" t="str">
        <f>IF( 'Meters-Utilities'!C480= "Electricity", IF(AND('Meters-Utilities'!Q480 &lt;&gt; "Self-Generated", 'Meters-Utilities'!Q480 &lt;&gt; "Physical Power Purchase Agreement (PPPA)"), "UnitsBlank", "YesNo"), IF(AND( 'Meters-Utilities'!C480="Other Fuels", 'Meters-Utilities'!D480 = "Scope 1: Mobile"), "YesNo", "UnitsBlank"))</f>
        <v>UnitsBlank</v>
      </c>
    </row>
    <row r="481" spans="1:21" x14ac:dyDescent="0.35">
      <c r="A481">
        <f>'Meters-Utilities'!A481</f>
        <v>0</v>
      </c>
      <c r="B481">
        <f>'Meters-Utilities'!B481</f>
        <v>0</v>
      </c>
      <c r="D481">
        <f>'Meters-Utilities'!C481</f>
        <v>0</v>
      </c>
      <c r="E481">
        <f>'Meters-Utilities'!D481</f>
        <v>0</v>
      </c>
      <c r="L481" t="str">
        <f t="shared" si="23"/>
        <v>PhaseNO</v>
      </c>
      <c r="M481" t="str">
        <f>"Fuel"&amp;
IF(D481="Other Fuels",TRIM(SUBSTITUTE(LEFT('Meters-Utilities'!H481,8),"-","")),IF(OR(D481="Electricity",D481="Natural Gas"),"",IF(OR(E481="Scope 1: Process", E481 = "Scope 1: Fugitive"), "Fugitive",SUBSTITUTE('Meters-Utilities'!C481," ",""))))</f>
        <v>Fuel</v>
      </c>
      <c r="N481" t="str">
        <f>IF(D481="Electricity","UnitsEnergy",
IF(D481="Natural Gas","UnitsGasEnergy",
IF(ISNUMBER(SEARCH("Water",D481)),"UnitsLiquid",
IF(D481="Other Energy","UnitsOtherEnergyEnergy",
IF(D481="Other","UnitsSolid",
IF(D481="Other Fuels",IF(ISNUMBER(SEARCH("Mobile", 'Meters-Utilities'!D481)),"UnitsLiquid","Units"&amp;'Meters-Utilities'!H481&amp;"Energy"),"UnitsBlank"))))))</f>
        <v>UnitsBlank</v>
      </c>
      <c r="O481" t="str">
        <f>IF(AND(OR(D481="Other Fuels", D481="Other Energy", D481 = "Natural Gas"),COUNTIF(UnitsEnergy,'Meters-Utilities'!J481)=0), "UnitsEnergy","UnitsBlank")</f>
        <v>UnitsBlank</v>
      </c>
      <c r="P481" t="str">
        <f t="shared" si="21"/>
        <v>UnitsBlank</v>
      </c>
      <c r="Q481" t="str">
        <f t="shared" si="22"/>
        <v>UnitsBlank</v>
      </c>
      <c r="U481" t="str">
        <f>IF( 'Meters-Utilities'!C481= "Electricity", IF(AND('Meters-Utilities'!Q481 &lt;&gt; "Self-Generated", 'Meters-Utilities'!Q481 &lt;&gt; "Physical Power Purchase Agreement (PPPA)"), "UnitsBlank", "YesNo"), IF(AND( 'Meters-Utilities'!C481="Other Fuels", 'Meters-Utilities'!D481 = "Scope 1: Mobile"), "YesNo", "UnitsBlank"))</f>
        <v>UnitsBlank</v>
      </c>
    </row>
    <row r="482" spans="1:21" x14ac:dyDescent="0.35">
      <c r="A482">
        <f>'Meters-Utilities'!A482</f>
        <v>0</v>
      </c>
      <c r="B482">
        <f>'Meters-Utilities'!B482</f>
        <v>0</v>
      </c>
      <c r="D482">
        <f>'Meters-Utilities'!C482</f>
        <v>0</v>
      </c>
      <c r="E482">
        <f>'Meters-Utilities'!D482</f>
        <v>0</v>
      </c>
      <c r="L482" t="str">
        <f t="shared" si="23"/>
        <v>PhaseNO</v>
      </c>
      <c r="M482" t="str">
        <f>"Fuel"&amp;
IF(D482="Other Fuels",TRIM(SUBSTITUTE(LEFT('Meters-Utilities'!H482,8),"-","")),IF(OR(D482="Electricity",D482="Natural Gas"),"",IF(OR(E482="Scope 1: Process", E482 = "Scope 1: Fugitive"), "Fugitive",SUBSTITUTE('Meters-Utilities'!C482," ",""))))</f>
        <v>Fuel</v>
      </c>
      <c r="N482" t="str">
        <f>IF(D482="Electricity","UnitsEnergy",
IF(D482="Natural Gas","UnitsGasEnergy",
IF(ISNUMBER(SEARCH("Water",D482)),"UnitsLiquid",
IF(D482="Other Energy","UnitsOtherEnergyEnergy",
IF(D482="Other","UnitsSolid",
IF(D482="Other Fuels",IF(ISNUMBER(SEARCH("Mobile", 'Meters-Utilities'!D482)),"UnitsLiquid","Units"&amp;'Meters-Utilities'!H482&amp;"Energy"),"UnitsBlank"))))))</f>
        <v>UnitsBlank</v>
      </c>
      <c r="O482" t="str">
        <f>IF(AND(OR(D482="Other Fuels", D482="Other Energy", D482 = "Natural Gas"),COUNTIF(UnitsEnergy,'Meters-Utilities'!J482)=0), "UnitsEnergy","UnitsBlank")</f>
        <v>UnitsBlank</v>
      </c>
      <c r="P482" t="str">
        <f t="shared" si="21"/>
        <v>UnitsBlank</v>
      </c>
      <c r="Q482" t="str">
        <f t="shared" si="22"/>
        <v>UnitsBlank</v>
      </c>
      <c r="U482" t="str">
        <f>IF( 'Meters-Utilities'!C482= "Electricity", IF(AND('Meters-Utilities'!Q482 &lt;&gt; "Self-Generated", 'Meters-Utilities'!Q482 &lt;&gt; "Physical Power Purchase Agreement (PPPA)"), "UnitsBlank", "YesNo"), IF(AND( 'Meters-Utilities'!C482="Other Fuels", 'Meters-Utilities'!D482 = "Scope 1: Mobile"), "YesNo", "UnitsBlank"))</f>
        <v>UnitsBlank</v>
      </c>
    </row>
    <row r="483" spans="1:21" x14ac:dyDescent="0.35">
      <c r="A483">
        <f>'Meters-Utilities'!A483</f>
        <v>0</v>
      </c>
      <c r="B483">
        <f>'Meters-Utilities'!B483</f>
        <v>0</v>
      </c>
      <c r="D483">
        <f>'Meters-Utilities'!C483</f>
        <v>0</v>
      </c>
      <c r="E483">
        <f>'Meters-Utilities'!D483</f>
        <v>0</v>
      </c>
      <c r="L483" t="str">
        <f t="shared" si="23"/>
        <v>PhaseNO</v>
      </c>
      <c r="M483" t="str">
        <f>"Fuel"&amp;
IF(D483="Other Fuels",TRIM(SUBSTITUTE(LEFT('Meters-Utilities'!H483,8),"-","")),IF(OR(D483="Electricity",D483="Natural Gas"),"",IF(OR(E483="Scope 1: Process", E483 = "Scope 1: Fugitive"), "Fugitive",SUBSTITUTE('Meters-Utilities'!C483," ",""))))</f>
        <v>Fuel</v>
      </c>
      <c r="N483" t="str">
        <f>IF(D483="Electricity","UnitsEnergy",
IF(D483="Natural Gas","UnitsGasEnergy",
IF(ISNUMBER(SEARCH("Water",D483)),"UnitsLiquid",
IF(D483="Other Energy","UnitsOtherEnergyEnergy",
IF(D483="Other","UnitsSolid",
IF(D483="Other Fuels",IF(ISNUMBER(SEARCH("Mobile", 'Meters-Utilities'!D483)),"UnitsLiquid","Units"&amp;'Meters-Utilities'!H483&amp;"Energy"),"UnitsBlank"))))))</f>
        <v>UnitsBlank</v>
      </c>
      <c r="O483" t="str">
        <f>IF(AND(OR(D483="Other Fuels", D483="Other Energy", D483 = "Natural Gas"),COUNTIF(UnitsEnergy,'Meters-Utilities'!J483)=0), "UnitsEnergy","UnitsBlank")</f>
        <v>UnitsBlank</v>
      </c>
      <c r="P483" t="str">
        <f t="shared" si="21"/>
        <v>UnitsBlank</v>
      </c>
      <c r="Q483" t="str">
        <f t="shared" si="22"/>
        <v>UnitsBlank</v>
      </c>
      <c r="U483" t="str">
        <f>IF( 'Meters-Utilities'!C483= "Electricity", IF(AND('Meters-Utilities'!Q483 &lt;&gt; "Self-Generated", 'Meters-Utilities'!Q483 &lt;&gt; "Physical Power Purchase Agreement (PPPA)"), "UnitsBlank", "YesNo"), IF(AND( 'Meters-Utilities'!C483="Other Fuels", 'Meters-Utilities'!D483 = "Scope 1: Mobile"), "YesNo", "UnitsBlank"))</f>
        <v>UnitsBlank</v>
      </c>
    </row>
    <row r="484" spans="1:21" x14ac:dyDescent="0.35">
      <c r="A484">
        <f>'Meters-Utilities'!A484</f>
        <v>0</v>
      </c>
      <c r="B484">
        <f>'Meters-Utilities'!B484</f>
        <v>0</v>
      </c>
      <c r="D484">
        <f>'Meters-Utilities'!C484</f>
        <v>0</v>
      </c>
      <c r="E484">
        <f>'Meters-Utilities'!D484</f>
        <v>0</v>
      </c>
      <c r="L484" t="str">
        <f t="shared" si="23"/>
        <v>PhaseNO</v>
      </c>
      <c r="M484" t="str">
        <f>"Fuel"&amp;
IF(D484="Other Fuels",TRIM(SUBSTITUTE(LEFT('Meters-Utilities'!H484,8),"-","")),IF(OR(D484="Electricity",D484="Natural Gas"),"",IF(OR(E484="Scope 1: Process", E484 = "Scope 1: Fugitive"), "Fugitive",SUBSTITUTE('Meters-Utilities'!C484," ",""))))</f>
        <v>Fuel</v>
      </c>
      <c r="N484" t="str">
        <f>IF(D484="Electricity","UnitsEnergy",
IF(D484="Natural Gas","UnitsGasEnergy",
IF(ISNUMBER(SEARCH("Water",D484)),"UnitsLiquid",
IF(D484="Other Energy","UnitsOtherEnergyEnergy",
IF(D484="Other","UnitsSolid",
IF(D484="Other Fuels",IF(ISNUMBER(SEARCH("Mobile", 'Meters-Utilities'!D484)),"UnitsLiquid","Units"&amp;'Meters-Utilities'!H484&amp;"Energy"),"UnitsBlank"))))))</f>
        <v>UnitsBlank</v>
      </c>
      <c r="O484" t="str">
        <f>IF(AND(OR(D484="Other Fuels", D484="Other Energy", D484 = "Natural Gas"),COUNTIF(UnitsEnergy,'Meters-Utilities'!J484)=0), "UnitsEnergy","UnitsBlank")</f>
        <v>UnitsBlank</v>
      </c>
      <c r="P484" t="str">
        <f t="shared" ref="P484:P547" si="24">IF(M484="FuelOnRoad","UnitsDistance","UnitsBlank")</f>
        <v>UnitsBlank</v>
      </c>
      <c r="Q484" t="str">
        <f t="shared" ref="Q484:Q547" si="25">IF(M484="FuelOnRoad","ChoiceEstimationMethod","UnitsBlank")</f>
        <v>UnitsBlank</v>
      </c>
      <c r="U484" t="str">
        <f>IF( 'Meters-Utilities'!C484= "Electricity", IF(AND('Meters-Utilities'!Q484 &lt;&gt; "Self-Generated", 'Meters-Utilities'!Q484 &lt;&gt; "Physical Power Purchase Agreement (PPPA)"), "UnitsBlank", "YesNo"), IF(AND( 'Meters-Utilities'!C484="Other Fuels", 'Meters-Utilities'!D484 = "Scope 1: Mobile"), "YesNo", "UnitsBlank"))</f>
        <v>UnitsBlank</v>
      </c>
    </row>
    <row r="485" spans="1:21" x14ac:dyDescent="0.35">
      <c r="A485">
        <f>'Meters-Utilities'!A485</f>
        <v>0</v>
      </c>
      <c r="B485">
        <f>'Meters-Utilities'!B485</f>
        <v>0</v>
      </c>
      <c r="D485">
        <f>'Meters-Utilities'!C485</f>
        <v>0</v>
      </c>
      <c r="E485">
        <f>'Meters-Utilities'!D485</f>
        <v>0</v>
      </c>
      <c r="L485" t="str">
        <f t="shared" si="23"/>
        <v>PhaseNO</v>
      </c>
      <c r="M485" t="str">
        <f>"Fuel"&amp;
IF(D485="Other Fuels",TRIM(SUBSTITUTE(LEFT('Meters-Utilities'!H485,8),"-","")),IF(OR(D485="Electricity",D485="Natural Gas"),"",IF(OR(E485="Scope 1: Process", E485 = "Scope 1: Fugitive"), "Fugitive",SUBSTITUTE('Meters-Utilities'!C485," ",""))))</f>
        <v>Fuel</v>
      </c>
      <c r="N485" t="str">
        <f>IF(D485="Electricity","UnitsEnergy",
IF(D485="Natural Gas","UnitsGasEnergy",
IF(ISNUMBER(SEARCH("Water",D485)),"UnitsLiquid",
IF(D485="Other Energy","UnitsOtherEnergyEnergy",
IF(D485="Other","UnitsSolid",
IF(D485="Other Fuels",IF(ISNUMBER(SEARCH("Mobile", 'Meters-Utilities'!D485)),"UnitsLiquid","Units"&amp;'Meters-Utilities'!H485&amp;"Energy"),"UnitsBlank"))))))</f>
        <v>UnitsBlank</v>
      </c>
      <c r="O485" t="str">
        <f>IF(AND(OR(D485="Other Fuels", D485="Other Energy", D485 = "Natural Gas"),COUNTIF(UnitsEnergy,'Meters-Utilities'!J485)=0), "UnitsEnergy","UnitsBlank")</f>
        <v>UnitsBlank</v>
      </c>
      <c r="P485" t="str">
        <f t="shared" si="24"/>
        <v>UnitsBlank</v>
      </c>
      <c r="Q485" t="str">
        <f t="shared" si="25"/>
        <v>UnitsBlank</v>
      </c>
      <c r="U485" t="str">
        <f>IF( 'Meters-Utilities'!C485= "Electricity", IF(AND('Meters-Utilities'!Q485 &lt;&gt; "Self-Generated", 'Meters-Utilities'!Q485 &lt;&gt; "Physical Power Purchase Agreement (PPPA)"), "UnitsBlank", "YesNo"), IF(AND( 'Meters-Utilities'!C485="Other Fuels", 'Meters-Utilities'!D485 = "Scope 1: Mobile"), "YesNo", "UnitsBlank"))</f>
        <v>UnitsBlank</v>
      </c>
    </row>
    <row r="486" spans="1:21" x14ac:dyDescent="0.35">
      <c r="A486">
        <f>'Meters-Utilities'!A486</f>
        <v>0</v>
      </c>
      <c r="B486">
        <f>'Meters-Utilities'!B486</f>
        <v>0</v>
      </c>
      <c r="D486">
        <f>'Meters-Utilities'!C486</f>
        <v>0</v>
      </c>
      <c r="E486">
        <f>'Meters-Utilities'!D486</f>
        <v>0</v>
      </c>
      <c r="L486" t="str">
        <f t="shared" si="23"/>
        <v>PhaseNO</v>
      </c>
      <c r="M486" t="str">
        <f>"Fuel"&amp;
IF(D486="Other Fuels",TRIM(SUBSTITUTE(LEFT('Meters-Utilities'!H486,8),"-","")),IF(OR(D486="Electricity",D486="Natural Gas"),"",IF(OR(E486="Scope 1: Process", E486 = "Scope 1: Fugitive"), "Fugitive",SUBSTITUTE('Meters-Utilities'!C486," ",""))))</f>
        <v>Fuel</v>
      </c>
      <c r="N486" t="str">
        <f>IF(D486="Electricity","UnitsEnergy",
IF(D486="Natural Gas","UnitsGasEnergy",
IF(ISNUMBER(SEARCH("Water",D486)),"UnitsLiquid",
IF(D486="Other Energy","UnitsOtherEnergyEnergy",
IF(D486="Other","UnitsSolid",
IF(D486="Other Fuels",IF(ISNUMBER(SEARCH("Mobile", 'Meters-Utilities'!D486)),"UnitsLiquid","Units"&amp;'Meters-Utilities'!H486&amp;"Energy"),"UnitsBlank"))))))</f>
        <v>UnitsBlank</v>
      </c>
      <c r="O486" t="str">
        <f>IF(AND(OR(D486="Other Fuels", D486="Other Energy", D486 = "Natural Gas"),COUNTIF(UnitsEnergy,'Meters-Utilities'!J486)=0), "UnitsEnergy","UnitsBlank")</f>
        <v>UnitsBlank</v>
      </c>
      <c r="P486" t="str">
        <f t="shared" si="24"/>
        <v>UnitsBlank</v>
      </c>
      <c r="Q486" t="str">
        <f t="shared" si="25"/>
        <v>UnitsBlank</v>
      </c>
      <c r="U486" t="str">
        <f>IF( 'Meters-Utilities'!C486= "Electricity", IF(AND('Meters-Utilities'!Q486 &lt;&gt; "Self-Generated", 'Meters-Utilities'!Q486 &lt;&gt; "Physical Power Purchase Agreement (PPPA)"), "UnitsBlank", "YesNo"), IF(AND( 'Meters-Utilities'!C486="Other Fuels", 'Meters-Utilities'!D486 = "Scope 1: Mobile"), "YesNo", "UnitsBlank"))</f>
        <v>UnitsBlank</v>
      </c>
    </row>
    <row r="487" spans="1:21" x14ac:dyDescent="0.35">
      <c r="A487">
        <f>'Meters-Utilities'!A487</f>
        <v>0</v>
      </c>
      <c r="B487">
        <f>'Meters-Utilities'!B487</f>
        <v>0</v>
      </c>
      <c r="D487">
        <f>'Meters-Utilities'!C487</f>
        <v>0</v>
      </c>
      <c r="E487">
        <f>'Meters-Utilities'!D487</f>
        <v>0</v>
      </c>
      <c r="L487" t="str">
        <f t="shared" si="23"/>
        <v>PhaseNO</v>
      </c>
      <c r="M487" t="str">
        <f>"Fuel"&amp;
IF(D487="Other Fuels",TRIM(SUBSTITUTE(LEFT('Meters-Utilities'!H487,8),"-","")),IF(OR(D487="Electricity",D487="Natural Gas"),"",IF(OR(E487="Scope 1: Process", E487 = "Scope 1: Fugitive"), "Fugitive",SUBSTITUTE('Meters-Utilities'!C487," ",""))))</f>
        <v>Fuel</v>
      </c>
      <c r="N487" t="str">
        <f>IF(D487="Electricity","UnitsEnergy",
IF(D487="Natural Gas","UnitsGasEnergy",
IF(ISNUMBER(SEARCH("Water",D487)),"UnitsLiquid",
IF(D487="Other Energy","UnitsOtherEnergyEnergy",
IF(D487="Other","UnitsSolid",
IF(D487="Other Fuels",IF(ISNUMBER(SEARCH("Mobile", 'Meters-Utilities'!D487)),"UnitsLiquid","Units"&amp;'Meters-Utilities'!H487&amp;"Energy"),"UnitsBlank"))))))</f>
        <v>UnitsBlank</v>
      </c>
      <c r="O487" t="str">
        <f>IF(AND(OR(D487="Other Fuels", D487="Other Energy", D487 = "Natural Gas"),COUNTIF(UnitsEnergy,'Meters-Utilities'!J487)=0), "UnitsEnergy","UnitsBlank")</f>
        <v>UnitsBlank</v>
      </c>
      <c r="P487" t="str">
        <f t="shared" si="24"/>
        <v>UnitsBlank</v>
      </c>
      <c r="Q487" t="str">
        <f t="shared" si="25"/>
        <v>UnitsBlank</v>
      </c>
      <c r="U487" t="str">
        <f>IF( 'Meters-Utilities'!C487= "Electricity", IF(AND('Meters-Utilities'!Q487 &lt;&gt; "Self-Generated", 'Meters-Utilities'!Q487 &lt;&gt; "Physical Power Purchase Agreement (PPPA)"), "UnitsBlank", "YesNo"), IF(AND( 'Meters-Utilities'!C487="Other Fuels", 'Meters-Utilities'!D487 = "Scope 1: Mobile"), "YesNo", "UnitsBlank"))</f>
        <v>UnitsBlank</v>
      </c>
    </row>
    <row r="488" spans="1:21" x14ac:dyDescent="0.35">
      <c r="A488">
        <f>'Meters-Utilities'!A488</f>
        <v>0</v>
      </c>
      <c r="B488">
        <f>'Meters-Utilities'!B488</f>
        <v>0</v>
      </c>
      <c r="D488">
        <f>'Meters-Utilities'!C488</f>
        <v>0</v>
      </c>
      <c r="E488">
        <f>'Meters-Utilities'!D488</f>
        <v>0</v>
      </c>
      <c r="L488" t="str">
        <f t="shared" si="23"/>
        <v>PhaseNO</v>
      </c>
      <c r="M488" t="str">
        <f>"Fuel"&amp;
IF(D488="Other Fuels",TRIM(SUBSTITUTE(LEFT('Meters-Utilities'!H488,8),"-","")),IF(OR(D488="Electricity",D488="Natural Gas"),"",IF(OR(E488="Scope 1: Process", E488 = "Scope 1: Fugitive"), "Fugitive",SUBSTITUTE('Meters-Utilities'!C488," ",""))))</f>
        <v>Fuel</v>
      </c>
      <c r="N488" t="str">
        <f>IF(D488="Electricity","UnitsEnergy",
IF(D488="Natural Gas","UnitsGasEnergy",
IF(ISNUMBER(SEARCH("Water",D488)),"UnitsLiquid",
IF(D488="Other Energy","UnitsOtherEnergyEnergy",
IF(D488="Other","UnitsSolid",
IF(D488="Other Fuels",IF(ISNUMBER(SEARCH("Mobile", 'Meters-Utilities'!D488)),"UnitsLiquid","Units"&amp;'Meters-Utilities'!H488&amp;"Energy"),"UnitsBlank"))))))</f>
        <v>UnitsBlank</v>
      </c>
      <c r="O488" t="str">
        <f>IF(AND(OR(D488="Other Fuels", D488="Other Energy", D488 = "Natural Gas"),COUNTIF(UnitsEnergy,'Meters-Utilities'!J488)=0), "UnitsEnergy","UnitsBlank")</f>
        <v>UnitsBlank</v>
      </c>
      <c r="P488" t="str">
        <f t="shared" si="24"/>
        <v>UnitsBlank</v>
      </c>
      <c r="Q488" t="str">
        <f t="shared" si="25"/>
        <v>UnitsBlank</v>
      </c>
      <c r="U488" t="str">
        <f>IF( 'Meters-Utilities'!C488= "Electricity", IF(AND('Meters-Utilities'!Q488 &lt;&gt; "Self-Generated", 'Meters-Utilities'!Q488 &lt;&gt; "Physical Power Purchase Agreement (PPPA)"), "UnitsBlank", "YesNo"), IF(AND( 'Meters-Utilities'!C488="Other Fuels", 'Meters-Utilities'!D488 = "Scope 1: Mobile"), "YesNo", "UnitsBlank"))</f>
        <v>UnitsBlank</v>
      </c>
    </row>
    <row r="489" spans="1:21" x14ac:dyDescent="0.35">
      <c r="A489">
        <f>'Meters-Utilities'!A489</f>
        <v>0</v>
      </c>
      <c r="B489">
        <f>'Meters-Utilities'!B489</f>
        <v>0</v>
      </c>
      <c r="D489">
        <f>'Meters-Utilities'!C489</f>
        <v>0</v>
      </c>
      <c r="E489">
        <f>'Meters-Utilities'!D489</f>
        <v>0</v>
      </c>
      <c r="L489" t="str">
        <f t="shared" si="23"/>
        <v>PhaseNO</v>
      </c>
      <c r="M489" t="str">
        <f>"Fuel"&amp;
IF(D489="Other Fuels",TRIM(SUBSTITUTE(LEFT('Meters-Utilities'!H489,8),"-","")),IF(OR(D489="Electricity",D489="Natural Gas"),"",IF(OR(E489="Scope 1: Process", E489 = "Scope 1: Fugitive"), "Fugitive",SUBSTITUTE('Meters-Utilities'!C489," ",""))))</f>
        <v>Fuel</v>
      </c>
      <c r="N489" t="str">
        <f>IF(D489="Electricity","UnitsEnergy",
IF(D489="Natural Gas","UnitsGasEnergy",
IF(ISNUMBER(SEARCH("Water",D489)),"UnitsLiquid",
IF(D489="Other Energy","UnitsOtherEnergyEnergy",
IF(D489="Other","UnitsSolid",
IF(D489="Other Fuels",IF(ISNUMBER(SEARCH("Mobile", 'Meters-Utilities'!D489)),"UnitsLiquid","Units"&amp;'Meters-Utilities'!H489&amp;"Energy"),"UnitsBlank"))))))</f>
        <v>UnitsBlank</v>
      </c>
      <c r="O489" t="str">
        <f>IF(AND(OR(D489="Other Fuels", D489="Other Energy", D489 = "Natural Gas"),COUNTIF(UnitsEnergy,'Meters-Utilities'!J489)=0), "UnitsEnergy","UnitsBlank")</f>
        <v>UnitsBlank</v>
      </c>
      <c r="P489" t="str">
        <f t="shared" si="24"/>
        <v>UnitsBlank</v>
      </c>
      <c r="Q489" t="str">
        <f t="shared" si="25"/>
        <v>UnitsBlank</v>
      </c>
      <c r="U489" t="str">
        <f>IF( 'Meters-Utilities'!C489= "Electricity", IF(AND('Meters-Utilities'!Q489 &lt;&gt; "Self-Generated", 'Meters-Utilities'!Q489 &lt;&gt; "Physical Power Purchase Agreement (PPPA)"), "UnitsBlank", "YesNo"), IF(AND( 'Meters-Utilities'!C489="Other Fuels", 'Meters-Utilities'!D489 = "Scope 1: Mobile"), "YesNo", "UnitsBlank"))</f>
        <v>UnitsBlank</v>
      </c>
    </row>
    <row r="490" spans="1:21" x14ac:dyDescent="0.35">
      <c r="A490">
        <f>'Meters-Utilities'!A490</f>
        <v>0</v>
      </c>
      <c r="B490">
        <f>'Meters-Utilities'!B490</f>
        <v>0</v>
      </c>
      <c r="D490">
        <f>'Meters-Utilities'!C490</f>
        <v>0</v>
      </c>
      <c r="E490">
        <f>'Meters-Utilities'!D490</f>
        <v>0</v>
      </c>
      <c r="L490" t="str">
        <f t="shared" si="23"/>
        <v>PhaseNO</v>
      </c>
      <c r="M490" t="str">
        <f>"Fuel"&amp;
IF(D490="Other Fuels",TRIM(SUBSTITUTE(LEFT('Meters-Utilities'!H490,8),"-","")),IF(OR(D490="Electricity",D490="Natural Gas"),"",IF(OR(E490="Scope 1: Process", E490 = "Scope 1: Fugitive"), "Fugitive",SUBSTITUTE('Meters-Utilities'!C490," ",""))))</f>
        <v>Fuel</v>
      </c>
      <c r="N490" t="str">
        <f>IF(D490="Electricity","UnitsEnergy",
IF(D490="Natural Gas","UnitsGasEnergy",
IF(ISNUMBER(SEARCH("Water",D490)),"UnitsLiquid",
IF(D490="Other Energy","UnitsOtherEnergyEnergy",
IF(D490="Other","UnitsSolid",
IF(D490="Other Fuels",IF(ISNUMBER(SEARCH("Mobile", 'Meters-Utilities'!D490)),"UnitsLiquid","Units"&amp;'Meters-Utilities'!H490&amp;"Energy"),"UnitsBlank"))))))</f>
        <v>UnitsBlank</v>
      </c>
      <c r="O490" t="str">
        <f>IF(AND(OR(D490="Other Fuels", D490="Other Energy", D490 = "Natural Gas"),COUNTIF(UnitsEnergy,'Meters-Utilities'!J490)=0), "UnitsEnergy","UnitsBlank")</f>
        <v>UnitsBlank</v>
      </c>
      <c r="P490" t="str">
        <f t="shared" si="24"/>
        <v>UnitsBlank</v>
      </c>
      <c r="Q490" t="str">
        <f t="shared" si="25"/>
        <v>UnitsBlank</v>
      </c>
      <c r="U490" t="str">
        <f>IF( 'Meters-Utilities'!C490= "Electricity", IF(AND('Meters-Utilities'!Q490 &lt;&gt; "Self-Generated", 'Meters-Utilities'!Q490 &lt;&gt; "Physical Power Purchase Agreement (PPPA)"), "UnitsBlank", "YesNo"), IF(AND( 'Meters-Utilities'!C490="Other Fuels", 'Meters-Utilities'!D490 = "Scope 1: Mobile"), "YesNo", "UnitsBlank"))</f>
        <v>UnitsBlank</v>
      </c>
    </row>
    <row r="491" spans="1:21" x14ac:dyDescent="0.35">
      <c r="A491">
        <f>'Meters-Utilities'!A491</f>
        <v>0</v>
      </c>
      <c r="B491">
        <f>'Meters-Utilities'!B491</f>
        <v>0</v>
      </c>
      <c r="D491">
        <f>'Meters-Utilities'!C491</f>
        <v>0</v>
      </c>
      <c r="E491">
        <f>'Meters-Utilities'!D491</f>
        <v>0</v>
      </c>
      <c r="L491" t="str">
        <f t="shared" si="23"/>
        <v>PhaseNO</v>
      </c>
      <c r="M491" t="str">
        <f>"Fuel"&amp;
IF(D491="Other Fuels",TRIM(SUBSTITUTE(LEFT('Meters-Utilities'!H491,8),"-","")),IF(OR(D491="Electricity",D491="Natural Gas"),"",IF(OR(E491="Scope 1: Process", E491 = "Scope 1: Fugitive"), "Fugitive",SUBSTITUTE('Meters-Utilities'!C491," ",""))))</f>
        <v>Fuel</v>
      </c>
      <c r="N491" t="str">
        <f>IF(D491="Electricity","UnitsEnergy",
IF(D491="Natural Gas","UnitsGasEnergy",
IF(ISNUMBER(SEARCH("Water",D491)),"UnitsLiquid",
IF(D491="Other Energy","UnitsOtherEnergyEnergy",
IF(D491="Other","UnitsSolid",
IF(D491="Other Fuels",IF(ISNUMBER(SEARCH("Mobile", 'Meters-Utilities'!D491)),"UnitsLiquid","Units"&amp;'Meters-Utilities'!H491&amp;"Energy"),"UnitsBlank"))))))</f>
        <v>UnitsBlank</v>
      </c>
      <c r="O491" t="str">
        <f>IF(AND(OR(D491="Other Fuels", D491="Other Energy", D491 = "Natural Gas"),COUNTIF(UnitsEnergy,'Meters-Utilities'!J491)=0), "UnitsEnergy","UnitsBlank")</f>
        <v>UnitsBlank</v>
      </c>
      <c r="P491" t="str">
        <f t="shared" si="24"/>
        <v>UnitsBlank</v>
      </c>
      <c r="Q491" t="str">
        <f t="shared" si="25"/>
        <v>UnitsBlank</v>
      </c>
      <c r="U491" t="str">
        <f>IF( 'Meters-Utilities'!C491= "Electricity", IF(AND('Meters-Utilities'!Q491 &lt;&gt; "Self-Generated", 'Meters-Utilities'!Q491 &lt;&gt; "Physical Power Purchase Agreement (PPPA)"), "UnitsBlank", "YesNo"), IF(AND( 'Meters-Utilities'!C491="Other Fuels", 'Meters-Utilities'!D491 = "Scope 1: Mobile"), "YesNo", "UnitsBlank"))</f>
        <v>UnitsBlank</v>
      </c>
    </row>
    <row r="492" spans="1:21" x14ac:dyDescent="0.35">
      <c r="A492">
        <f>'Meters-Utilities'!A492</f>
        <v>0</v>
      </c>
      <c r="B492">
        <f>'Meters-Utilities'!B492</f>
        <v>0</v>
      </c>
      <c r="D492">
        <f>'Meters-Utilities'!C492</f>
        <v>0</v>
      </c>
      <c r="E492">
        <f>'Meters-Utilities'!D492</f>
        <v>0</v>
      </c>
      <c r="L492" t="str">
        <f t="shared" si="23"/>
        <v>PhaseNO</v>
      </c>
      <c r="M492" t="str">
        <f>"Fuel"&amp;
IF(D492="Other Fuels",TRIM(SUBSTITUTE(LEFT('Meters-Utilities'!H492,8),"-","")),IF(OR(D492="Electricity",D492="Natural Gas"),"",IF(OR(E492="Scope 1: Process", E492 = "Scope 1: Fugitive"), "Fugitive",SUBSTITUTE('Meters-Utilities'!C492," ",""))))</f>
        <v>Fuel</v>
      </c>
      <c r="N492" t="str">
        <f>IF(D492="Electricity","UnitsEnergy",
IF(D492="Natural Gas","UnitsGasEnergy",
IF(ISNUMBER(SEARCH("Water",D492)),"UnitsLiquid",
IF(D492="Other Energy","UnitsOtherEnergyEnergy",
IF(D492="Other","UnitsSolid",
IF(D492="Other Fuels",IF(ISNUMBER(SEARCH("Mobile", 'Meters-Utilities'!D492)),"UnitsLiquid","Units"&amp;'Meters-Utilities'!H492&amp;"Energy"),"UnitsBlank"))))))</f>
        <v>UnitsBlank</v>
      </c>
      <c r="O492" t="str">
        <f>IF(AND(OR(D492="Other Fuels", D492="Other Energy", D492 = "Natural Gas"),COUNTIF(UnitsEnergy,'Meters-Utilities'!J492)=0), "UnitsEnergy","UnitsBlank")</f>
        <v>UnitsBlank</v>
      </c>
      <c r="P492" t="str">
        <f t="shared" si="24"/>
        <v>UnitsBlank</v>
      </c>
      <c r="Q492" t="str">
        <f t="shared" si="25"/>
        <v>UnitsBlank</v>
      </c>
      <c r="U492" t="str">
        <f>IF( 'Meters-Utilities'!C492= "Electricity", IF(AND('Meters-Utilities'!Q492 &lt;&gt; "Self-Generated", 'Meters-Utilities'!Q492 &lt;&gt; "Physical Power Purchase Agreement (PPPA)"), "UnitsBlank", "YesNo"), IF(AND( 'Meters-Utilities'!C492="Other Fuels", 'Meters-Utilities'!D492 = "Scope 1: Mobile"), "YesNo", "UnitsBlank"))</f>
        <v>UnitsBlank</v>
      </c>
    </row>
    <row r="493" spans="1:21" x14ac:dyDescent="0.35">
      <c r="A493">
        <f>'Meters-Utilities'!A493</f>
        <v>0</v>
      </c>
      <c r="B493">
        <f>'Meters-Utilities'!B493</f>
        <v>0</v>
      </c>
      <c r="D493">
        <f>'Meters-Utilities'!C493</f>
        <v>0</v>
      </c>
      <c r="E493">
        <f>'Meters-Utilities'!D493</f>
        <v>0</v>
      </c>
      <c r="L493" t="str">
        <f t="shared" si="23"/>
        <v>PhaseNO</v>
      </c>
      <c r="M493" t="str">
        <f>"Fuel"&amp;
IF(D493="Other Fuels",TRIM(SUBSTITUTE(LEFT('Meters-Utilities'!H493,8),"-","")),IF(OR(D493="Electricity",D493="Natural Gas"),"",IF(OR(E493="Scope 1: Process", E493 = "Scope 1: Fugitive"), "Fugitive",SUBSTITUTE('Meters-Utilities'!C493," ",""))))</f>
        <v>Fuel</v>
      </c>
      <c r="N493" t="str">
        <f>IF(D493="Electricity","UnitsEnergy",
IF(D493="Natural Gas","UnitsGasEnergy",
IF(ISNUMBER(SEARCH("Water",D493)),"UnitsLiquid",
IF(D493="Other Energy","UnitsOtherEnergyEnergy",
IF(D493="Other","UnitsSolid",
IF(D493="Other Fuels",IF(ISNUMBER(SEARCH("Mobile", 'Meters-Utilities'!D493)),"UnitsLiquid","Units"&amp;'Meters-Utilities'!H493&amp;"Energy"),"UnitsBlank"))))))</f>
        <v>UnitsBlank</v>
      </c>
      <c r="O493" t="str">
        <f>IF(AND(OR(D493="Other Fuels", D493="Other Energy", D493 = "Natural Gas"),COUNTIF(UnitsEnergy,'Meters-Utilities'!J493)=0), "UnitsEnergy","UnitsBlank")</f>
        <v>UnitsBlank</v>
      </c>
      <c r="P493" t="str">
        <f t="shared" si="24"/>
        <v>UnitsBlank</v>
      </c>
      <c r="Q493" t="str">
        <f t="shared" si="25"/>
        <v>UnitsBlank</v>
      </c>
      <c r="U493" t="str">
        <f>IF( 'Meters-Utilities'!C493= "Electricity", IF(AND('Meters-Utilities'!Q493 &lt;&gt; "Self-Generated", 'Meters-Utilities'!Q493 &lt;&gt; "Physical Power Purchase Agreement (PPPA)"), "UnitsBlank", "YesNo"), IF(AND( 'Meters-Utilities'!C493="Other Fuels", 'Meters-Utilities'!D493 = "Scope 1: Mobile"), "YesNo", "UnitsBlank"))</f>
        <v>UnitsBlank</v>
      </c>
    </row>
    <row r="494" spans="1:21" x14ac:dyDescent="0.35">
      <c r="A494">
        <f>'Meters-Utilities'!A494</f>
        <v>0</v>
      </c>
      <c r="B494">
        <f>'Meters-Utilities'!B494</f>
        <v>0</v>
      </c>
      <c r="D494">
        <f>'Meters-Utilities'!C494</f>
        <v>0</v>
      </c>
      <c r="E494">
        <f>'Meters-Utilities'!D494</f>
        <v>0</v>
      </c>
      <c r="L494" t="str">
        <f t="shared" si="23"/>
        <v>PhaseNO</v>
      </c>
      <c r="M494" t="str">
        <f>"Fuel"&amp;
IF(D494="Other Fuels",TRIM(SUBSTITUTE(LEFT('Meters-Utilities'!H494,8),"-","")),IF(OR(D494="Electricity",D494="Natural Gas"),"",IF(OR(E494="Scope 1: Process", E494 = "Scope 1: Fugitive"), "Fugitive",SUBSTITUTE('Meters-Utilities'!C494," ",""))))</f>
        <v>Fuel</v>
      </c>
      <c r="N494" t="str">
        <f>IF(D494="Electricity","UnitsEnergy",
IF(D494="Natural Gas","UnitsGasEnergy",
IF(ISNUMBER(SEARCH("Water",D494)),"UnitsLiquid",
IF(D494="Other Energy","UnitsOtherEnergyEnergy",
IF(D494="Other","UnitsSolid",
IF(D494="Other Fuels",IF(ISNUMBER(SEARCH("Mobile", 'Meters-Utilities'!D494)),"UnitsLiquid","Units"&amp;'Meters-Utilities'!H494&amp;"Energy"),"UnitsBlank"))))))</f>
        <v>UnitsBlank</v>
      </c>
      <c r="O494" t="str">
        <f>IF(AND(OR(D494="Other Fuels", D494="Other Energy", D494 = "Natural Gas"),COUNTIF(UnitsEnergy,'Meters-Utilities'!J494)=0), "UnitsEnergy","UnitsBlank")</f>
        <v>UnitsBlank</v>
      </c>
      <c r="P494" t="str">
        <f t="shared" si="24"/>
        <v>UnitsBlank</v>
      </c>
      <c r="Q494" t="str">
        <f t="shared" si="25"/>
        <v>UnitsBlank</v>
      </c>
      <c r="U494" t="str">
        <f>IF( 'Meters-Utilities'!C494= "Electricity", IF(AND('Meters-Utilities'!Q494 &lt;&gt; "Self-Generated", 'Meters-Utilities'!Q494 &lt;&gt; "Physical Power Purchase Agreement (PPPA)"), "UnitsBlank", "YesNo"), IF(AND( 'Meters-Utilities'!C494="Other Fuels", 'Meters-Utilities'!D494 = "Scope 1: Mobile"), "YesNo", "UnitsBlank"))</f>
        <v>UnitsBlank</v>
      </c>
    </row>
    <row r="495" spans="1:21" x14ac:dyDescent="0.35">
      <c r="A495">
        <f>'Meters-Utilities'!A495</f>
        <v>0</v>
      </c>
      <c r="B495">
        <f>'Meters-Utilities'!B495</f>
        <v>0</v>
      </c>
      <c r="D495">
        <f>'Meters-Utilities'!C495</f>
        <v>0</v>
      </c>
      <c r="E495">
        <f>'Meters-Utilities'!D495</f>
        <v>0</v>
      </c>
      <c r="L495" t="str">
        <f t="shared" si="23"/>
        <v>PhaseNO</v>
      </c>
      <c r="M495" t="str">
        <f>"Fuel"&amp;
IF(D495="Other Fuels",TRIM(SUBSTITUTE(LEFT('Meters-Utilities'!H495,8),"-","")),IF(OR(D495="Electricity",D495="Natural Gas"),"",IF(OR(E495="Scope 1: Process", E495 = "Scope 1: Fugitive"), "Fugitive",SUBSTITUTE('Meters-Utilities'!C495," ",""))))</f>
        <v>Fuel</v>
      </c>
      <c r="N495" t="str">
        <f>IF(D495="Electricity","UnitsEnergy",
IF(D495="Natural Gas","UnitsGasEnergy",
IF(ISNUMBER(SEARCH("Water",D495)),"UnitsLiquid",
IF(D495="Other Energy","UnitsOtherEnergyEnergy",
IF(D495="Other","UnitsSolid",
IF(D495="Other Fuels",IF(ISNUMBER(SEARCH("Mobile", 'Meters-Utilities'!D495)),"UnitsLiquid","Units"&amp;'Meters-Utilities'!H495&amp;"Energy"),"UnitsBlank"))))))</f>
        <v>UnitsBlank</v>
      </c>
      <c r="O495" t="str">
        <f>IF(AND(OR(D495="Other Fuels", D495="Other Energy", D495 = "Natural Gas"),COUNTIF(UnitsEnergy,'Meters-Utilities'!J495)=0), "UnitsEnergy","UnitsBlank")</f>
        <v>UnitsBlank</v>
      </c>
      <c r="P495" t="str">
        <f t="shared" si="24"/>
        <v>UnitsBlank</v>
      </c>
      <c r="Q495" t="str">
        <f t="shared" si="25"/>
        <v>UnitsBlank</v>
      </c>
      <c r="U495" t="str">
        <f>IF( 'Meters-Utilities'!C495= "Electricity", IF(AND('Meters-Utilities'!Q495 &lt;&gt; "Self-Generated", 'Meters-Utilities'!Q495 &lt;&gt; "Physical Power Purchase Agreement (PPPA)"), "UnitsBlank", "YesNo"), IF(AND( 'Meters-Utilities'!C495="Other Fuels", 'Meters-Utilities'!D495 = "Scope 1: Mobile"), "YesNo", "UnitsBlank"))</f>
        <v>UnitsBlank</v>
      </c>
    </row>
    <row r="496" spans="1:21" x14ac:dyDescent="0.35">
      <c r="A496">
        <f>'Meters-Utilities'!A496</f>
        <v>0</v>
      </c>
      <c r="B496">
        <f>'Meters-Utilities'!B496</f>
        <v>0</v>
      </c>
      <c r="D496">
        <f>'Meters-Utilities'!C496</f>
        <v>0</v>
      </c>
      <c r="E496">
        <f>'Meters-Utilities'!D496</f>
        <v>0</v>
      </c>
      <c r="L496" t="str">
        <f t="shared" si="23"/>
        <v>PhaseNO</v>
      </c>
      <c r="M496" t="str">
        <f>"Fuel"&amp;
IF(D496="Other Fuels",TRIM(SUBSTITUTE(LEFT('Meters-Utilities'!H496,8),"-","")),IF(OR(D496="Electricity",D496="Natural Gas"),"",IF(OR(E496="Scope 1: Process", E496 = "Scope 1: Fugitive"), "Fugitive",SUBSTITUTE('Meters-Utilities'!C496," ",""))))</f>
        <v>Fuel</v>
      </c>
      <c r="N496" t="str">
        <f>IF(D496="Electricity","UnitsEnergy",
IF(D496="Natural Gas","UnitsGasEnergy",
IF(ISNUMBER(SEARCH("Water",D496)),"UnitsLiquid",
IF(D496="Other Energy","UnitsOtherEnergyEnergy",
IF(D496="Other","UnitsSolid",
IF(D496="Other Fuels",IF(ISNUMBER(SEARCH("Mobile", 'Meters-Utilities'!D496)),"UnitsLiquid","Units"&amp;'Meters-Utilities'!H496&amp;"Energy"),"UnitsBlank"))))))</f>
        <v>UnitsBlank</v>
      </c>
      <c r="O496" t="str">
        <f>IF(AND(OR(D496="Other Fuels", D496="Other Energy", D496 = "Natural Gas"),COUNTIF(UnitsEnergy,'Meters-Utilities'!J496)=0), "UnitsEnergy","UnitsBlank")</f>
        <v>UnitsBlank</v>
      </c>
      <c r="P496" t="str">
        <f t="shared" si="24"/>
        <v>UnitsBlank</v>
      </c>
      <c r="Q496" t="str">
        <f t="shared" si="25"/>
        <v>UnitsBlank</v>
      </c>
      <c r="U496" t="str">
        <f>IF( 'Meters-Utilities'!C496= "Electricity", IF(AND('Meters-Utilities'!Q496 &lt;&gt; "Self-Generated", 'Meters-Utilities'!Q496 &lt;&gt; "Physical Power Purchase Agreement (PPPA)"), "UnitsBlank", "YesNo"), IF(AND( 'Meters-Utilities'!C496="Other Fuels", 'Meters-Utilities'!D496 = "Scope 1: Mobile"), "YesNo", "UnitsBlank"))</f>
        <v>UnitsBlank</v>
      </c>
    </row>
    <row r="497" spans="1:21" x14ac:dyDescent="0.35">
      <c r="A497">
        <f>'Meters-Utilities'!A497</f>
        <v>0</v>
      </c>
      <c r="B497">
        <f>'Meters-Utilities'!B497</f>
        <v>0</v>
      </c>
      <c r="D497">
        <f>'Meters-Utilities'!C497</f>
        <v>0</v>
      </c>
      <c r="E497">
        <f>'Meters-Utilities'!D497</f>
        <v>0</v>
      </c>
      <c r="L497" t="str">
        <f t="shared" si="23"/>
        <v>PhaseNO</v>
      </c>
      <c r="M497" t="str">
        <f>"Fuel"&amp;
IF(D497="Other Fuels",TRIM(SUBSTITUTE(LEFT('Meters-Utilities'!H497,8),"-","")),IF(OR(D497="Electricity",D497="Natural Gas"),"",IF(OR(E497="Scope 1: Process", E497 = "Scope 1: Fugitive"), "Fugitive",SUBSTITUTE('Meters-Utilities'!C497," ",""))))</f>
        <v>Fuel</v>
      </c>
      <c r="N497" t="str">
        <f>IF(D497="Electricity","UnitsEnergy",
IF(D497="Natural Gas","UnitsGasEnergy",
IF(ISNUMBER(SEARCH("Water",D497)),"UnitsLiquid",
IF(D497="Other Energy","UnitsOtherEnergyEnergy",
IF(D497="Other","UnitsSolid",
IF(D497="Other Fuels",IF(ISNUMBER(SEARCH("Mobile", 'Meters-Utilities'!D497)),"UnitsLiquid","Units"&amp;'Meters-Utilities'!H497&amp;"Energy"),"UnitsBlank"))))))</f>
        <v>UnitsBlank</v>
      </c>
      <c r="O497" t="str">
        <f>IF(AND(OR(D497="Other Fuels", D497="Other Energy", D497 = "Natural Gas"),COUNTIF(UnitsEnergy,'Meters-Utilities'!J497)=0), "UnitsEnergy","UnitsBlank")</f>
        <v>UnitsBlank</v>
      </c>
      <c r="P497" t="str">
        <f t="shared" si="24"/>
        <v>UnitsBlank</v>
      </c>
      <c r="Q497" t="str">
        <f t="shared" si="25"/>
        <v>UnitsBlank</v>
      </c>
      <c r="U497" t="str">
        <f>IF( 'Meters-Utilities'!C497= "Electricity", IF(AND('Meters-Utilities'!Q497 &lt;&gt; "Self-Generated", 'Meters-Utilities'!Q497 &lt;&gt; "Physical Power Purchase Agreement (PPPA)"), "UnitsBlank", "YesNo"), IF(AND( 'Meters-Utilities'!C497="Other Fuels", 'Meters-Utilities'!D497 = "Scope 1: Mobile"), "YesNo", "UnitsBlank"))</f>
        <v>UnitsBlank</v>
      </c>
    </row>
    <row r="498" spans="1:21" x14ac:dyDescent="0.35">
      <c r="A498">
        <f>'Meters-Utilities'!A498</f>
        <v>0</v>
      </c>
      <c r="B498">
        <f>'Meters-Utilities'!B498</f>
        <v>0</v>
      </c>
      <c r="D498">
        <f>'Meters-Utilities'!C498</f>
        <v>0</v>
      </c>
      <c r="E498">
        <f>'Meters-Utilities'!D498</f>
        <v>0</v>
      </c>
      <c r="L498" t="str">
        <f t="shared" si="23"/>
        <v>PhaseNO</v>
      </c>
      <c r="M498" t="str">
        <f>"Fuel"&amp;
IF(D498="Other Fuels",TRIM(SUBSTITUTE(LEFT('Meters-Utilities'!H498,8),"-","")),IF(OR(D498="Electricity",D498="Natural Gas"),"",IF(OR(E498="Scope 1: Process", E498 = "Scope 1: Fugitive"), "Fugitive",SUBSTITUTE('Meters-Utilities'!C498," ",""))))</f>
        <v>Fuel</v>
      </c>
      <c r="N498" t="str">
        <f>IF(D498="Electricity","UnitsEnergy",
IF(D498="Natural Gas","UnitsGasEnergy",
IF(ISNUMBER(SEARCH("Water",D498)),"UnitsLiquid",
IF(D498="Other Energy","UnitsOtherEnergyEnergy",
IF(D498="Other","UnitsSolid",
IF(D498="Other Fuels",IF(ISNUMBER(SEARCH("Mobile", 'Meters-Utilities'!D498)),"UnitsLiquid","Units"&amp;'Meters-Utilities'!H498&amp;"Energy"),"UnitsBlank"))))))</f>
        <v>UnitsBlank</v>
      </c>
      <c r="O498" t="str">
        <f>IF(AND(OR(D498="Other Fuels", D498="Other Energy", D498 = "Natural Gas"),COUNTIF(UnitsEnergy,'Meters-Utilities'!J498)=0), "UnitsEnergy","UnitsBlank")</f>
        <v>UnitsBlank</v>
      </c>
      <c r="P498" t="str">
        <f t="shared" si="24"/>
        <v>UnitsBlank</v>
      </c>
      <c r="Q498" t="str">
        <f t="shared" si="25"/>
        <v>UnitsBlank</v>
      </c>
      <c r="U498" t="str">
        <f>IF( 'Meters-Utilities'!C498= "Electricity", IF(AND('Meters-Utilities'!Q498 &lt;&gt; "Self-Generated", 'Meters-Utilities'!Q498 &lt;&gt; "Physical Power Purchase Agreement (PPPA)"), "UnitsBlank", "YesNo"), IF(AND( 'Meters-Utilities'!C498="Other Fuels", 'Meters-Utilities'!D498 = "Scope 1: Mobile"), "YesNo", "UnitsBlank"))</f>
        <v>UnitsBlank</v>
      </c>
    </row>
    <row r="499" spans="1:21" x14ac:dyDescent="0.35">
      <c r="A499">
        <f>'Meters-Utilities'!A499</f>
        <v>0</v>
      </c>
      <c r="B499">
        <f>'Meters-Utilities'!B499</f>
        <v>0</v>
      </c>
      <c r="D499">
        <f>'Meters-Utilities'!C499</f>
        <v>0</v>
      </c>
      <c r="E499">
        <f>'Meters-Utilities'!D499</f>
        <v>0</v>
      </c>
      <c r="L499" t="str">
        <f t="shared" si="23"/>
        <v>PhaseNO</v>
      </c>
      <c r="M499" t="str">
        <f>"Fuel"&amp;
IF(D499="Other Fuels",TRIM(SUBSTITUTE(LEFT('Meters-Utilities'!H499,8),"-","")),IF(OR(D499="Electricity",D499="Natural Gas"),"",IF(OR(E499="Scope 1: Process", E499 = "Scope 1: Fugitive"), "Fugitive",SUBSTITUTE('Meters-Utilities'!C499," ",""))))</f>
        <v>Fuel</v>
      </c>
      <c r="N499" t="str">
        <f>IF(D499="Electricity","UnitsEnergy",
IF(D499="Natural Gas","UnitsGasEnergy",
IF(ISNUMBER(SEARCH("Water",D499)),"UnitsLiquid",
IF(D499="Other Energy","UnitsOtherEnergyEnergy",
IF(D499="Other","UnitsSolid",
IF(D499="Other Fuels",IF(ISNUMBER(SEARCH("Mobile", 'Meters-Utilities'!D499)),"UnitsLiquid","Units"&amp;'Meters-Utilities'!H499&amp;"Energy"),"UnitsBlank"))))))</f>
        <v>UnitsBlank</v>
      </c>
      <c r="O499" t="str">
        <f>IF(AND(OR(D499="Other Fuels", D499="Other Energy", D499 = "Natural Gas"),COUNTIF(UnitsEnergy,'Meters-Utilities'!J499)=0), "UnitsEnergy","UnitsBlank")</f>
        <v>UnitsBlank</v>
      </c>
      <c r="P499" t="str">
        <f t="shared" si="24"/>
        <v>UnitsBlank</v>
      </c>
      <c r="Q499" t="str">
        <f t="shared" si="25"/>
        <v>UnitsBlank</v>
      </c>
      <c r="U499" t="str">
        <f>IF( 'Meters-Utilities'!C499= "Electricity", IF(AND('Meters-Utilities'!Q499 &lt;&gt; "Self-Generated", 'Meters-Utilities'!Q499 &lt;&gt; "Physical Power Purchase Agreement (PPPA)"), "UnitsBlank", "YesNo"), IF(AND( 'Meters-Utilities'!C499="Other Fuels", 'Meters-Utilities'!D499 = "Scope 1: Mobile"), "YesNo", "UnitsBlank"))</f>
        <v>UnitsBlank</v>
      </c>
    </row>
    <row r="500" spans="1:21" x14ac:dyDescent="0.35">
      <c r="A500">
        <f>'Meters-Utilities'!A500</f>
        <v>0</v>
      </c>
      <c r="B500">
        <f>'Meters-Utilities'!B500</f>
        <v>0</v>
      </c>
      <c r="D500">
        <f>'Meters-Utilities'!C500</f>
        <v>0</v>
      </c>
      <c r="E500">
        <f>'Meters-Utilities'!D500</f>
        <v>0</v>
      </c>
      <c r="L500" t="str">
        <f t="shared" si="23"/>
        <v>PhaseNO</v>
      </c>
      <c r="M500" t="str">
        <f>"Fuel"&amp;
IF(D500="Other Fuels",TRIM(SUBSTITUTE(LEFT('Meters-Utilities'!H500,8),"-","")),IF(OR(D500="Electricity",D500="Natural Gas"),"",IF(OR(E500="Scope 1: Process", E500 = "Scope 1: Fugitive"), "Fugitive",SUBSTITUTE('Meters-Utilities'!C500," ",""))))</f>
        <v>Fuel</v>
      </c>
      <c r="N500" t="str">
        <f>IF(D500="Electricity","UnitsEnergy",
IF(D500="Natural Gas","UnitsGasEnergy",
IF(ISNUMBER(SEARCH("Water",D500)),"UnitsLiquid",
IF(D500="Other Energy","UnitsOtherEnergyEnergy",
IF(D500="Other","UnitsSolid",
IF(D500="Other Fuels",IF(ISNUMBER(SEARCH("Mobile", 'Meters-Utilities'!D500)),"UnitsLiquid","Units"&amp;'Meters-Utilities'!H500&amp;"Energy"),"UnitsBlank"))))))</f>
        <v>UnitsBlank</v>
      </c>
      <c r="O500" t="str">
        <f>IF(AND(OR(D500="Other Fuels", D500="Other Energy", D500 = "Natural Gas"),COUNTIF(UnitsEnergy,'Meters-Utilities'!J500)=0), "UnitsEnergy","UnitsBlank")</f>
        <v>UnitsBlank</v>
      </c>
      <c r="P500" t="str">
        <f t="shared" si="24"/>
        <v>UnitsBlank</v>
      </c>
      <c r="Q500" t="str">
        <f t="shared" si="25"/>
        <v>UnitsBlank</v>
      </c>
      <c r="U500" t="str">
        <f>IF( 'Meters-Utilities'!C500= "Electricity", IF(AND('Meters-Utilities'!Q500 &lt;&gt; "Self-Generated", 'Meters-Utilities'!Q500 &lt;&gt; "Physical Power Purchase Agreement (PPPA)"), "UnitsBlank", "YesNo"), IF(AND( 'Meters-Utilities'!C500="Other Fuels", 'Meters-Utilities'!D500 = "Scope 1: Mobile"), "YesNo", "UnitsBlank"))</f>
        <v>UnitsBlank</v>
      </c>
    </row>
    <row r="501" spans="1:21" x14ac:dyDescent="0.35">
      <c r="A501">
        <f>'Meters-Utilities'!A501</f>
        <v>0</v>
      </c>
      <c r="B501">
        <f>'Meters-Utilities'!B501</f>
        <v>0</v>
      </c>
      <c r="D501">
        <f>'Meters-Utilities'!C501</f>
        <v>0</v>
      </c>
      <c r="E501">
        <f>'Meters-Utilities'!D501</f>
        <v>0</v>
      </c>
      <c r="L501" t="str">
        <f t="shared" si="23"/>
        <v>PhaseNO</v>
      </c>
      <c r="M501" t="str">
        <f>"Fuel"&amp;
IF(D501="Other Fuels",TRIM(SUBSTITUTE(LEFT('Meters-Utilities'!H501,8),"-","")),IF(OR(D501="Electricity",D501="Natural Gas"),"",IF(OR(E501="Scope 1: Process", E501 = "Scope 1: Fugitive"), "Fugitive",SUBSTITUTE('Meters-Utilities'!C501," ",""))))</f>
        <v>Fuel</v>
      </c>
      <c r="N501" t="str">
        <f>IF(D501="Electricity","UnitsEnergy",
IF(D501="Natural Gas","UnitsGasEnergy",
IF(ISNUMBER(SEARCH("Water",D501)),"UnitsLiquid",
IF(D501="Other Energy","UnitsOtherEnergyEnergy",
IF(D501="Other","UnitsSolid",
IF(D501="Other Fuels",IF(ISNUMBER(SEARCH("Mobile", 'Meters-Utilities'!D501)),"UnitsLiquid","Units"&amp;'Meters-Utilities'!H501&amp;"Energy"),"UnitsBlank"))))))</f>
        <v>UnitsBlank</v>
      </c>
      <c r="O501" t="str">
        <f>IF(AND(OR(D501="Other Fuels", D501="Other Energy", D501 = "Natural Gas"),COUNTIF(UnitsEnergy,'Meters-Utilities'!J501)=0), "UnitsEnergy","UnitsBlank")</f>
        <v>UnitsBlank</v>
      </c>
      <c r="P501" t="str">
        <f t="shared" si="24"/>
        <v>UnitsBlank</v>
      </c>
      <c r="Q501" t="str">
        <f t="shared" si="25"/>
        <v>UnitsBlank</v>
      </c>
      <c r="U501" t="str">
        <f>IF( 'Meters-Utilities'!C501= "Electricity", IF(AND('Meters-Utilities'!Q501 &lt;&gt; "Self-Generated", 'Meters-Utilities'!Q501 &lt;&gt; "Physical Power Purchase Agreement (PPPA)"), "UnitsBlank", "YesNo"), IF(AND( 'Meters-Utilities'!C501="Other Fuels", 'Meters-Utilities'!D501 = "Scope 1: Mobile"), "YesNo", "UnitsBlank"))</f>
        <v>UnitsBlank</v>
      </c>
    </row>
    <row r="502" spans="1:21" x14ac:dyDescent="0.35">
      <c r="A502">
        <f>'Meters-Utilities'!A502</f>
        <v>0</v>
      </c>
      <c r="B502">
        <f>'Meters-Utilities'!B502</f>
        <v>0</v>
      </c>
      <c r="D502">
        <f>'Meters-Utilities'!C502</f>
        <v>0</v>
      </c>
      <c r="E502">
        <f>'Meters-Utilities'!D502</f>
        <v>0</v>
      </c>
      <c r="L502" t="str">
        <f t="shared" si="23"/>
        <v>PhaseNO</v>
      </c>
      <c r="M502" t="str">
        <f>"Fuel"&amp;
IF(D502="Other Fuels",TRIM(SUBSTITUTE(LEFT('Meters-Utilities'!H502,8),"-","")),IF(OR(D502="Electricity",D502="Natural Gas"),"",IF(OR(E502="Scope 1: Process", E502 = "Scope 1: Fugitive"), "Fugitive",SUBSTITUTE('Meters-Utilities'!C502," ",""))))</f>
        <v>Fuel</v>
      </c>
      <c r="N502" t="str">
        <f>IF(D502="Electricity","UnitsEnergy",
IF(D502="Natural Gas","UnitsGasEnergy",
IF(ISNUMBER(SEARCH("Water",D502)),"UnitsLiquid",
IF(D502="Other Energy","UnitsOtherEnergyEnergy",
IF(D502="Other","UnitsSolid",
IF(D502="Other Fuels",IF(ISNUMBER(SEARCH("Mobile", 'Meters-Utilities'!D502)),"UnitsLiquid","Units"&amp;'Meters-Utilities'!H502&amp;"Energy"),"UnitsBlank"))))))</f>
        <v>UnitsBlank</v>
      </c>
      <c r="O502" t="str">
        <f>IF(AND(OR(D502="Other Fuels", D502="Other Energy", D502 = "Natural Gas"),COUNTIF(UnitsEnergy,'Meters-Utilities'!J502)=0), "UnitsEnergy","UnitsBlank")</f>
        <v>UnitsBlank</v>
      </c>
      <c r="P502" t="str">
        <f t="shared" si="24"/>
        <v>UnitsBlank</v>
      </c>
      <c r="Q502" t="str">
        <f t="shared" si="25"/>
        <v>UnitsBlank</v>
      </c>
      <c r="U502" t="str">
        <f>IF( 'Meters-Utilities'!C502= "Electricity", IF(AND('Meters-Utilities'!Q502 &lt;&gt; "Self-Generated", 'Meters-Utilities'!Q502 &lt;&gt; "Physical Power Purchase Agreement (PPPA)"), "UnitsBlank", "YesNo"), IF(AND( 'Meters-Utilities'!C502="Other Fuels", 'Meters-Utilities'!D502 = "Scope 1: Mobile"), "YesNo", "UnitsBlank"))</f>
        <v>UnitsBlank</v>
      </c>
    </row>
    <row r="503" spans="1:21" x14ac:dyDescent="0.35">
      <c r="A503">
        <f>'Meters-Utilities'!A503</f>
        <v>0</v>
      </c>
      <c r="B503">
        <f>'Meters-Utilities'!B503</f>
        <v>0</v>
      </c>
      <c r="D503">
        <f>'Meters-Utilities'!C503</f>
        <v>0</v>
      </c>
      <c r="E503">
        <f>'Meters-Utilities'!D503</f>
        <v>0</v>
      </c>
      <c r="L503" t="str">
        <f t="shared" si="23"/>
        <v>PhaseNO</v>
      </c>
      <c r="M503" t="str">
        <f>"Fuel"&amp;
IF(D503="Other Fuels",TRIM(SUBSTITUTE(LEFT('Meters-Utilities'!H503,8),"-","")),IF(OR(D503="Electricity",D503="Natural Gas"),"",IF(OR(E503="Scope 1: Process", E503 = "Scope 1: Fugitive"), "Fugitive",SUBSTITUTE('Meters-Utilities'!C503," ",""))))</f>
        <v>Fuel</v>
      </c>
      <c r="N503" t="str">
        <f>IF(D503="Electricity","UnitsEnergy",
IF(D503="Natural Gas","UnitsGasEnergy",
IF(ISNUMBER(SEARCH("Water",D503)),"UnitsLiquid",
IF(D503="Other Energy","UnitsOtherEnergyEnergy",
IF(D503="Other","UnitsSolid",
IF(D503="Other Fuels",IF(ISNUMBER(SEARCH("Mobile", 'Meters-Utilities'!D503)),"UnitsLiquid","Units"&amp;'Meters-Utilities'!H503&amp;"Energy"),"UnitsBlank"))))))</f>
        <v>UnitsBlank</v>
      </c>
      <c r="O503" t="str">
        <f>IF(AND(OR(D503="Other Fuels", D503="Other Energy", D503 = "Natural Gas"),COUNTIF(UnitsEnergy,'Meters-Utilities'!J503)=0), "UnitsEnergy","UnitsBlank")</f>
        <v>UnitsBlank</v>
      </c>
      <c r="P503" t="str">
        <f t="shared" si="24"/>
        <v>UnitsBlank</v>
      </c>
      <c r="Q503" t="str">
        <f t="shared" si="25"/>
        <v>UnitsBlank</v>
      </c>
      <c r="U503" t="str">
        <f>IF( 'Meters-Utilities'!C503= "Electricity", IF(AND('Meters-Utilities'!Q503 &lt;&gt; "Self-Generated", 'Meters-Utilities'!Q503 &lt;&gt; "Physical Power Purchase Agreement (PPPA)"), "UnitsBlank", "YesNo"), IF(AND( 'Meters-Utilities'!C503="Other Fuels", 'Meters-Utilities'!D503 = "Scope 1: Mobile"), "YesNo", "UnitsBlank"))</f>
        <v>UnitsBlank</v>
      </c>
    </row>
    <row r="504" spans="1:21" x14ac:dyDescent="0.35">
      <c r="A504">
        <f>'Meters-Utilities'!A504</f>
        <v>0</v>
      </c>
      <c r="B504">
        <f>'Meters-Utilities'!B504</f>
        <v>0</v>
      </c>
      <c r="D504">
        <f>'Meters-Utilities'!C504</f>
        <v>0</v>
      </c>
      <c r="E504">
        <f>'Meters-Utilities'!D504</f>
        <v>0</v>
      </c>
      <c r="L504" t="str">
        <f t="shared" si="23"/>
        <v>PhaseNO</v>
      </c>
      <c r="M504" t="str">
        <f>"Fuel"&amp;
IF(D504="Other Fuels",TRIM(SUBSTITUTE(LEFT('Meters-Utilities'!H504,8),"-","")),IF(OR(D504="Electricity",D504="Natural Gas"),"",IF(OR(E504="Scope 1: Process", E504 = "Scope 1: Fugitive"), "Fugitive",SUBSTITUTE('Meters-Utilities'!C504," ",""))))</f>
        <v>Fuel</v>
      </c>
      <c r="N504" t="str">
        <f>IF(D504="Electricity","UnitsEnergy",
IF(D504="Natural Gas","UnitsGasEnergy",
IF(ISNUMBER(SEARCH("Water",D504)),"UnitsLiquid",
IF(D504="Other Energy","UnitsOtherEnergyEnergy",
IF(D504="Other","UnitsSolid",
IF(D504="Other Fuels",IF(ISNUMBER(SEARCH("Mobile", 'Meters-Utilities'!D504)),"UnitsLiquid","Units"&amp;'Meters-Utilities'!H504&amp;"Energy"),"UnitsBlank"))))))</f>
        <v>UnitsBlank</v>
      </c>
      <c r="O504" t="str">
        <f>IF(AND(OR(D504="Other Fuels", D504="Other Energy", D504 = "Natural Gas"),COUNTIF(UnitsEnergy,'Meters-Utilities'!J504)=0), "UnitsEnergy","UnitsBlank")</f>
        <v>UnitsBlank</v>
      </c>
      <c r="P504" t="str">
        <f t="shared" si="24"/>
        <v>UnitsBlank</v>
      </c>
      <c r="Q504" t="str">
        <f t="shared" si="25"/>
        <v>UnitsBlank</v>
      </c>
      <c r="U504" t="str">
        <f>IF( 'Meters-Utilities'!C504= "Electricity", IF(AND('Meters-Utilities'!Q504 &lt;&gt; "Self-Generated", 'Meters-Utilities'!Q504 &lt;&gt; "Physical Power Purchase Agreement (PPPA)"), "UnitsBlank", "YesNo"), IF(AND( 'Meters-Utilities'!C504="Other Fuels", 'Meters-Utilities'!D504 = "Scope 1: Mobile"), "YesNo", "UnitsBlank"))</f>
        <v>UnitsBlank</v>
      </c>
    </row>
    <row r="505" spans="1:21" x14ac:dyDescent="0.35">
      <c r="A505">
        <f>'Meters-Utilities'!A505</f>
        <v>0</v>
      </c>
      <c r="B505">
        <f>'Meters-Utilities'!B505</f>
        <v>0</v>
      </c>
      <c r="D505">
        <f>'Meters-Utilities'!C505</f>
        <v>0</v>
      </c>
      <c r="E505">
        <f>'Meters-Utilities'!D505</f>
        <v>0</v>
      </c>
      <c r="L505" t="str">
        <f t="shared" si="23"/>
        <v>PhaseNO</v>
      </c>
      <c r="M505" t="str">
        <f>"Fuel"&amp;
IF(D505="Other Fuels",TRIM(SUBSTITUTE(LEFT('Meters-Utilities'!H505,8),"-","")),IF(OR(D505="Electricity",D505="Natural Gas"),"",IF(OR(E505="Scope 1: Process", E505 = "Scope 1: Fugitive"), "Fugitive",SUBSTITUTE('Meters-Utilities'!C505," ",""))))</f>
        <v>Fuel</v>
      </c>
      <c r="N505" t="str">
        <f>IF(D505="Electricity","UnitsEnergy",
IF(D505="Natural Gas","UnitsGasEnergy",
IF(ISNUMBER(SEARCH("Water",D505)),"UnitsLiquid",
IF(D505="Other Energy","UnitsOtherEnergyEnergy",
IF(D505="Other","UnitsSolid",
IF(D505="Other Fuels",IF(ISNUMBER(SEARCH("Mobile", 'Meters-Utilities'!D505)),"UnitsLiquid","Units"&amp;'Meters-Utilities'!H505&amp;"Energy"),"UnitsBlank"))))))</f>
        <v>UnitsBlank</v>
      </c>
      <c r="O505" t="str">
        <f>IF(AND(OR(D505="Other Fuels", D505="Other Energy", D505 = "Natural Gas"),COUNTIF(UnitsEnergy,'Meters-Utilities'!J505)=0), "UnitsEnergy","UnitsBlank")</f>
        <v>UnitsBlank</v>
      </c>
      <c r="P505" t="str">
        <f t="shared" si="24"/>
        <v>UnitsBlank</v>
      </c>
      <c r="Q505" t="str">
        <f t="shared" si="25"/>
        <v>UnitsBlank</v>
      </c>
      <c r="U505" t="str">
        <f>IF( 'Meters-Utilities'!C505= "Electricity", IF(AND('Meters-Utilities'!Q505 &lt;&gt; "Self-Generated", 'Meters-Utilities'!Q505 &lt;&gt; "Physical Power Purchase Agreement (PPPA)"), "UnitsBlank", "YesNo"), IF(AND( 'Meters-Utilities'!C505="Other Fuels", 'Meters-Utilities'!D505 = "Scope 1: Mobile"), "YesNo", "UnitsBlank"))</f>
        <v>UnitsBlank</v>
      </c>
    </row>
    <row r="506" spans="1:21" x14ac:dyDescent="0.35">
      <c r="A506">
        <f>'Meters-Utilities'!A506</f>
        <v>0</v>
      </c>
      <c r="B506">
        <f>'Meters-Utilities'!B506</f>
        <v>0</v>
      </c>
      <c r="D506">
        <f>'Meters-Utilities'!C506</f>
        <v>0</v>
      </c>
      <c r="E506">
        <f>'Meters-Utilities'!D506</f>
        <v>0</v>
      </c>
      <c r="L506" t="str">
        <f t="shared" si="23"/>
        <v>PhaseNO</v>
      </c>
      <c r="M506" t="str">
        <f>"Fuel"&amp;
IF(D506="Other Fuels",TRIM(SUBSTITUTE(LEFT('Meters-Utilities'!H506,8),"-","")),IF(OR(D506="Electricity",D506="Natural Gas"),"",IF(OR(E506="Scope 1: Process", E506 = "Scope 1: Fugitive"), "Fugitive",SUBSTITUTE('Meters-Utilities'!C506," ",""))))</f>
        <v>Fuel</v>
      </c>
      <c r="N506" t="str">
        <f>IF(D506="Electricity","UnitsEnergy",
IF(D506="Natural Gas","UnitsGasEnergy",
IF(ISNUMBER(SEARCH("Water",D506)),"UnitsLiquid",
IF(D506="Other Energy","UnitsOtherEnergyEnergy",
IF(D506="Other","UnitsSolid",
IF(D506="Other Fuels",IF(ISNUMBER(SEARCH("Mobile", 'Meters-Utilities'!D506)),"UnitsLiquid","Units"&amp;'Meters-Utilities'!H506&amp;"Energy"),"UnitsBlank"))))))</f>
        <v>UnitsBlank</v>
      </c>
      <c r="O506" t="str">
        <f>IF(AND(OR(D506="Other Fuels", D506="Other Energy", D506 = "Natural Gas"),COUNTIF(UnitsEnergy,'Meters-Utilities'!J506)=0), "UnitsEnergy","UnitsBlank")</f>
        <v>UnitsBlank</v>
      </c>
      <c r="P506" t="str">
        <f t="shared" si="24"/>
        <v>UnitsBlank</v>
      </c>
      <c r="Q506" t="str">
        <f t="shared" si="25"/>
        <v>UnitsBlank</v>
      </c>
      <c r="U506" t="str">
        <f>IF( 'Meters-Utilities'!C506= "Electricity", IF(AND('Meters-Utilities'!Q506 &lt;&gt; "Self-Generated", 'Meters-Utilities'!Q506 &lt;&gt; "Physical Power Purchase Agreement (PPPA)"), "UnitsBlank", "YesNo"), IF(AND( 'Meters-Utilities'!C506="Other Fuels", 'Meters-Utilities'!D506 = "Scope 1: Mobile"), "YesNo", "UnitsBlank"))</f>
        <v>UnitsBlank</v>
      </c>
    </row>
    <row r="507" spans="1:21" x14ac:dyDescent="0.35">
      <c r="A507">
        <f>'Meters-Utilities'!A507</f>
        <v>0</v>
      </c>
      <c r="B507">
        <f>'Meters-Utilities'!B507</f>
        <v>0</v>
      </c>
      <c r="D507">
        <f>'Meters-Utilities'!C507</f>
        <v>0</v>
      </c>
      <c r="E507">
        <f>'Meters-Utilities'!D507</f>
        <v>0</v>
      </c>
      <c r="L507" t="str">
        <f t="shared" si="23"/>
        <v>PhaseNO</v>
      </c>
      <c r="M507" t="str">
        <f>"Fuel"&amp;
IF(D507="Other Fuels",TRIM(SUBSTITUTE(LEFT('Meters-Utilities'!H507,8),"-","")),IF(OR(D507="Electricity",D507="Natural Gas"),"",IF(OR(E507="Scope 1: Process", E507 = "Scope 1: Fugitive"), "Fugitive",SUBSTITUTE('Meters-Utilities'!C507," ",""))))</f>
        <v>Fuel</v>
      </c>
      <c r="N507" t="str">
        <f>IF(D507="Electricity","UnitsEnergy",
IF(D507="Natural Gas","UnitsGasEnergy",
IF(ISNUMBER(SEARCH("Water",D507)),"UnitsLiquid",
IF(D507="Other Energy","UnitsOtherEnergyEnergy",
IF(D507="Other","UnitsSolid",
IF(D507="Other Fuels",IF(ISNUMBER(SEARCH("Mobile", 'Meters-Utilities'!D507)),"UnitsLiquid","Units"&amp;'Meters-Utilities'!H507&amp;"Energy"),"UnitsBlank"))))))</f>
        <v>UnitsBlank</v>
      </c>
      <c r="O507" t="str">
        <f>IF(AND(OR(D507="Other Fuels", D507="Other Energy", D507 = "Natural Gas"),COUNTIF(UnitsEnergy,'Meters-Utilities'!J507)=0), "UnitsEnergy","UnitsBlank")</f>
        <v>UnitsBlank</v>
      </c>
      <c r="P507" t="str">
        <f t="shared" si="24"/>
        <v>UnitsBlank</v>
      </c>
      <c r="Q507" t="str">
        <f t="shared" si="25"/>
        <v>UnitsBlank</v>
      </c>
      <c r="U507" t="str">
        <f>IF( 'Meters-Utilities'!C507= "Electricity", IF(AND('Meters-Utilities'!Q507 &lt;&gt; "Self-Generated", 'Meters-Utilities'!Q507 &lt;&gt; "Physical Power Purchase Agreement (PPPA)"), "UnitsBlank", "YesNo"), IF(AND( 'Meters-Utilities'!C507="Other Fuels", 'Meters-Utilities'!D507 = "Scope 1: Mobile"), "YesNo", "UnitsBlank"))</f>
        <v>UnitsBlank</v>
      </c>
    </row>
    <row r="508" spans="1:21" x14ac:dyDescent="0.35">
      <c r="A508">
        <f>'Meters-Utilities'!A508</f>
        <v>0</v>
      </c>
      <c r="B508">
        <f>'Meters-Utilities'!B508</f>
        <v>0</v>
      </c>
      <c r="D508">
        <f>'Meters-Utilities'!C508</f>
        <v>0</v>
      </c>
      <c r="E508">
        <f>'Meters-Utilities'!D508</f>
        <v>0</v>
      </c>
      <c r="L508" t="str">
        <f t="shared" si="23"/>
        <v>PhaseNO</v>
      </c>
      <c r="M508" t="str">
        <f>"Fuel"&amp;
IF(D508="Other Fuels",TRIM(SUBSTITUTE(LEFT('Meters-Utilities'!H508,8),"-","")),IF(OR(D508="Electricity",D508="Natural Gas"),"",IF(OR(E508="Scope 1: Process", E508 = "Scope 1: Fugitive"), "Fugitive",SUBSTITUTE('Meters-Utilities'!C508," ",""))))</f>
        <v>Fuel</v>
      </c>
      <c r="N508" t="str">
        <f>IF(D508="Electricity","UnitsEnergy",
IF(D508="Natural Gas","UnitsGasEnergy",
IF(ISNUMBER(SEARCH("Water",D508)),"UnitsLiquid",
IF(D508="Other Energy","UnitsOtherEnergyEnergy",
IF(D508="Other","UnitsSolid",
IF(D508="Other Fuels",IF(ISNUMBER(SEARCH("Mobile", 'Meters-Utilities'!D508)),"UnitsLiquid","Units"&amp;'Meters-Utilities'!H508&amp;"Energy"),"UnitsBlank"))))))</f>
        <v>UnitsBlank</v>
      </c>
      <c r="O508" t="str">
        <f>IF(AND(OR(D508="Other Fuels", D508="Other Energy", D508 = "Natural Gas"),COUNTIF(UnitsEnergy,'Meters-Utilities'!J508)=0), "UnitsEnergy","UnitsBlank")</f>
        <v>UnitsBlank</v>
      </c>
      <c r="P508" t="str">
        <f t="shared" si="24"/>
        <v>UnitsBlank</v>
      </c>
      <c r="Q508" t="str">
        <f t="shared" si="25"/>
        <v>UnitsBlank</v>
      </c>
      <c r="U508" t="str">
        <f>IF( 'Meters-Utilities'!C508= "Electricity", IF(AND('Meters-Utilities'!Q508 &lt;&gt; "Self-Generated", 'Meters-Utilities'!Q508 &lt;&gt; "Physical Power Purchase Agreement (PPPA)"), "UnitsBlank", "YesNo"), IF(AND( 'Meters-Utilities'!C508="Other Fuels", 'Meters-Utilities'!D508 = "Scope 1: Mobile"), "YesNo", "UnitsBlank"))</f>
        <v>UnitsBlank</v>
      </c>
    </row>
    <row r="509" spans="1:21" x14ac:dyDescent="0.35">
      <c r="A509">
        <f>'Meters-Utilities'!A509</f>
        <v>0</v>
      </c>
      <c r="B509">
        <f>'Meters-Utilities'!B509</f>
        <v>0</v>
      </c>
      <c r="D509">
        <f>'Meters-Utilities'!C509</f>
        <v>0</v>
      </c>
      <c r="E509">
        <f>'Meters-Utilities'!D509</f>
        <v>0</v>
      </c>
      <c r="L509" t="str">
        <f t="shared" si="23"/>
        <v>PhaseNO</v>
      </c>
      <c r="M509" t="str">
        <f>"Fuel"&amp;
IF(D509="Other Fuels",TRIM(SUBSTITUTE(LEFT('Meters-Utilities'!H509,8),"-","")),IF(OR(D509="Electricity",D509="Natural Gas"),"",IF(OR(E509="Scope 1: Process", E509 = "Scope 1: Fugitive"), "Fugitive",SUBSTITUTE('Meters-Utilities'!C509," ",""))))</f>
        <v>Fuel</v>
      </c>
      <c r="N509" t="str">
        <f>IF(D509="Electricity","UnitsEnergy",
IF(D509="Natural Gas","UnitsGasEnergy",
IF(ISNUMBER(SEARCH("Water",D509)),"UnitsLiquid",
IF(D509="Other Energy","UnitsOtherEnergyEnergy",
IF(D509="Other","UnitsSolid",
IF(D509="Other Fuels",IF(ISNUMBER(SEARCH("Mobile", 'Meters-Utilities'!D509)),"UnitsLiquid","Units"&amp;'Meters-Utilities'!H509&amp;"Energy"),"UnitsBlank"))))))</f>
        <v>UnitsBlank</v>
      </c>
      <c r="O509" t="str">
        <f>IF(AND(OR(D509="Other Fuels", D509="Other Energy", D509 = "Natural Gas"),COUNTIF(UnitsEnergy,'Meters-Utilities'!J509)=0), "UnitsEnergy","UnitsBlank")</f>
        <v>UnitsBlank</v>
      </c>
      <c r="P509" t="str">
        <f t="shared" si="24"/>
        <v>UnitsBlank</v>
      </c>
      <c r="Q509" t="str">
        <f t="shared" si="25"/>
        <v>UnitsBlank</v>
      </c>
      <c r="U509" t="str">
        <f>IF( 'Meters-Utilities'!C509= "Electricity", IF(AND('Meters-Utilities'!Q509 &lt;&gt; "Self-Generated", 'Meters-Utilities'!Q509 &lt;&gt; "Physical Power Purchase Agreement (PPPA)"), "UnitsBlank", "YesNo"), IF(AND( 'Meters-Utilities'!C509="Other Fuels", 'Meters-Utilities'!D509 = "Scope 1: Mobile"), "YesNo", "UnitsBlank"))</f>
        <v>UnitsBlank</v>
      </c>
    </row>
    <row r="510" spans="1:21" x14ac:dyDescent="0.35">
      <c r="A510">
        <f>'Meters-Utilities'!A510</f>
        <v>0</v>
      </c>
      <c r="B510">
        <f>'Meters-Utilities'!B510</f>
        <v>0</v>
      </c>
      <c r="D510">
        <f>'Meters-Utilities'!C510</f>
        <v>0</v>
      </c>
      <c r="E510">
        <f>'Meters-Utilities'!D510</f>
        <v>0</v>
      </c>
      <c r="L510" t="str">
        <f t="shared" si="23"/>
        <v>PhaseNO</v>
      </c>
      <c r="M510" t="str">
        <f>"Fuel"&amp;
IF(D510="Other Fuels",TRIM(SUBSTITUTE(LEFT('Meters-Utilities'!H510,8),"-","")),IF(OR(D510="Electricity",D510="Natural Gas"),"",IF(OR(E510="Scope 1: Process", E510 = "Scope 1: Fugitive"), "Fugitive",SUBSTITUTE('Meters-Utilities'!C510," ",""))))</f>
        <v>Fuel</v>
      </c>
      <c r="N510" t="str">
        <f>IF(D510="Electricity","UnitsEnergy",
IF(D510="Natural Gas","UnitsGasEnergy",
IF(ISNUMBER(SEARCH("Water",D510)),"UnitsLiquid",
IF(D510="Other Energy","UnitsOtherEnergyEnergy",
IF(D510="Other","UnitsSolid",
IF(D510="Other Fuels",IF(ISNUMBER(SEARCH("Mobile", 'Meters-Utilities'!D510)),"UnitsLiquid","Units"&amp;'Meters-Utilities'!H510&amp;"Energy"),"UnitsBlank"))))))</f>
        <v>UnitsBlank</v>
      </c>
      <c r="O510" t="str">
        <f>IF(AND(OR(D510="Other Fuels", D510="Other Energy", D510 = "Natural Gas"),COUNTIF(UnitsEnergy,'Meters-Utilities'!J510)=0), "UnitsEnergy","UnitsBlank")</f>
        <v>UnitsBlank</v>
      </c>
      <c r="P510" t="str">
        <f t="shared" si="24"/>
        <v>UnitsBlank</v>
      </c>
      <c r="Q510" t="str">
        <f t="shared" si="25"/>
        <v>UnitsBlank</v>
      </c>
      <c r="U510" t="str">
        <f>IF( 'Meters-Utilities'!C510= "Electricity", IF(AND('Meters-Utilities'!Q510 &lt;&gt; "Self-Generated", 'Meters-Utilities'!Q510 &lt;&gt; "Physical Power Purchase Agreement (PPPA)"), "UnitsBlank", "YesNo"), IF(AND( 'Meters-Utilities'!C510="Other Fuels", 'Meters-Utilities'!D510 = "Scope 1: Mobile"), "YesNo", "UnitsBlank"))</f>
        <v>UnitsBlank</v>
      </c>
    </row>
    <row r="511" spans="1:21" x14ac:dyDescent="0.35">
      <c r="A511">
        <f>'Meters-Utilities'!A511</f>
        <v>0</v>
      </c>
      <c r="B511">
        <f>'Meters-Utilities'!B511</f>
        <v>0</v>
      </c>
      <c r="D511">
        <f>'Meters-Utilities'!C511</f>
        <v>0</v>
      </c>
      <c r="E511">
        <f>'Meters-Utilities'!D511</f>
        <v>0</v>
      </c>
      <c r="L511" t="str">
        <f t="shared" si="23"/>
        <v>PhaseNO</v>
      </c>
      <c r="M511" t="str">
        <f>"Fuel"&amp;
IF(D511="Other Fuels",TRIM(SUBSTITUTE(LEFT('Meters-Utilities'!H511,8),"-","")),IF(OR(D511="Electricity",D511="Natural Gas"),"",IF(OR(E511="Scope 1: Process", E511 = "Scope 1: Fugitive"), "Fugitive",SUBSTITUTE('Meters-Utilities'!C511," ",""))))</f>
        <v>Fuel</v>
      </c>
      <c r="N511" t="str">
        <f>IF(D511="Electricity","UnitsEnergy",
IF(D511="Natural Gas","UnitsGasEnergy",
IF(ISNUMBER(SEARCH("Water",D511)),"UnitsLiquid",
IF(D511="Other Energy","UnitsOtherEnergyEnergy",
IF(D511="Other","UnitsSolid",
IF(D511="Other Fuels",IF(ISNUMBER(SEARCH("Mobile", 'Meters-Utilities'!D511)),"UnitsLiquid","Units"&amp;'Meters-Utilities'!H511&amp;"Energy"),"UnitsBlank"))))))</f>
        <v>UnitsBlank</v>
      </c>
      <c r="O511" t="str">
        <f>IF(AND(OR(D511="Other Fuels", D511="Other Energy", D511 = "Natural Gas"),COUNTIF(UnitsEnergy,'Meters-Utilities'!J511)=0), "UnitsEnergy","UnitsBlank")</f>
        <v>UnitsBlank</v>
      </c>
      <c r="P511" t="str">
        <f t="shared" si="24"/>
        <v>UnitsBlank</v>
      </c>
      <c r="Q511" t="str">
        <f t="shared" si="25"/>
        <v>UnitsBlank</v>
      </c>
      <c r="U511" t="str">
        <f>IF( 'Meters-Utilities'!C511= "Electricity", IF(AND('Meters-Utilities'!Q511 &lt;&gt; "Self-Generated", 'Meters-Utilities'!Q511 &lt;&gt; "Physical Power Purchase Agreement (PPPA)"), "UnitsBlank", "YesNo"), IF(AND( 'Meters-Utilities'!C511="Other Fuels", 'Meters-Utilities'!D511 = "Scope 1: Mobile"), "YesNo", "UnitsBlank"))</f>
        <v>UnitsBlank</v>
      </c>
    </row>
    <row r="512" spans="1:21" x14ac:dyDescent="0.35">
      <c r="A512">
        <f>'Meters-Utilities'!A512</f>
        <v>0</v>
      </c>
      <c r="B512">
        <f>'Meters-Utilities'!B512</f>
        <v>0</v>
      </c>
      <c r="D512">
        <f>'Meters-Utilities'!C512</f>
        <v>0</v>
      </c>
      <c r="E512">
        <f>'Meters-Utilities'!D512</f>
        <v>0</v>
      </c>
      <c r="L512" t="str">
        <f t="shared" si="23"/>
        <v>PhaseNO</v>
      </c>
      <c r="M512" t="str">
        <f>"Fuel"&amp;
IF(D512="Other Fuels",TRIM(SUBSTITUTE(LEFT('Meters-Utilities'!H512,8),"-","")),IF(OR(D512="Electricity",D512="Natural Gas"),"",IF(OR(E512="Scope 1: Process", E512 = "Scope 1: Fugitive"), "Fugitive",SUBSTITUTE('Meters-Utilities'!C512," ",""))))</f>
        <v>Fuel</v>
      </c>
      <c r="N512" t="str">
        <f>IF(D512="Electricity","UnitsEnergy",
IF(D512="Natural Gas","UnitsGasEnergy",
IF(ISNUMBER(SEARCH("Water",D512)),"UnitsLiquid",
IF(D512="Other Energy","UnitsOtherEnergyEnergy",
IF(D512="Other","UnitsSolid",
IF(D512="Other Fuels",IF(ISNUMBER(SEARCH("Mobile", 'Meters-Utilities'!D512)),"UnitsLiquid","Units"&amp;'Meters-Utilities'!H512&amp;"Energy"),"UnitsBlank"))))))</f>
        <v>UnitsBlank</v>
      </c>
      <c r="O512" t="str">
        <f>IF(AND(OR(D512="Other Fuels", D512="Other Energy", D512 = "Natural Gas"),COUNTIF(UnitsEnergy,'Meters-Utilities'!J512)=0), "UnitsEnergy","UnitsBlank")</f>
        <v>UnitsBlank</v>
      </c>
      <c r="P512" t="str">
        <f t="shared" si="24"/>
        <v>UnitsBlank</v>
      </c>
      <c r="Q512" t="str">
        <f t="shared" si="25"/>
        <v>UnitsBlank</v>
      </c>
      <c r="U512" t="str">
        <f>IF( 'Meters-Utilities'!C512= "Electricity", IF(AND('Meters-Utilities'!Q512 &lt;&gt; "Self-Generated", 'Meters-Utilities'!Q512 &lt;&gt; "Physical Power Purchase Agreement (PPPA)"), "UnitsBlank", "YesNo"), IF(AND( 'Meters-Utilities'!C512="Other Fuels", 'Meters-Utilities'!D512 = "Scope 1: Mobile"), "YesNo", "UnitsBlank"))</f>
        <v>UnitsBlank</v>
      </c>
    </row>
    <row r="513" spans="1:21" x14ac:dyDescent="0.35">
      <c r="A513">
        <f>'Meters-Utilities'!A513</f>
        <v>0</v>
      </c>
      <c r="B513">
        <f>'Meters-Utilities'!B513</f>
        <v>0</v>
      </c>
      <c r="D513">
        <f>'Meters-Utilities'!C513</f>
        <v>0</v>
      </c>
      <c r="E513">
        <f>'Meters-Utilities'!D513</f>
        <v>0</v>
      </c>
      <c r="L513" t="str">
        <f t="shared" si="23"/>
        <v>PhaseNO</v>
      </c>
      <c r="M513" t="str">
        <f>"Fuel"&amp;
IF(D513="Other Fuels",TRIM(SUBSTITUTE(LEFT('Meters-Utilities'!H513,8),"-","")),IF(OR(D513="Electricity",D513="Natural Gas"),"",IF(OR(E513="Scope 1: Process", E513 = "Scope 1: Fugitive"), "Fugitive",SUBSTITUTE('Meters-Utilities'!C513," ",""))))</f>
        <v>Fuel</v>
      </c>
      <c r="N513" t="str">
        <f>IF(D513="Electricity","UnitsEnergy",
IF(D513="Natural Gas","UnitsGasEnergy",
IF(ISNUMBER(SEARCH("Water",D513)),"UnitsLiquid",
IF(D513="Other Energy","UnitsOtherEnergyEnergy",
IF(D513="Other","UnitsSolid",
IF(D513="Other Fuels",IF(ISNUMBER(SEARCH("Mobile", 'Meters-Utilities'!D513)),"UnitsLiquid","Units"&amp;'Meters-Utilities'!H513&amp;"Energy"),"UnitsBlank"))))))</f>
        <v>UnitsBlank</v>
      </c>
      <c r="O513" t="str">
        <f>IF(AND(OR(D513="Other Fuels", D513="Other Energy", D513 = "Natural Gas"),COUNTIF(UnitsEnergy,'Meters-Utilities'!J513)=0), "UnitsEnergy","UnitsBlank")</f>
        <v>UnitsBlank</v>
      </c>
      <c r="P513" t="str">
        <f t="shared" si="24"/>
        <v>UnitsBlank</v>
      </c>
      <c r="Q513" t="str">
        <f t="shared" si="25"/>
        <v>UnitsBlank</v>
      </c>
      <c r="U513" t="str">
        <f>IF( 'Meters-Utilities'!C513= "Electricity", IF(AND('Meters-Utilities'!Q513 &lt;&gt; "Self-Generated", 'Meters-Utilities'!Q513 &lt;&gt; "Physical Power Purchase Agreement (PPPA)"), "UnitsBlank", "YesNo"), IF(AND( 'Meters-Utilities'!C513="Other Fuels", 'Meters-Utilities'!D513 = "Scope 1: Mobile"), "YesNo", "UnitsBlank"))</f>
        <v>UnitsBlank</v>
      </c>
    </row>
    <row r="514" spans="1:21" x14ac:dyDescent="0.35">
      <c r="A514">
        <f>'Meters-Utilities'!A514</f>
        <v>0</v>
      </c>
      <c r="B514">
        <f>'Meters-Utilities'!B514</f>
        <v>0</v>
      </c>
      <c r="D514">
        <f>'Meters-Utilities'!C514</f>
        <v>0</v>
      </c>
      <c r="E514">
        <f>'Meters-Utilities'!D514</f>
        <v>0</v>
      </c>
      <c r="L514" t="str">
        <f t="shared" si="23"/>
        <v>PhaseNO</v>
      </c>
      <c r="M514" t="str">
        <f>"Fuel"&amp;
IF(D514="Other Fuels",TRIM(SUBSTITUTE(LEFT('Meters-Utilities'!H514,8),"-","")),IF(OR(D514="Electricity",D514="Natural Gas"),"",IF(OR(E514="Scope 1: Process", E514 = "Scope 1: Fugitive"), "Fugitive",SUBSTITUTE('Meters-Utilities'!C514," ",""))))</f>
        <v>Fuel</v>
      </c>
      <c r="N514" t="str">
        <f>IF(D514="Electricity","UnitsEnergy",
IF(D514="Natural Gas","UnitsGasEnergy",
IF(ISNUMBER(SEARCH("Water",D514)),"UnitsLiquid",
IF(D514="Other Energy","UnitsOtherEnergyEnergy",
IF(D514="Other","UnitsSolid",
IF(D514="Other Fuels",IF(ISNUMBER(SEARCH("Mobile", 'Meters-Utilities'!D514)),"UnitsLiquid","Units"&amp;'Meters-Utilities'!H514&amp;"Energy"),"UnitsBlank"))))))</f>
        <v>UnitsBlank</v>
      </c>
      <c r="O514" t="str">
        <f>IF(AND(OR(D514="Other Fuels", D514="Other Energy", D514 = "Natural Gas"),COUNTIF(UnitsEnergy,'Meters-Utilities'!J514)=0), "UnitsEnergy","UnitsBlank")</f>
        <v>UnitsBlank</v>
      </c>
      <c r="P514" t="str">
        <f t="shared" si="24"/>
        <v>UnitsBlank</v>
      </c>
      <c r="Q514" t="str">
        <f t="shared" si="25"/>
        <v>UnitsBlank</v>
      </c>
      <c r="U514" t="str">
        <f>IF( 'Meters-Utilities'!C514= "Electricity", IF(AND('Meters-Utilities'!Q514 &lt;&gt; "Self-Generated", 'Meters-Utilities'!Q514 &lt;&gt; "Physical Power Purchase Agreement (PPPA)"), "UnitsBlank", "YesNo"), IF(AND( 'Meters-Utilities'!C514="Other Fuels", 'Meters-Utilities'!D514 = "Scope 1: Mobile"), "YesNo", "UnitsBlank"))</f>
        <v>UnitsBlank</v>
      </c>
    </row>
    <row r="515" spans="1:21" x14ac:dyDescent="0.35">
      <c r="A515">
        <f>'Meters-Utilities'!A515</f>
        <v>0</v>
      </c>
      <c r="B515">
        <f>'Meters-Utilities'!B515</f>
        <v>0</v>
      </c>
      <c r="D515">
        <f>'Meters-Utilities'!C515</f>
        <v>0</v>
      </c>
      <c r="E515">
        <f>'Meters-Utilities'!D515</f>
        <v>0</v>
      </c>
      <c r="L515" t="str">
        <f t="shared" ref="L515:L578" si="26">IF(D515="Other Fuels",IF(E515="Scope 1: Stationary","PhaseSLG","PhaseVehicle"),"PhaseNO")</f>
        <v>PhaseNO</v>
      </c>
      <c r="M515" t="str">
        <f>"Fuel"&amp;
IF(D515="Other Fuels",TRIM(SUBSTITUTE(LEFT('Meters-Utilities'!H515,8),"-","")),IF(OR(D515="Electricity",D515="Natural Gas"),"",IF(OR(E515="Scope 1: Process", E515 = "Scope 1: Fugitive"), "Fugitive",SUBSTITUTE('Meters-Utilities'!C515," ",""))))</f>
        <v>Fuel</v>
      </c>
      <c r="N515" t="str">
        <f>IF(D515="Electricity","UnitsEnergy",
IF(D515="Natural Gas","UnitsGasEnergy",
IF(ISNUMBER(SEARCH("Water",D515)),"UnitsLiquid",
IF(D515="Other Energy","UnitsOtherEnergyEnergy",
IF(D515="Other","UnitsSolid",
IF(D515="Other Fuels",IF(ISNUMBER(SEARCH("Mobile", 'Meters-Utilities'!D515)),"UnitsLiquid","Units"&amp;'Meters-Utilities'!H515&amp;"Energy"),"UnitsBlank"))))))</f>
        <v>UnitsBlank</v>
      </c>
      <c r="O515" t="str">
        <f>IF(AND(OR(D515="Other Fuels", D515="Other Energy", D515 = "Natural Gas"),COUNTIF(UnitsEnergy,'Meters-Utilities'!J515)=0), "UnitsEnergy","UnitsBlank")</f>
        <v>UnitsBlank</v>
      </c>
      <c r="P515" t="str">
        <f t="shared" si="24"/>
        <v>UnitsBlank</v>
      </c>
      <c r="Q515" t="str">
        <f t="shared" si="25"/>
        <v>UnitsBlank</v>
      </c>
      <c r="U515" t="str">
        <f>IF( 'Meters-Utilities'!C515= "Electricity", IF(AND('Meters-Utilities'!Q515 &lt;&gt; "Self-Generated", 'Meters-Utilities'!Q515 &lt;&gt; "Physical Power Purchase Agreement (PPPA)"), "UnitsBlank", "YesNo"), IF(AND( 'Meters-Utilities'!C515="Other Fuels", 'Meters-Utilities'!D515 = "Scope 1: Mobile"), "YesNo", "UnitsBlank"))</f>
        <v>UnitsBlank</v>
      </c>
    </row>
    <row r="516" spans="1:21" x14ac:dyDescent="0.35">
      <c r="A516">
        <f>'Meters-Utilities'!A516</f>
        <v>0</v>
      </c>
      <c r="B516">
        <f>'Meters-Utilities'!B516</f>
        <v>0</v>
      </c>
      <c r="D516">
        <f>'Meters-Utilities'!C516</f>
        <v>0</v>
      </c>
      <c r="E516">
        <f>'Meters-Utilities'!D516</f>
        <v>0</v>
      </c>
      <c r="L516" t="str">
        <f t="shared" si="26"/>
        <v>PhaseNO</v>
      </c>
      <c r="M516" t="str">
        <f>"Fuel"&amp;
IF(D516="Other Fuels",TRIM(SUBSTITUTE(LEFT('Meters-Utilities'!H516,8),"-","")),IF(OR(D516="Electricity",D516="Natural Gas"),"",IF(OR(E516="Scope 1: Process", E516 = "Scope 1: Fugitive"), "Fugitive",SUBSTITUTE('Meters-Utilities'!C516," ",""))))</f>
        <v>Fuel</v>
      </c>
      <c r="N516" t="str">
        <f>IF(D516="Electricity","UnitsEnergy",
IF(D516="Natural Gas","UnitsGasEnergy",
IF(ISNUMBER(SEARCH("Water",D516)),"UnitsLiquid",
IF(D516="Other Energy","UnitsOtherEnergyEnergy",
IF(D516="Other","UnitsSolid",
IF(D516="Other Fuels",IF(ISNUMBER(SEARCH("Mobile", 'Meters-Utilities'!D516)),"UnitsLiquid","Units"&amp;'Meters-Utilities'!H516&amp;"Energy"),"UnitsBlank"))))))</f>
        <v>UnitsBlank</v>
      </c>
      <c r="O516" t="str">
        <f>IF(AND(OR(D516="Other Fuels", D516="Other Energy", D516 = "Natural Gas"),COUNTIF(UnitsEnergy,'Meters-Utilities'!J516)=0), "UnitsEnergy","UnitsBlank")</f>
        <v>UnitsBlank</v>
      </c>
      <c r="P516" t="str">
        <f t="shared" si="24"/>
        <v>UnitsBlank</v>
      </c>
      <c r="Q516" t="str">
        <f t="shared" si="25"/>
        <v>UnitsBlank</v>
      </c>
      <c r="U516" t="str">
        <f>IF( 'Meters-Utilities'!C516= "Electricity", IF(AND('Meters-Utilities'!Q516 &lt;&gt; "Self-Generated", 'Meters-Utilities'!Q516 &lt;&gt; "Physical Power Purchase Agreement (PPPA)"), "UnitsBlank", "YesNo"), IF(AND( 'Meters-Utilities'!C516="Other Fuels", 'Meters-Utilities'!D516 = "Scope 1: Mobile"), "YesNo", "UnitsBlank"))</f>
        <v>UnitsBlank</v>
      </c>
    </row>
    <row r="517" spans="1:21" x14ac:dyDescent="0.35">
      <c r="A517">
        <f>'Meters-Utilities'!A517</f>
        <v>0</v>
      </c>
      <c r="B517">
        <f>'Meters-Utilities'!B517</f>
        <v>0</v>
      </c>
      <c r="D517">
        <f>'Meters-Utilities'!C517</f>
        <v>0</v>
      </c>
      <c r="E517">
        <f>'Meters-Utilities'!D517</f>
        <v>0</v>
      </c>
      <c r="L517" t="str">
        <f t="shared" si="26"/>
        <v>PhaseNO</v>
      </c>
      <c r="M517" t="str">
        <f>"Fuel"&amp;
IF(D517="Other Fuels",TRIM(SUBSTITUTE(LEFT('Meters-Utilities'!H517,8),"-","")),IF(OR(D517="Electricity",D517="Natural Gas"),"",IF(OR(E517="Scope 1: Process", E517 = "Scope 1: Fugitive"), "Fugitive",SUBSTITUTE('Meters-Utilities'!C517," ",""))))</f>
        <v>Fuel</v>
      </c>
      <c r="N517" t="str">
        <f>IF(D517="Electricity","UnitsEnergy",
IF(D517="Natural Gas","UnitsGasEnergy",
IF(ISNUMBER(SEARCH("Water",D517)),"UnitsLiquid",
IF(D517="Other Energy","UnitsOtherEnergyEnergy",
IF(D517="Other","UnitsSolid",
IF(D517="Other Fuels",IF(ISNUMBER(SEARCH("Mobile", 'Meters-Utilities'!D517)),"UnitsLiquid","Units"&amp;'Meters-Utilities'!H517&amp;"Energy"),"UnitsBlank"))))))</f>
        <v>UnitsBlank</v>
      </c>
      <c r="O517" t="str">
        <f>IF(AND(OR(D517="Other Fuels", D517="Other Energy", D517 = "Natural Gas"),COUNTIF(UnitsEnergy,'Meters-Utilities'!J517)=0), "UnitsEnergy","UnitsBlank")</f>
        <v>UnitsBlank</v>
      </c>
      <c r="P517" t="str">
        <f t="shared" si="24"/>
        <v>UnitsBlank</v>
      </c>
      <c r="Q517" t="str">
        <f t="shared" si="25"/>
        <v>UnitsBlank</v>
      </c>
      <c r="U517" t="str">
        <f>IF( 'Meters-Utilities'!C517= "Electricity", IF(AND('Meters-Utilities'!Q517 &lt;&gt; "Self-Generated", 'Meters-Utilities'!Q517 &lt;&gt; "Physical Power Purchase Agreement (PPPA)"), "UnitsBlank", "YesNo"), IF(AND( 'Meters-Utilities'!C517="Other Fuels", 'Meters-Utilities'!D517 = "Scope 1: Mobile"), "YesNo", "UnitsBlank"))</f>
        <v>UnitsBlank</v>
      </c>
    </row>
    <row r="518" spans="1:21" x14ac:dyDescent="0.35">
      <c r="A518">
        <f>'Meters-Utilities'!A518</f>
        <v>0</v>
      </c>
      <c r="B518">
        <f>'Meters-Utilities'!B518</f>
        <v>0</v>
      </c>
      <c r="D518">
        <f>'Meters-Utilities'!C518</f>
        <v>0</v>
      </c>
      <c r="E518">
        <f>'Meters-Utilities'!D518</f>
        <v>0</v>
      </c>
      <c r="L518" t="str">
        <f t="shared" si="26"/>
        <v>PhaseNO</v>
      </c>
      <c r="M518" t="str">
        <f>"Fuel"&amp;
IF(D518="Other Fuels",TRIM(SUBSTITUTE(LEFT('Meters-Utilities'!H518,8),"-","")),IF(OR(D518="Electricity",D518="Natural Gas"),"",IF(OR(E518="Scope 1: Process", E518 = "Scope 1: Fugitive"), "Fugitive",SUBSTITUTE('Meters-Utilities'!C518," ",""))))</f>
        <v>Fuel</v>
      </c>
      <c r="N518" t="str">
        <f>IF(D518="Electricity","UnitsEnergy",
IF(D518="Natural Gas","UnitsGasEnergy",
IF(ISNUMBER(SEARCH("Water",D518)),"UnitsLiquid",
IF(D518="Other Energy","UnitsOtherEnergyEnergy",
IF(D518="Other","UnitsSolid",
IF(D518="Other Fuels",IF(ISNUMBER(SEARCH("Mobile", 'Meters-Utilities'!D518)),"UnitsLiquid","Units"&amp;'Meters-Utilities'!H518&amp;"Energy"),"UnitsBlank"))))))</f>
        <v>UnitsBlank</v>
      </c>
      <c r="O518" t="str">
        <f>IF(AND(OR(D518="Other Fuels", D518="Other Energy", D518 = "Natural Gas"),COUNTIF(UnitsEnergy,'Meters-Utilities'!J518)=0), "UnitsEnergy","UnitsBlank")</f>
        <v>UnitsBlank</v>
      </c>
      <c r="P518" t="str">
        <f t="shared" si="24"/>
        <v>UnitsBlank</v>
      </c>
      <c r="Q518" t="str">
        <f t="shared" si="25"/>
        <v>UnitsBlank</v>
      </c>
      <c r="U518" t="str">
        <f>IF( 'Meters-Utilities'!C518= "Electricity", IF(AND('Meters-Utilities'!Q518 &lt;&gt; "Self-Generated", 'Meters-Utilities'!Q518 &lt;&gt; "Physical Power Purchase Agreement (PPPA)"), "UnitsBlank", "YesNo"), IF(AND( 'Meters-Utilities'!C518="Other Fuels", 'Meters-Utilities'!D518 = "Scope 1: Mobile"), "YesNo", "UnitsBlank"))</f>
        <v>UnitsBlank</v>
      </c>
    </row>
    <row r="519" spans="1:21" x14ac:dyDescent="0.35">
      <c r="A519">
        <f>'Meters-Utilities'!A519</f>
        <v>0</v>
      </c>
      <c r="B519">
        <f>'Meters-Utilities'!B519</f>
        <v>0</v>
      </c>
      <c r="D519">
        <f>'Meters-Utilities'!C519</f>
        <v>0</v>
      </c>
      <c r="E519">
        <f>'Meters-Utilities'!D519</f>
        <v>0</v>
      </c>
      <c r="L519" t="str">
        <f t="shared" si="26"/>
        <v>PhaseNO</v>
      </c>
      <c r="M519" t="str">
        <f>"Fuel"&amp;
IF(D519="Other Fuels",TRIM(SUBSTITUTE(LEFT('Meters-Utilities'!H519,8),"-","")),IF(OR(D519="Electricity",D519="Natural Gas"),"",IF(OR(E519="Scope 1: Process", E519 = "Scope 1: Fugitive"), "Fugitive",SUBSTITUTE('Meters-Utilities'!C519," ",""))))</f>
        <v>Fuel</v>
      </c>
      <c r="N519" t="str">
        <f>IF(D519="Electricity","UnitsEnergy",
IF(D519="Natural Gas","UnitsGasEnergy",
IF(ISNUMBER(SEARCH("Water",D519)),"UnitsLiquid",
IF(D519="Other Energy","UnitsOtherEnergyEnergy",
IF(D519="Other","UnitsSolid",
IF(D519="Other Fuels",IF(ISNUMBER(SEARCH("Mobile", 'Meters-Utilities'!D519)),"UnitsLiquid","Units"&amp;'Meters-Utilities'!H519&amp;"Energy"),"UnitsBlank"))))))</f>
        <v>UnitsBlank</v>
      </c>
      <c r="O519" t="str">
        <f>IF(AND(OR(D519="Other Fuels", D519="Other Energy", D519 = "Natural Gas"),COUNTIF(UnitsEnergy,'Meters-Utilities'!J519)=0), "UnitsEnergy","UnitsBlank")</f>
        <v>UnitsBlank</v>
      </c>
      <c r="P519" t="str">
        <f t="shared" si="24"/>
        <v>UnitsBlank</v>
      </c>
      <c r="Q519" t="str">
        <f t="shared" si="25"/>
        <v>UnitsBlank</v>
      </c>
      <c r="U519" t="str">
        <f>IF( 'Meters-Utilities'!C519= "Electricity", IF(AND('Meters-Utilities'!Q519 &lt;&gt; "Self-Generated", 'Meters-Utilities'!Q519 &lt;&gt; "Physical Power Purchase Agreement (PPPA)"), "UnitsBlank", "YesNo"), IF(AND( 'Meters-Utilities'!C519="Other Fuels", 'Meters-Utilities'!D519 = "Scope 1: Mobile"), "YesNo", "UnitsBlank"))</f>
        <v>UnitsBlank</v>
      </c>
    </row>
    <row r="520" spans="1:21" x14ac:dyDescent="0.35">
      <c r="A520">
        <f>'Meters-Utilities'!A520</f>
        <v>0</v>
      </c>
      <c r="B520">
        <f>'Meters-Utilities'!B520</f>
        <v>0</v>
      </c>
      <c r="D520">
        <f>'Meters-Utilities'!C520</f>
        <v>0</v>
      </c>
      <c r="E520">
        <f>'Meters-Utilities'!D520</f>
        <v>0</v>
      </c>
      <c r="L520" t="str">
        <f t="shared" si="26"/>
        <v>PhaseNO</v>
      </c>
      <c r="M520" t="str">
        <f>"Fuel"&amp;
IF(D520="Other Fuels",TRIM(SUBSTITUTE(LEFT('Meters-Utilities'!H520,8),"-","")),IF(OR(D520="Electricity",D520="Natural Gas"),"",IF(OR(E520="Scope 1: Process", E520 = "Scope 1: Fugitive"), "Fugitive",SUBSTITUTE('Meters-Utilities'!C520," ",""))))</f>
        <v>Fuel</v>
      </c>
      <c r="N520" t="str">
        <f>IF(D520="Electricity","UnitsEnergy",
IF(D520="Natural Gas","UnitsGasEnergy",
IF(ISNUMBER(SEARCH("Water",D520)),"UnitsLiquid",
IF(D520="Other Energy","UnitsOtherEnergyEnergy",
IF(D520="Other","UnitsSolid",
IF(D520="Other Fuels",IF(ISNUMBER(SEARCH("Mobile", 'Meters-Utilities'!D520)),"UnitsLiquid","Units"&amp;'Meters-Utilities'!H520&amp;"Energy"),"UnitsBlank"))))))</f>
        <v>UnitsBlank</v>
      </c>
      <c r="O520" t="str">
        <f>IF(AND(OR(D520="Other Fuels", D520="Other Energy", D520 = "Natural Gas"),COUNTIF(UnitsEnergy,'Meters-Utilities'!J520)=0), "UnitsEnergy","UnitsBlank")</f>
        <v>UnitsBlank</v>
      </c>
      <c r="P520" t="str">
        <f t="shared" si="24"/>
        <v>UnitsBlank</v>
      </c>
      <c r="Q520" t="str">
        <f t="shared" si="25"/>
        <v>UnitsBlank</v>
      </c>
      <c r="U520" t="str">
        <f>IF( 'Meters-Utilities'!C520= "Electricity", IF(AND('Meters-Utilities'!Q520 &lt;&gt; "Self-Generated", 'Meters-Utilities'!Q520 &lt;&gt; "Physical Power Purchase Agreement (PPPA)"), "UnitsBlank", "YesNo"), IF(AND( 'Meters-Utilities'!C520="Other Fuels", 'Meters-Utilities'!D520 = "Scope 1: Mobile"), "YesNo", "UnitsBlank"))</f>
        <v>UnitsBlank</v>
      </c>
    </row>
    <row r="521" spans="1:21" x14ac:dyDescent="0.35">
      <c r="A521">
        <f>'Meters-Utilities'!A521</f>
        <v>0</v>
      </c>
      <c r="B521">
        <f>'Meters-Utilities'!B521</f>
        <v>0</v>
      </c>
      <c r="D521">
        <f>'Meters-Utilities'!C521</f>
        <v>0</v>
      </c>
      <c r="E521">
        <f>'Meters-Utilities'!D521</f>
        <v>0</v>
      </c>
      <c r="L521" t="str">
        <f t="shared" si="26"/>
        <v>PhaseNO</v>
      </c>
      <c r="M521" t="str">
        <f>"Fuel"&amp;
IF(D521="Other Fuels",TRIM(SUBSTITUTE(LEFT('Meters-Utilities'!H521,8),"-","")),IF(OR(D521="Electricity",D521="Natural Gas"),"",IF(OR(E521="Scope 1: Process", E521 = "Scope 1: Fugitive"), "Fugitive",SUBSTITUTE('Meters-Utilities'!C521," ",""))))</f>
        <v>Fuel</v>
      </c>
      <c r="N521" t="str">
        <f>IF(D521="Electricity","UnitsEnergy",
IF(D521="Natural Gas","UnitsGasEnergy",
IF(ISNUMBER(SEARCH("Water",D521)),"UnitsLiquid",
IF(D521="Other Energy","UnitsOtherEnergyEnergy",
IF(D521="Other","UnitsSolid",
IF(D521="Other Fuels",IF(ISNUMBER(SEARCH("Mobile", 'Meters-Utilities'!D521)),"UnitsLiquid","Units"&amp;'Meters-Utilities'!H521&amp;"Energy"),"UnitsBlank"))))))</f>
        <v>UnitsBlank</v>
      </c>
      <c r="O521" t="str">
        <f>IF(AND(OR(D521="Other Fuels", D521="Other Energy", D521 = "Natural Gas"),COUNTIF(UnitsEnergy,'Meters-Utilities'!J521)=0), "UnitsEnergy","UnitsBlank")</f>
        <v>UnitsBlank</v>
      </c>
      <c r="P521" t="str">
        <f t="shared" si="24"/>
        <v>UnitsBlank</v>
      </c>
      <c r="Q521" t="str">
        <f t="shared" si="25"/>
        <v>UnitsBlank</v>
      </c>
      <c r="U521" t="str">
        <f>IF( 'Meters-Utilities'!C521= "Electricity", IF(AND('Meters-Utilities'!Q521 &lt;&gt; "Self-Generated", 'Meters-Utilities'!Q521 &lt;&gt; "Physical Power Purchase Agreement (PPPA)"), "UnitsBlank", "YesNo"), IF(AND( 'Meters-Utilities'!C521="Other Fuels", 'Meters-Utilities'!D521 = "Scope 1: Mobile"), "YesNo", "UnitsBlank"))</f>
        <v>UnitsBlank</v>
      </c>
    </row>
    <row r="522" spans="1:21" x14ac:dyDescent="0.35">
      <c r="A522">
        <f>'Meters-Utilities'!A522</f>
        <v>0</v>
      </c>
      <c r="B522">
        <f>'Meters-Utilities'!B522</f>
        <v>0</v>
      </c>
      <c r="D522">
        <f>'Meters-Utilities'!C522</f>
        <v>0</v>
      </c>
      <c r="E522">
        <f>'Meters-Utilities'!D522</f>
        <v>0</v>
      </c>
      <c r="L522" t="str">
        <f t="shared" si="26"/>
        <v>PhaseNO</v>
      </c>
      <c r="M522" t="str">
        <f>"Fuel"&amp;
IF(D522="Other Fuels",TRIM(SUBSTITUTE(LEFT('Meters-Utilities'!H522,8),"-","")),IF(OR(D522="Electricity",D522="Natural Gas"),"",IF(OR(E522="Scope 1: Process", E522 = "Scope 1: Fugitive"), "Fugitive",SUBSTITUTE('Meters-Utilities'!C522," ",""))))</f>
        <v>Fuel</v>
      </c>
      <c r="N522" t="str">
        <f>IF(D522="Electricity","UnitsEnergy",
IF(D522="Natural Gas","UnitsGasEnergy",
IF(ISNUMBER(SEARCH("Water",D522)),"UnitsLiquid",
IF(D522="Other Energy","UnitsOtherEnergyEnergy",
IF(D522="Other","UnitsSolid",
IF(D522="Other Fuels",IF(ISNUMBER(SEARCH("Mobile", 'Meters-Utilities'!D522)),"UnitsLiquid","Units"&amp;'Meters-Utilities'!H522&amp;"Energy"),"UnitsBlank"))))))</f>
        <v>UnitsBlank</v>
      </c>
      <c r="O522" t="str">
        <f>IF(AND(OR(D522="Other Fuels", D522="Other Energy", D522 = "Natural Gas"),COUNTIF(UnitsEnergy,'Meters-Utilities'!J522)=0), "UnitsEnergy","UnitsBlank")</f>
        <v>UnitsBlank</v>
      </c>
      <c r="P522" t="str">
        <f t="shared" si="24"/>
        <v>UnitsBlank</v>
      </c>
      <c r="Q522" t="str">
        <f t="shared" si="25"/>
        <v>UnitsBlank</v>
      </c>
      <c r="U522" t="str">
        <f>IF( 'Meters-Utilities'!C522= "Electricity", IF(AND('Meters-Utilities'!Q522 &lt;&gt; "Self-Generated", 'Meters-Utilities'!Q522 &lt;&gt; "Physical Power Purchase Agreement (PPPA)"), "UnitsBlank", "YesNo"), IF(AND( 'Meters-Utilities'!C522="Other Fuels", 'Meters-Utilities'!D522 = "Scope 1: Mobile"), "YesNo", "UnitsBlank"))</f>
        <v>UnitsBlank</v>
      </c>
    </row>
    <row r="523" spans="1:21" x14ac:dyDescent="0.35">
      <c r="A523">
        <f>'Meters-Utilities'!A523</f>
        <v>0</v>
      </c>
      <c r="B523">
        <f>'Meters-Utilities'!B523</f>
        <v>0</v>
      </c>
      <c r="D523">
        <f>'Meters-Utilities'!C523</f>
        <v>0</v>
      </c>
      <c r="E523">
        <f>'Meters-Utilities'!D523</f>
        <v>0</v>
      </c>
      <c r="L523" t="str">
        <f t="shared" si="26"/>
        <v>PhaseNO</v>
      </c>
      <c r="M523" t="str">
        <f>"Fuel"&amp;
IF(D523="Other Fuels",TRIM(SUBSTITUTE(LEFT('Meters-Utilities'!H523,8),"-","")),IF(OR(D523="Electricity",D523="Natural Gas"),"",IF(OR(E523="Scope 1: Process", E523 = "Scope 1: Fugitive"), "Fugitive",SUBSTITUTE('Meters-Utilities'!C523," ",""))))</f>
        <v>Fuel</v>
      </c>
      <c r="N523" t="str">
        <f>IF(D523="Electricity","UnitsEnergy",
IF(D523="Natural Gas","UnitsGasEnergy",
IF(ISNUMBER(SEARCH("Water",D523)),"UnitsLiquid",
IF(D523="Other Energy","UnitsOtherEnergyEnergy",
IF(D523="Other","UnitsSolid",
IF(D523="Other Fuels",IF(ISNUMBER(SEARCH("Mobile", 'Meters-Utilities'!D523)),"UnitsLiquid","Units"&amp;'Meters-Utilities'!H523&amp;"Energy"),"UnitsBlank"))))))</f>
        <v>UnitsBlank</v>
      </c>
      <c r="O523" t="str">
        <f>IF(AND(OR(D523="Other Fuels", D523="Other Energy", D523 = "Natural Gas"),COUNTIF(UnitsEnergy,'Meters-Utilities'!J523)=0), "UnitsEnergy","UnitsBlank")</f>
        <v>UnitsBlank</v>
      </c>
      <c r="P523" t="str">
        <f t="shared" si="24"/>
        <v>UnitsBlank</v>
      </c>
      <c r="Q523" t="str">
        <f t="shared" si="25"/>
        <v>UnitsBlank</v>
      </c>
      <c r="U523" t="str">
        <f>IF( 'Meters-Utilities'!C523= "Electricity", IF(AND('Meters-Utilities'!Q523 &lt;&gt; "Self-Generated", 'Meters-Utilities'!Q523 &lt;&gt; "Physical Power Purchase Agreement (PPPA)"), "UnitsBlank", "YesNo"), IF(AND( 'Meters-Utilities'!C523="Other Fuels", 'Meters-Utilities'!D523 = "Scope 1: Mobile"), "YesNo", "UnitsBlank"))</f>
        <v>UnitsBlank</v>
      </c>
    </row>
    <row r="524" spans="1:21" x14ac:dyDescent="0.35">
      <c r="A524">
        <f>'Meters-Utilities'!A524</f>
        <v>0</v>
      </c>
      <c r="B524">
        <f>'Meters-Utilities'!B524</f>
        <v>0</v>
      </c>
      <c r="D524">
        <f>'Meters-Utilities'!C524</f>
        <v>0</v>
      </c>
      <c r="E524">
        <f>'Meters-Utilities'!D524</f>
        <v>0</v>
      </c>
      <c r="L524" t="str">
        <f t="shared" si="26"/>
        <v>PhaseNO</v>
      </c>
      <c r="M524" t="str">
        <f>"Fuel"&amp;
IF(D524="Other Fuels",TRIM(SUBSTITUTE(LEFT('Meters-Utilities'!H524,8),"-","")),IF(OR(D524="Electricity",D524="Natural Gas"),"",IF(OR(E524="Scope 1: Process", E524 = "Scope 1: Fugitive"), "Fugitive",SUBSTITUTE('Meters-Utilities'!C524," ",""))))</f>
        <v>Fuel</v>
      </c>
      <c r="N524" t="str">
        <f>IF(D524="Electricity","UnitsEnergy",
IF(D524="Natural Gas","UnitsGasEnergy",
IF(ISNUMBER(SEARCH("Water",D524)),"UnitsLiquid",
IF(D524="Other Energy","UnitsOtherEnergyEnergy",
IF(D524="Other","UnitsSolid",
IF(D524="Other Fuels",IF(ISNUMBER(SEARCH("Mobile", 'Meters-Utilities'!D524)),"UnitsLiquid","Units"&amp;'Meters-Utilities'!H524&amp;"Energy"),"UnitsBlank"))))))</f>
        <v>UnitsBlank</v>
      </c>
      <c r="O524" t="str">
        <f>IF(AND(OR(D524="Other Fuels", D524="Other Energy", D524 = "Natural Gas"),COUNTIF(UnitsEnergy,'Meters-Utilities'!J524)=0), "UnitsEnergy","UnitsBlank")</f>
        <v>UnitsBlank</v>
      </c>
      <c r="P524" t="str">
        <f t="shared" si="24"/>
        <v>UnitsBlank</v>
      </c>
      <c r="Q524" t="str">
        <f t="shared" si="25"/>
        <v>UnitsBlank</v>
      </c>
      <c r="U524" t="str">
        <f>IF( 'Meters-Utilities'!C524= "Electricity", IF(AND('Meters-Utilities'!Q524 &lt;&gt; "Self-Generated", 'Meters-Utilities'!Q524 &lt;&gt; "Physical Power Purchase Agreement (PPPA)"), "UnitsBlank", "YesNo"), IF(AND( 'Meters-Utilities'!C524="Other Fuels", 'Meters-Utilities'!D524 = "Scope 1: Mobile"), "YesNo", "UnitsBlank"))</f>
        <v>UnitsBlank</v>
      </c>
    </row>
    <row r="525" spans="1:21" x14ac:dyDescent="0.35">
      <c r="A525">
        <f>'Meters-Utilities'!A525</f>
        <v>0</v>
      </c>
      <c r="B525">
        <f>'Meters-Utilities'!B525</f>
        <v>0</v>
      </c>
      <c r="D525">
        <f>'Meters-Utilities'!C525</f>
        <v>0</v>
      </c>
      <c r="E525">
        <f>'Meters-Utilities'!D525</f>
        <v>0</v>
      </c>
      <c r="L525" t="str">
        <f t="shared" si="26"/>
        <v>PhaseNO</v>
      </c>
      <c r="M525" t="str">
        <f>"Fuel"&amp;
IF(D525="Other Fuels",TRIM(SUBSTITUTE(LEFT('Meters-Utilities'!H525,8),"-","")),IF(OR(D525="Electricity",D525="Natural Gas"),"",IF(OR(E525="Scope 1: Process", E525 = "Scope 1: Fugitive"), "Fugitive",SUBSTITUTE('Meters-Utilities'!C525," ",""))))</f>
        <v>Fuel</v>
      </c>
      <c r="N525" t="str">
        <f>IF(D525="Electricity","UnitsEnergy",
IF(D525="Natural Gas","UnitsGasEnergy",
IF(ISNUMBER(SEARCH("Water",D525)),"UnitsLiquid",
IF(D525="Other Energy","UnitsOtherEnergyEnergy",
IF(D525="Other","UnitsSolid",
IF(D525="Other Fuels",IF(ISNUMBER(SEARCH("Mobile", 'Meters-Utilities'!D525)),"UnitsLiquid","Units"&amp;'Meters-Utilities'!H525&amp;"Energy"),"UnitsBlank"))))))</f>
        <v>UnitsBlank</v>
      </c>
      <c r="O525" t="str">
        <f>IF(AND(OR(D525="Other Fuels", D525="Other Energy", D525 = "Natural Gas"),COUNTIF(UnitsEnergy,'Meters-Utilities'!J525)=0), "UnitsEnergy","UnitsBlank")</f>
        <v>UnitsBlank</v>
      </c>
      <c r="P525" t="str">
        <f t="shared" si="24"/>
        <v>UnitsBlank</v>
      </c>
      <c r="Q525" t="str">
        <f t="shared" si="25"/>
        <v>UnitsBlank</v>
      </c>
      <c r="U525" t="str">
        <f>IF( 'Meters-Utilities'!C525= "Electricity", IF(AND('Meters-Utilities'!Q525 &lt;&gt; "Self-Generated", 'Meters-Utilities'!Q525 &lt;&gt; "Physical Power Purchase Agreement (PPPA)"), "UnitsBlank", "YesNo"), IF(AND( 'Meters-Utilities'!C525="Other Fuels", 'Meters-Utilities'!D525 = "Scope 1: Mobile"), "YesNo", "UnitsBlank"))</f>
        <v>UnitsBlank</v>
      </c>
    </row>
    <row r="526" spans="1:21" x14ac:dyDescent="0.35">
      <c r="A526">
        <f>'Meters-Utilities'!A526</f>
        <v>0</v>
      </c>
      <c r="B526">
        <f>'Meters-Utilities'!B526</f>
        <v>0</v>
      </c>
      <c r="D526">
        <f>'Meters-Utilities'!C526</f>
        <v>0</v>
      </c>
      <c r="E526">
        <f>'Meters-Utilities'!D526</f>
        <v>0</v>
      </c>
      <c r="L526" t="str">
        <f t="shared" si="26"/>
        <v>PhaseNO</v>
      </c>
      <c r="M526" t="str">
        <f>"Fuel"&amp;
IF(D526="Other Fuels",TRIM(SUBSTITUTE(LEFT('Meters-Utilities'!H526,8),"-","")),IF(OR(D526="Electricity",D526="Natural Gas"),"",IF(OR(E526="Scope 1: Process", E526 = "Scope 1: Fugitive"), "Fugitive",SUBSTITUTE('Meters-Utilities'!C526," ",""))))</f>
        <v>Fuel</v>
      </c>
      <c r="N526" t="str">
        <f>IF(D526="Electricity","UnitsEnergy",
IF(D526="Natural Gas","UnitsGasEnergy",
IF(ISNUMBER(SEARCH("Water",D526)),"UnitsLiquid",
IF(D526="Other Energy","UnitsOtherEnergyEnergy",
IF(D526="Other","UnitsSolid",
IF(D526="Other Fuels",IF(ISNUMBER(SEARCH("Mobile", 'Meters-Utilities'!D526)),"UnitsLiquid","Units"&amp;'Meters-Utilities'!H526&amp;"Energy"),"UnitsBlank"))))))</f>
        <v>UnitsBlank</v>
      </c>
      <c r="O526" t="str">
        <f>IF(AND(OR(D526="Other Fuels", D526="Other Energy", D526 = "Natural Gas"),COUNTIF(UnitsEnergy,'Meters-Utilities'!J526)=0), "UnitsEnergy","UnitsBlank")</f>
        <v>UnitsBlank</v>
      </c>
      <c r="P526" t="str">
        <f t="shared" si="24"/>
        <v>UnitsBlank</v>
      </c>
      <c r="Q526" t="str">
        <f t="shared" si="25"/>
        <v>UnitsBlank</v>
      </c>
      <c r="U526" t="str">
        <f>IF( 'Meters-Utilities'!C526= "Electricity", IF(AND('Meters-Utilities'!Q526 &lt;&gt; "Self-Generated", 'Meters-Utilities'!Q526 &lt;&gt; "Physical Power Purchase Agreement (PPPA)"), "UnitsBlank", "YesNo"), IF(AND( 'Meters-Utilities'!C526="Other Fuels", 'Meters-Utilities'!D526 = "Scope 1: Mobile"), "YesNo", "UnitsBlank"))</f>
        <v>UnitsBlank</v>
      </c>
    </row>
    <row r="527" spans="1:21" x14ac:dyDescent="0.35">
      <c r="A527">
        <f>'Meters-Utilities'!A527</f>
        <v>0</v>
      </c>
      <c r="B527">
        <f>'Meters-Utilities'!B527</f>
        <v>0</v>
      </c>
      <c r="D527">
        <f>'Meters-Utilities'!C527</f>
        <v>0</v>
      </c>
      <c r="E527">
        <f>'Meters-Utilities'!D527</f>
        <v>0</v>
      </c>
      <c r="L527" t="str">
        <f t="shared" si="26"/>
        <v>PhaseNO</v>
      </c>
      <c r="M527" t="str">
        <f>"Fuel"&amp;
IF(D527="Other Fuels",TRIM(SUBSTITUTE(LEFT('Meters-Utilities'!H527,8),"-","")),IF(OR(D527="Electricity",D527="Natural Gas"),"",IF(OR(E527="Scope 1: Process", E527 = "Scope 1: Fugitive"), "Fugitive",SUBSTITUTE('Meters-Utilities'!C527," ",""))))</f>
        <v>Fuel</v>
      </c>
      <c r="N527" t="str">
        <f>IF(D527="Electricity","UnitsEnergy",
IF(D527="Natural Gas","UnitsGasEnergy",
IF(ISNUMBER(SEARCH("Water",D527)),"UnitsLiquid",
IF(D527="Other Energy","UnitsOtherEnergyEnergy",
IF(D527="Other","UnitsSolid",
IF(D527="Other Fuels",IF(ISNUMBER(SEARCH("Mobile", 'Meters-Utilities'!D527)),"UnitsLiquid","Units"&amp;'Meters-Utilities'!H527&amp;"Energy"),"UnitsBlank"))))))</f>
        <v>UnitsBlank</v>
      </c>
      <c r="O527" t="str">
        <f>IF(AND(OR(D527="Other Fuels", D527="Other Energy", D527 = "Natural Gas"),COUNTIF(UnitsEnergy,'Meters-Utilities'!J527)=0), "UnitsEnergy","UnitsBlank")</f>
        <v>UnitsBlank</v>
      </c>
      <c r="P527" t="str">
        <f t="shared" si="24"/>
        <v>UnitsBlank</v>
      </c>
      <c r="Q527" t="str">
        <f t="shared" si="25"/>
        <v>UnitsBlank</v>
      </c>
      <c r="U527" t="str">
        <f>IF( 'Meters-Utilities'!C527= "Electricity", IF(AND('Meters-Utilities'!Q527 &lt;&gt; "Self-Generated", 'Meters-Utilities'!Q527 &lt;&gt; "Physical Power Purchase Agreement (PPPA)"), "UnitsBlank", "YesNo"), IF(AND( 'Meters-Utilities'!C527="Other Fuels", 'Meters-Utilities'!D527 = "Scope 1: Mobile"), "YesNo", "UnitsBlank"))</f>
        <v>UnitsBlank</v>
      </c>
    </row>
    <row r="528" spans="1:21" x14ac:dyDescent="0.35">
      <c r="A528">
        <f>'Meters-Utilities'!A528</f>
        <v>0</v>
      </c>
      <c r="B528">
        <f>'Meters-Utilities'!B528</f>
        <v>0</v>
      </c>
      <c r="D528">
        <f>'Meters-Utilities'!C528</f>
        <v>0</v>
      </c>
      <c r="E528">
        <f>'Meters-Utilities'!D528</f>
        <v>0</v>
      </c>
      <c r="L528" t="str">
        <f t="shared" si="26"/>
        <v>PhaseNO</v>
      </c>
      <c r="M528" t="str">
        <f>"Fuel"&amp;
IF(D528="Other Fuels",TRIM(SUBSTITUTE(LEFT('Meters-Utilities'!H528,8),"-","")),IF(OR(D528="Electricity",D528="Natural Gas"),"",IF(OR(E528="Scope 1: Process", E528 = "Scope 1: Fugitive"), "Fugitive",SUBSTITUTE('Meters-Utilities'!C528," ",""))))</f>
        <v>Fuel</v>
      </c>
      <c r="N528" t="str">
        <f>IF(D528="Electricity","UnitsEnergy",
IF(D528="Natural Gas","UnitsGasEnergy",
IF(ISNUMBER(SEARCH("Water",D528)),"UnitsLiquid",
IF(D528="Other Energy","UnitsOtherEnergyEnergy",
IF(D528="Other","UnitsSolid",
IF(D528="Other Fuels",IF(ISNUMBER(SEARCH("Mobile", 'Meters-Utilities'!D528)),"UnitsLiquid","Units"&amp;'Meters-Utilities'!H528&amp;"Energy"),"UnitsBlank"))))))</f>
        <v>UnitsBlank</v>
      </c>
      <c r="O528" t="str">
        <f>IF(AND(OR(D528="Other Fuels", D528="Other Energy", D528 = "Natural Gas"),COUNTIF(UnitsEnergy,'Meters-Utilities'!J528)=0), "UnitsEnergy","UnitsBlank")</f>
        <v>UnitsBlank</v>
      </c>
      <c r="P528" t="str">
        <f t="shared" si="24"/>
        <v>UnitsBlank</v>
      </c>
      <c r="Q528" t="str">
        <f t="shared" si="25"/>
        <v>UnitsBlank</v>
      </c>
      <c r="U528" t="str">
        <f>IF( 'Meters-Utilities'!C528= "Electricity", IF(AND('Meters-Utilities'!Q528 &lt;&gt; "Self-Generated", 'Meters-Utilities'!Q528 &lt;&gt; "Physical Power Purchase Agreement (PPPA)"), "UnitsBlank", "YesNo"), IF(AND( 'Meters-Utilities'!C528="Other Fuels", 'Meters-Utilities'!D528 = "Scope 1: Mobile"), "YesNo", "UnitsBlank"))</f>
        <v>UnitsBlank</v>
      </c>
    </row>
    <row r="529" spans="1:21" x14ac:dyDescent="0.35">
      <c r="A529">
        <f>'Meters-Utilities'!A529</f>
        <v>0</v>
      </c>
      <c r="B529">
        <f>'Meters-Utilities'!B529</f>
        <v>0</v>
      </c>
      <c r="D529">
        <f>'Meters-Utilities'!C529</f>
        <v>0</v>
      </c>
      <c r="E529">
        <f>'Meters-Utilities'!D529</f>
        <v>0</v>
      </c>
      <c r="L529" t="str">
        <f t="shared" si="26"/>
        <v>PhaseNO</v>
      </c>
      <c r="M529" t="str">
        <f>"Fuel"&amp;
IF(D529="Other Fuels",TRIM(SUBSTITUTE(LEFT('Meters-Utilities'!H529,8),"-","")),IF(OR(D529="Electricity",D529="Natural Gas"),"",IF(OR(E529="Scope 1: Process", E529 = "Scope 1: Fugitive"), "Fugitive",SUBSTITUTE('Meters-Utilities'!C529," ",""))))</f>
        <v>Fuel</v>
      </c>
      <c r="N529" t="str">
        <f>IF(D529="Electricity","UnitsEnergy",
IF(D529="Natural Gas","UnitsGasEnergy",
IF(ISNUMBER(SEARCH("Water",D529)),"UnitsLiquid",
IF(D529="Other Energy","UnitsOtherEnergyEnergy",
IF(D529="Other","UnitsSolid",
IF(D529="Other Fuels",IF(ISNUMBER(SEARCH("Mobile", 'Meters-Utilities'!D529)),"UnitsLiquid","Units"&amp;'Meters-Utilities'!H529&amp;"Energy"),"UnitsBlank"))))))</f>
        <v>UnitsBlank</v>
      </c>
      <c r="O529" t="str">
        <f>IF(AND(OR(D529="Other Fuels", D529="Other Energy", D529 = "Natural Gas"),COUNTIF(UnitsEnergy,'Meters-Utilities'!J529)=0), "UnitsEnergy","UnitsBlank")</f>
        <v>UnitsBlank</v>
      </c>
      <c r="P529" t="str">
        <f t="shared" si="24"/>
        <v>UnitsBlank</v>
      </c>
      <c r="Q529" t="str">
        <f t="shared" si="25"/>
        <v>UnitsBlank</v>
      </c>
      <c r="U529" t="str">
        <f>IF( 'Meters-Utilities'!C529= "Electricity", IF(AND('Meters-Utilities'!Q529 &lt;&gt; "Self-Generated", 'Meters-Utilities'!Q529 &lt;&gt; "Physical Power Purchase Agreement (PPPA)"), "UnitsBlank", "YesNo"), IF(AND( 'Meters-Utilities'!C529="Other Fuels", 'Meters-Utilities'!D529 = "Scope 1: Mobile"), "YesNo", "UnitsBlank"))</f>
        <v>UnitsBlank</v>
      </c>
    </row>
    <row r="530" spans="1:21" x14ac:dyDescent="0.35">
      <c r="A530">
        <f>'Meters-Utilities'!A530</f>
        <v>0</v>
      </c>
      <c r="B530">
        <f>'Meters-Utilities'!B530</f>
        <v>0</v>
      </c>
      <c r="D530">
        <f>'Meters-Utilities'!C530</f>
        <v>0</v>
      </c>
      <c r="E530">
        <f>'Meters-Utilities'!D530</f>
        <v>0</v>
      </c>
      <c r="L530" t="str">
        <f t="shared" si="26"/>
        <v>PhaseNO</v>
      </c>
      <c r="M530" t="str">
        <f>"Fuel"&amp;
IF(D530="Other Fuels",TRIM(SUBSTITUTE(LEFT('Meters-Utilities'!H530,8),"-","")),IF(OR(D530="Electricity",D530="Natural Gas"),"",IF(OR(E530="Scope 1: Process", E530 = "Scope 1: Fugitive"), "Fugitive",SUBSTITUTE('Meters-Utilities'!C530," ",""))))</f>
        <v>Fuel</v>
      </c>
      <c r="N530" t="str">
        <f>IF(D530="Electricity","UnitsEnergy",
IF(D530="Natural Gas","UnitsGasEnergy",
IF(ISNUMBER(SEARCH("Water",D530)),"UnitsLiquid",
IF(D530="Other Energy","UnitsOtherEnergyEnergy",
IF(D530="Other","UnitsSolid",
IF(D530="Other Fuels",IF(ISNUMBER(SEARCH("Mobile", 'Meters-Utilities'!D530)),"UnitsLiquid","Units"&amp;'Meters-Utilities'!H530&amp;"Energy"),"UnitsBlank"))))))</f>
        <v>UnitsBlank</v>
      </c>
      <c r="O530" t="str">
        <f>IF(AND(OR(D530="Other Fuels", D530="Other Energy", D530 = "Natural Gas"),COUNTIF(UnitsEnergy,'Meters-Utilities'!J530)=0), "UnitsEnergy","UnitsBlank")</f>
        <v>UnitsBlank</v>
      </c>
      <c r="P530" t="str">
        <f t="shared" si="24"/>
        <v>UnitsBlank</v>
      </c>
      <c r="Q530" t="str">
        <f t="shared" si="25"/>
        <v>UnitsBlank</v>
      </c>
      <c r="U530" t="str">
        <f>IF( 'Meters-Utilities'!C530= "Electricity", IF(AND('Meters-Utilities'!Q530 &lt;&gt; "Self-Generated", 'Meters-Utilities'!Q530 &lt;&gt; "Physical Power Purchase Agreement (PPPA)"), "UnitsBlank", "YesNo"), IF(AND( 'Meters-Utilities'!C530="Other Fuels", 'Meters-Utilities'!D530 = "Scope 1: Mobile"), "YesNo", "UnitsBlank"))</f>
        <v>UnitsBlank</v>
      </c>
    </row>
    <row r="531" spans="1:21" x14ac:dyDescent="0.35">
      <c r="A531">
        <f>'Meters-Utilities'!A531</f>
        <v>0</v>
      </c>
      <c r="B531">
        <f>'Meters-Utilities'!B531</f>
        <v>0</v>
      </c>
      <c r="D531">
        <f>'Meters-Utilities'!C531</f>
        <v>0</v>
      </c>
      <c r="E531">
        <f>'Meters-Utilities'!D531</f>
        <v>0</v>
      </c>
      <c r="L531" t="str">
        <f t="shared" si="26"/>
        <v>PhaseNO</v>
      </c>
      <c r="M531" t="str">
        <f>"Fuel"&amp;
IF(D531="Other Fuels",TRIM(SUBSTITUTE(LEFT('Meters-Utilities'!H531,8),"-","")),IF(OR(D531="Electricity",D531="Natural Gas"),"",IF(OR(E531="Scope 1: Process", E531 = "Scope 1: Fugitive"), "Fugitive",SUBSTITUTE('Meters-Utilities'!C531," ",""))))</f>
        <v>Fuel</v>
      </c>
      <c r="N531" t="str">
        <f>IF(D531="Electricity","UnitsEnergy",
IF(D531="Natural Gas","UnitsGasEnergy",
IF(ISNUMBER(SEARCH("Water",D531)),"UnitsLiquid",
IF(D531="Other Energy","UnitsOtherEnergyEnergy",
IF(D531="Other","UnitsSolid",
IF(D531="Other Fuels",IF(ISNUMBER(SEARCH("Mobile", 'Meters-Utilities'!D531)),"UnitsLiquid","Units"&amp;'Meters-Utilities'!H531&amp;"Energy"),"UnitsBlank"))))))</f>
        <v>UnitsBlank</v>
      </c>
      <c r="O531" t="str">
        <f>IF(AND(OR(D531="Other Fuels", D531="Other Energy", D531 = "Natural Gas"),COUNTIF(UnitsEnergy,'Meters-Utilities'!J531)=0), "UnitsEnergy","UnitsBlank")</f>
        <v>UnitsBlank</v>
      </c>
      <c r="P531" t="str">
        <f t="shared" si="24"/>
        <v>UnitsBlank</v>
      </c>
      <c r="Q531" t="str">
        <f t="shared" si="25"/>
        <v>UnitsBlank</v>
      </c>
      <c r="U531" t="str">
        <f>IF( 'Meters-Utilities'!C531= "Electricity", IF(AND('Meters-Utilities'!Q531 &lt;&gt; "Self-Generated", 'Meters-Utilities'!Q531 &lt;&gt; "Physical Power Purchase Agreement (PPPA)"), "UnitsBlank", "YesNo"), IF(AND( 'Meters-Utilities'!C531="Other Fuels", 'Meters-Utilities'!D531 = "Scope 1: Mobile"), "YesNo", "UnitsBlank"))</f>
        <v>UnitsBlank</v>
      </c>
    </row>
    <row r="532" spans="1:21" x14ac:dyDescent="0.35">
      <c r="A532">
        <f>'Meters-Utilities'!A532</f>
        <v>0</v>
      </c>
      <c r="B532">
        <f>'Meters-Utilities'!B532</f>
        <v>0</v>
      </c>
      <c r="D532">
        <f>'Meters-Utilities'!C532</f>
        <v>0</v>
      </c>
      <c r="E532">
        <f>'Meters-Utilities'!D532</f>
        <v>0</v>
      </c>
      <c r="L532" t="str">
        <f t="shared" si="26"/>
        <v>PhaseNO</v>
      </c>
      <c r="M532" t="str">
        <f>"Fuel"&amp;
IF(D532="Other Fuels",TRIM(SUBSTITUTE(LEFT('Meters-Utilities'!H532,8),"-","")),IF(OR(D532="Electricity",D532="Natural Gas"),"",IF(OR(E532="Scope 1: Process", E532 = "Scope 1: Fugitive"), "Fugitive",SUBSTITUTE('Meters-Utilities'!C532," ",""))))</f>
        <v>Fuel</v>
      </c>
      <c r="N532" t="str">
        <f>IF(D532="Electricity","UnitsEnergy",
IF(D532="Natural Gas","UnitsGasEnergy",
IF(ISNUMBER(SEARCH("Water",D532)),"UnitsLiquid",
IF(D532="Other Energy","UnitsOtherEnergyEnergy",
IF(D532="Other","UnitsSolid",
IF(D532="Other Fuels",IF(ISNUMBER(SEARCH("Mobile", 'Meters-Utilities'!D532)),"UnitsLiquid","Units"&amp;'Meters-Utilities'!H532&amp;"Energy"),"UnitsBlank"))))))</f>
        <v>UnitsBlank</v>
      </c>
      <c r="O532" t="str">
        <f>IF(AND(OR(D532="Other Fuels", D532="Other Energy", D532 = "Natural Gas"),COUNTIF(UnitsEnergy,'Meters-Utilities'!J532)=0), "UnitsEnergy","UnitsBlank")</f>
        <v>UnitsBlank</v>
      </c>
      <c r="P532" t="str">
        <f t="shared" si="24"/>
        <v>UnitsBlank</v>
      </c>
      <c r="Q532" t="str">
        <f t="shared" si="25"/>
        <v>UnitsBlank</v>
      </c>
      <c r="U532" t="str">
        <f>IF( 'Meters-Utilities'!C532= "Electricity", IF(AND('Meters-Utilities'!Q532 &lt;&gt; "Self-Generated", 'Meters-Utilities'!Q532 &lt;&gt; "Physical Power Purchase Agreement (PPPA)"), "UnitsBlank", "YesNo"), IF(AND( 'Meters-Utilities'!C532="Other Fuels", 'Meters-Utilities'!D532 = "Scope 1: Mobile"), "YesNo", "UnitsBlank"))</f>
        <v>UnitsBlank</v>
      </c>
    </row>
    <row r="533" spans="1:21" x14ac:dyDescent="0.35">
      <c r="A533">
        <f>'Meters-Utilities'!A533</f>
        <v>0</v>
      </c>
      <c r="B533">
        <f>'Meters-Utilities'!B533</f>
        <v>0</v>
      </c>
      <c r="D533">
        <f>'Meters-Utilities'!C533</f>
        <v>0</v>
      </c>
      <c r="E533">
        <f>'Meters-Utilities'!D533</f>
        <v>0</v>
      </c>
      <c r="L533" t="str">
        <f t="shared" si="26"/>
        <v>PhaseNO</v>
      </c>
      <c r="M533" t="str">
        <f>"Fuel"&amp;
IF(D533="Other Fuels",TRIM(SUBSTITUTE(LEFT('Meters-Utilities'!H533,8),"-","")),IF(OR(D533="Electricity",D533="Natural Gas"),"",IF(OR(E533="Scope 1: Process", E533 = "Scope 1: Fugitive"), "Fugitive",SUBSTITUTE('Meters-Utilities'!C533," ",""))))</f>
        <v>Fuel</v>
      </c>
      <c r="N533" t="str">
        <f>IF(D533="Electricity","UnitsEnergy",
IF(D533="Natural Gas","UnitsGasEnergy",
IF(ISNUMBER(SEARCH("Water",D533)),"UnitsLiquid",
IF(D533="Other Energy","UnitsOtherEnergyEnergy",
IF(D533="Other","UnitsSolid",
IF(D533="Other Fuels",IF(ISNUMBER(SEARCH("Mobile", 'Meters-Utilities'!D533)),"UnitsLiquid","Units"&amp;'Meters-Utilities'!H533&amp;"Energy"),"UnitsBlank"))))))</f>
        <v>UnitsBlank</v>
      </c>
      <c r="O533" t="str">
        <f>IF(AND(OR(D533="Other Fuels", D533="Other Energy", D533 = "Natural Gas"),COUNTIF(UnitsEnergy,'Meters-Utilities'!J533)=0), "UnitsEnergy","UnitsBlank")</f>
        <v>UnitsBlank</v>
      </c>
      <c r="P533" t="str">
        <f t="shared" si="24"/>
        <v>UnitsBlank</v>
      </c>
      <c r="Q533" t="str">
        <f t="shared" si="25"/>
        <v>UnitsBlank</v>
      </c>
      <c r="U533" t="str">
        <f>IF( 'Meters-Utilities'!C533= "Electricity", IF(AND('Meters-Utilities'!Q533 &lt;&gt; "Self-Generated", 'Meters-Utilities'!Q533 &lt;&gt; "Physical Power Purchase Agreement (PPPA)"), "UnitsBlank", "YesNo"), IF(AND( 'Meters-Utilities'!C533="Other Fuels", 'Meters-Utilities'!D533 = "Scope 1: Mobile"), "YesNo", "UnitsBlank"))</f>
        <v>UnitsBlank</v>
      </c>
    </row>
    <row r="534" spans="1:21" x14ac:dyDescent="0.35">
      <c r="A534">
        <f>'Meters-Utilities'!A534</f>
        <v>0</v>
      </c>
      <c r="B534">
        <f>'Meters-Utilities'!B534</f>
        <v>0</v>
      </c>
      <c r="D534">
        <f>'Meters-Utilities'!C534</f>
        <v>0</v>
      </c>
      <c r="E534">
        <f>'Meters-Utilities'!D534</f>
        <v>0</v>
      </c>
      <c r="L534" t="str">
        <f t="shared" si="26"/>
        <v>PhaseNO</v>
      </c>
      <c r="M534" t="str">
        <f>"Fuel"&amp;
IF(D534="Other Fuels",TRIM(SUBSTITUTE(LEFT('Meters-Utilities'!H534,8),"-","")),IF(OR(D534="Electricity",D534="Natural Gas"),"",IF(OR(E534="Scope 1: Process", E534 = "Scope 1: Fugitive"), "Fugitive",SUBSTITUTE('Meters-Utilities'!C534," ",""))))</f>
        <v>Fuel</v>
      </c>
      <c r="N534" t="str">
        <f>IF(D534="Electricity","UnitsEnergy",
IF(D534="Natural Gas","UnitsGasEnergy",
IF(ISNUMBER(SEARCH("Water",D534)),"UnitsLiquid",
IF(D534="Other Energy","UnitsOtherEnergyEnergy",
IF(D534="Other","UnitsSolid",
IF(D534="Other Fuels",IF(ISNUMBER(SEARCH("Mobile", 'Meters-Utilities'!D534)),"UnitsLiquid","Units"&amp;'Meters-Utilities'!H534&amp;"Energy"),"UnitsBlank"))))))</f>
        <v>UnitsBlank</v>
      </c>
      <c r="O534" t="str">
        <f>IF(AND(OR(D534="Other Fuels", D534="Other Energy", D534 = "Natural Gas"),COUNTIF(UnitsEnergy,'Meters-Utilities'!J534)=0), "UnitsEnergy","UnitsBlank")</f>
        <v>UnitsBlank</v>
      </c>
      <c r="P534" t="str">
        <f t="shared" si="24"/>
        <v>UnitsBlank</v>
      </c>
      <c r="Q534" t="str">
        <f t="shared" si="25"/>
        <v>UnitsBlank</v>
      </c>
      <c r="U534" t="str">
        <f>IF( 'Meters-Utilities'!C534= "Electricity", IF(AND('Meters-Utilities'!Q534 &lt;&gt; "Self-Generated", 'Meters-Utilities'!Q534 &lt;&gt; "Physical Power Purchase Agreement (PPPA)"), "UnitsBlank", "YesNo"), IF(AND( 'Meters-Utilities'!C534="Other Fuels", 'Meters-Utilities'!D534 = "Scope 1: Mobile"), "YesNo", "UnitsBlank"))</f>
        <v>UnitsBlank</v>
      </c>
    </row>
    <row r="535" spans="1:21" x14ac:dyDescent="0.35">
      <c r="A535">
        <f>'Meters-Utilities'!A535</f>
        <v>0</v>
      </c>
      <c r="B535">
        <f>'Meters-Utilities'!B535</f>
        <v>0</v>
      </c>
      <c r="D535">
        <f>'Meters-Utilities'!C535</f>
        <v>0</v>
      </c>
      <c r="E535">
        <f>'Meters-Utilities'!D535</f>
        <v>0</v>
      </c>
      <c r="L535" t="str">
        <f t="shared" si="26"/>
        <v>PhaseNO</v>
      </c>
      <c r="M535" t="str">
        <f>"Fuel"&amp;
IF(D535="Other Fuels",TRIM(SUBSTITUTE(LEFT('Meters-Utilities'!H535,8),"-","")),IF(OR(D535="Electricity",D535="Natural Gas"),"",IF(OR(E535="Scope 1: Process", E535 = "Scope 1: Fugitive"), "Fugitive",SUBSTITUTE('Meters-Utilities'!C535," ",""))))</f>
        <v>Fuel</v>
      </c>
      <c r="N535" t="str">
        <f>IF(D535="Electricity","UnitsEnergy",
IF(D535="Natural Gas","UnitsGasEnergy",
IF(ISNUMBER(SEARCH("Water",D535)),"UnitsLiquid",
IF(D535="Other Energy","UnitsOtherEnergyEnergy",
IF(D535="Other","UnitsSolid",
IF(D535="Other Fuels",IF(ISNUMBER(SEARCH("Mobile", 'Meters-Utilities'!D535)),"UnitsLiquid","Units"&amp;'Meters-Utilities'!H535&amp;"Energy"),"UnitsBlank"))))))</f>
        <v>UnitsBlank</v>
      </c>
      <c r="O535" t="str">
        <f>IF(AND(OR(D535="Other Fuels", D535="Other Energy", D535 = "Natural Gas"),COUNTIF(UnitsEnergy,'Meters-Utilities'!J535)=0), "UnitsEnergy","UnitsBlank")</f>
        <v>UnitsBlank</v>
      </c>
      <c r="P535" t="str">
        <f t="shared" si="24"/>
        <v>UnitsBlank</v>
      </c>
      <c r="Q535" t="str">
        <f t="shared" si="25"/>
        <v>UnitsBlank</v>
      </c>
      <c r="U535" t="str">
        <f>IF( 'Meters-Utilities'!C535= "Electricity", IF(AND('Meters-Utilities'!Q535 &lt;&gt; "Self-Generated", 'Meters-Utilities'!Q535 &lt;&gt; "Physical Power Purchase Agreement (PPPA)"), "UnitsBlank", "YesNo"), IF(AND( 'Meters-Utilities'!C535="Other Fuels", 'Meters-Utilities'!D535 = "Scope 1: Mobile"), "YesNo", "UnitsBlank"))</f>
        <v>UnitsBlank</v>
      </c>
    </row>
    <row r="536" spans="1:21" x14ac:dyDescent="0.35">
      <c r="A536">
        <f>'Meters-Utilities'!A536</f>
        <v>0</v>
      </c>
      <c r="B536">
        <f>'Meters-Utilities'!B536</f>
        <v>0</v>
      </c>
      <c r="D536">
        <f>'Meters-Utilities'!C536</f>
        <v>0</v>
      </c>
      <c r="E536">
        <f>'Meters-Utilities'!D536</f>
        <v>0</v>
      </c>
      <c r="L536" t="str">
        <f t="shared" si="26"/>
        <v>PhaseNO</v>
      </c>
      <c r="M536" t="str">
        <f>"Fuel"&amp;
IF(D536="Other Fuels",TRIM(SUBSTITUTE(LEFT('Meters-Utilities'!H536,8),"-","")),IF(OR(D536="Electricity",D536="Natural Gas"),"",IF(OR(E536="Scope 1: Process", E536 = "Scope 1: Fugitive"), "Fugitive",SUBSTITUTE('Meters-Utilities'!C536," ",""))))</f>
        <v>Fuel</v>
      </c>
      <c r="N536" t="str">
        <f>IF(D536="Electricity","UnitsEnergy",
IF(D536="Natural Gas","UnitsGasEnergy",
IF(ISNUMBER(SEARCH("Water",D536)),"UnitsLiquid",
IF(D536="Other Energy","UnitsOtherEnergyEnergy",
IF(D536="Other","UnitsSolid",
IF(D536="Other Fuels",IF(ISNUMBER(SEARCH("Mobile", 'Meters-Utilities'!D536)),"UnitsLiquid","Units"&amp;'Meters-Utilities'!H536&amp;"Energy"),"UnitsBlank"))))))</f>
        <v>UnitsBlank</v>
      </c>
      <c r="O536" t="str">
        <f>IF(AND(OR(D536="Other Fuels", D536="Other Energy", D536 = "Natural Gas"),COUNTIF(UnitsEnergy,'Meters-Utilities'!J536)=0), "UnitsEnergy","UnitsBlank")</f>
        <v>UnitsBlank</v>
      </c>
      <c r="P536" t="str">
        <f t="shared" si="24"/>
        <v>UnitsBlank</v>
      </c>
      <c r="Q536" t="str">
        <f t="shared" si="25"/>
        <v>UnitsBlank</v>
      </c>
      <c r="U536" t="str">
        <f>IF( 'Meters-Utilities'!C536= "Electricity", IF(AND('Meters-Utilities'!Q536 &lt;&gt; "Self-Generated", 'Meters-Utilities'!Q536 &lt;&gt; "Physical Power Purchase Agreement (PPPA)"), "UnitsBlank", "YesNo"), IF(AND( 'Meters-Utilities'!C536="Other Fuels", 'Meters-Utilities'!D536 = "Scope 1: Mobile"), "YesNo", "UnitsBlank"))</f>
        <v>UnitsBlank</v>
      </c>
    </row>
    <row r="537" spans="1:21" x14ac:dyDescent="0.35">
      <c r="A537">
        <f>'Meters-Utilities'!A537</f>
        <v>0</v>
      </c>
      <c r="B537">
        <f>'Meters-Utilities'!B537</f>
        <v>0</v>
      </c>
      <c r="D537">
        <f>'Meters-Utilities'!C537</f>
        <v>0</v>
      </c>
      <c r="E537">
        <f>'Meters-Utilities'!D537</f>
        <v>0</v>
      </c>
      <c r="L537" t="str">
        <f t="shared" si="26"/>
        <v>PhaseNO</v>
      </c>
      <c r="M537" t="str">
        <f>"Fuel"&amp;
IF(D537="Other Fuels",TRIM(SUBSTITUTE(LEFT('Meters-Utilities'!H537,8),"-","")),IF(OR(D537="Electricity",D537="Natural Gas"),"",IF(OR(E537="Scope 1: Process", E537 = "Scope 1: Fugitive"), "Fugitive",SUBSTITUTE('Meters-Utilities'!C537," ",""))))</f>
        <v>Fuel</v>
      </c>
      <c r="N537" t="str">
        <f>IF(D537="Electricity","UnitsEnergy",
IF(D537="Natural Gas","UnitsGasEnergy",
IF(ISNUMBER(SEARCH("Water",D537)),"UnitsLiquid",
IF(D537="Other Energy","UnitsOtherEnergyEnergy",
IF(D537="Other","UnitsSolid",
IF(D537="Other Fuels",IF(ISNUMBER(SEARCH("Mobile", 'Meters-Utilities'!D537)),"UnitsLiquid","Units"&amp;'Meters-Utilities'!H537&amp;"Energy"),"UnitsBlank"))))))</f>
        <v>UnitsBlank</v>
      </c>
      <c r="O537" t="str">
        <f>IF(AND(OR(D537="Other Fuels", D537="Other Energy", D537 = "Natural Gas"),COUNTIF(UnitsEnergy,'Meters-Utilities'!J537)=0), "UnitsEnergy","UnitsBlank")</f>
        <v>UnitsBlank</v>
      </c>
      <c r="P537" t="str">
        <f t="shared" si="24"/>
        <v>UnitsBlank</v>
      </c>
      <c r="Q537" t="str">
        <f t="shared" si="25"/>
        <v>UnitsBlank</v>
      </c>
      <c r="U537" t="str">
        <f>IF( 'Meters-Utilities'!C537= "Electricity", IF(AND('Meters-Utilities'!Q537 &lt;&gt; "Self-Generated", 'Meters-Utilities'!Q537 &lt;&gt; "Physical Power Purchase Agreement (PPPA)"), "UnitsBlank", "YesNo"), IF(AND( 'Meters-Utilities'!C537="Other Fuels", 'Meters-Utilities'!D537 = "Scope 1: Mobile"), "YesNo", "UnitsBlank"))</f>
        <v>UnitsBlank</v>
      </c>
    </row>
    <row r="538" spans="1:21" x14ac:dyDescent="0.35">
      <c r="A538">
        <f>'Meters-Utilities'!A538</f>
        <v>0</v>
      </c>
      <c r="B538">
        <f>'Meters-Utilities'!B538</f>
        <v>0</v>
      </c>
      <c r="D538">
        <f>'Meters-Utilities'!C538</f>
        <v>0</v>
      </c>
      <c r="E538">
        <f>'Meters-Utilities'!D538</f>
        <v>0</v>
      </c>
      <c r="L538" t="str">
        <f t="shared" si="26"/>
        <v>PhaseNO</v>
      </c>
      <c r="M538" t="str">
        <f>"Fuel"&amp;
IF(D538="Other Fuels",TRIM(SUBSTITUTE(LEFT('Meters-Utilities'!H538,8),"-","")),IF(OR(D538="Electricity",D538="Natural Gas"),"",IF(OR(E538="Scope 1: Process", E538 = "Scope 1: Fugitive"), "Fugitive",SUBSTITUTE('Meters-Utilities'!C538," ",""))))</f>
        <v>Fuel</v>
      </c>
      <c r="N538" t="str">
        <f>IF(D538="Electricity","UnitsEnergy",
IF(D538="Natural Gas","UnitsGasEnergy",
IF(ISNUMBER(SEARCH("Water",D538)),"UnitsLiquid",
IF(D538="Other Energy","UnitsOtherEnergyEnergy",
IF(D538="Other","UnitsSolid",
IF(D538="Other Fuels",IF(ISNUMBER(SEARCH("Mobile", 'Meters-Utilities'!D538)),"UnitsLiquid","Units"&amp;'Meters-Utilities'!H538&amp;"Energy"),"UnitsBlank"))))))</f>
        <v>UnitsBlank</v>
      </c>
      <c r="O538" t="str">
        <f>IF(AND(OR(D538="Other Fuels", D538="Other Energy", D538 = "Natural Gas"),COUNTIF(UnitsEnergy,'Meters-Utilities'!J538)=0), "UnitsEnergy","UnitsBlank")</f>
        <v>UnitsBlank</v>
      </c>
      <c r="P538" t="str">
        <f t="shared" si="24"/>
        <v>UnitsBlank</v>
      </c>
      <c r="Q538" t="str">
        <f t="shared" si="25"/>
        <v>UnitsBlank</v>
      </c>
      <c r="U538" t="str">
        <f>IF( 'Meters-Utilities'!C538= "Electricity", IF(AND('Meters-Utilities'!Q538 &lt;&gt; "Self-Generated", 'Meters-Utilities'!Q538 &lt;&gt; "Physical Power Purchase Agreement (PPPA)"), "UnitsBlank", "YesNo"), IF(AND( 'Meters-Utilities'!C538="Other Fuels", 'Meters-Utilities'!D538 = "Scope 1: Mobile"), "YesNo", "UnitsBlank"))</f>
        <v>UnitsBlank</v>
      </c>
    </row>
    <row r="539" spans="1:21" x14ac:dyDescent="0.35">
      <c r="A539">
        <f>'Meters-Utilities'!A539</f>
        <v>0</v>
      </c>
      <c r="B539">
        <f>'Meters-Utilities'!B539</f>
        <v>0</v>
      </c>
      <c r="D539">
        <f>'Meters-Utilities'!C539</f>
        <v>0</v>
      </c>
      <c r="E539">
        <f>'Meters-Utilities'!D539</f>
        <v>0</v>
      </c>
      <c r="L539" t="str">
        <f t="shared" si="26"/>
        <v>PhaseNO</v>
      </c>
      <c r="M539" t="str">
        <f>"Fuel"&amp;
IF(D539="Other Fuels",TRIM(SUBSTITUTE(LEFT('Meters-Utilities'!H539,8),"-","")),IF(OR(D539="Electricity",D539="Natural Gas"),"",IF(OR(E539="Scope 1: Process", E539 = "Scope 1: Fugitive"), "Fugitive",SUBSTITUTE('Meters-Utilities'!C539," ",""))))</f>
        <v>Fuel</v>
      </c>
      <c r="N539" t="str">
        <f>IF(D539="Electricity","UnitsEnergy",
IF(D539="Natural Gas","UnitsGasEnergy",
IF(ISNUMBER(SEARCH("Water",D539)),"UnitsLiquid",
IF(D539="Other Energy","UnitsOtherEnergyEnergy",
IF(D539="Other","UnitsSolid",
IF(D539="Other Fuels",IF(ISNUMBER(SEARCH("Mobile", 'Meters-Utilities'!D539)),"UnitsLiquid","Units"&amp;'Meters-Utilities'!H539&amp;"Energy"),"UnitsBlank"))))))</f>
        <v>UnitsBlank</v>
      </c>
      <c r="O539" t="str">
        <f>IF(AND(OR(D539="Other Fuels", D539="Other Energy", D539 = "Natural Gas"),COUNTIF(UnitsEnergy,'Meters-Utilities'!J539)=0), "UnitsEnergy","UnitsBlank")</f>
        <v>UnitsBlank</v>
      </c>
      <c r="P539" t="str">
        <f t="shared" si="24"/>
        <v>UnitsBlank</v>
      </c>
      <c r="Q539" t="str">
        <f t="shared" si="25"/>
        <v>UnitsBlank</v>
      </c>
      <c r="U539" t="str">
        <f>IF( 'Meters-Utilities'!C539= "Electricity", IF(AND('Meters-Utilities'!Q539 &lt;&gt; "Self-Generated", 'Meters-Utilities'!Q539 &lt;&gt; "Physical Power Purchase Agreement (PPPA)"), "UnitsBlank", "YesNo"), IF(AND( 'Meters-Utilities'!C539="Other Fuels", 'Meters-Utilities'!D539 = "Scope 1: Mobile"), "YesNo", "UnitsBlank"))</f>
        <v>UnitsBlank</v>
      </c>
    </row>
    <row r="540" spans="1:21" x14ac:dyDescent="0.35">
      <c r="A540">
        <f>'Meters-Utilities'!A540</f>
        <v>0</v>
      </c>
      <c r="B540">
        <f>'Meters-Utilities'!B540</f>
        <v>0</v>
      </c>
      <c r="D540">
        <f>'Meters-Utilities'!C540</f>
        <v>0</v>
      </c>
      <c r="E540">
        <f>'Meters-Utilities'!D540</f>
        <v>0</v>
      </c>
      <c r="L540" t="str">
        <f t="shared" si="26"/>
        <v>PhaseNO</v>
      </c>
      <c r="M540" t="str">
        <f>"Fuel"&amp;
IF(D540="Other Fuels",TRIM(SUBSTITUTE(LEFT('Meters-Utilities'!H540,8),"-","")),IF(OR(D540="Electricity",D540="Natural Gas"),"",IF(OR(E540="Scope 1: Process", E540 = "Scope 1: Fugitive"), "Fugitive",SUBSTITUTE('Meters-Utilities'!C540," ",""))))</f>
        <v>Fuel</v>
      </c>
      <c r="N540" t="str">
        <f>IF(D540="Electricity","UnitsEnergy",
IF(D540="Natural Gas","UnitsGasEnergy",
IF(ISNUMBER(SEARCH("Water",D540)),"UnitsLiquid",
IF(D540="Other Energy","UnitsOtherEnergyEnergy",
IF(D540="Other","UnitsSolid",
IF(D540="Other Fuels",IF(ISNUMBER(SEARCH("Mobile", 'Meters-Utilities'!D540)),"UnitsLiquid","Units"&amp;'Meters-Utilities'!H540&amp;"Energy"),"UnitsBlank"))))))</f>
        <v>UnitsBlank</v>
      </c>
      <c r="O540" t="str">
        <f>IF(AND(OR(D540="Other Fuels", D540="Other Energy", D540 = "Natural Gas"),COUNTIF(UnitsEnergy,'Meters-Utilities'!J540)=0), "UnitsEnergy","UnitsBlank")</f>
        <v>UnitsBlank</v>
      </c>
      <c r="P540" t="str">
        <f t="shared" si="24"/>
        <v>UnitsBlank</v>
      </c>
      <c r="Q540" t="str">
        <f t="shared" si="25"/>
        <v>UnitsBlank</v>
      </c>
      <c r="U540" t="str">
        <f>IF( 'Meters-Utilities'!C540= "Electricity", IF(AND('Meters-Utilities'!Q540 &lt;&gt; "Self-Generated", 'Meters-Utilities'!Q540 &lt;&gt; "Physical Power Purchase Agreement (PPPA)"), "UnitsBlank", "YesNo"), IF(AND( 'Meters-Utilities'!C540="Other Fuels", 'Meters-Utilities'!D540 = "Scope 1: Mobile"), "YesNo", "UnitsBlank"))</f>
        <v>UnitsBlank</v>
      </c>
    </row>
    <row r="541" spans="1:21" x14ac:dyDescent="0.35">
      <c r="A541">
        <f>'Meters-Utilities'!A541</f>
        <v>0</v>
      </c>
      <c r="B541">
        <f>'Meters-Utilities'!B541</f>
        <v>0</v>
      </c>
      <c r="D541">
        <f>'Meters-Utilities'!C541</f>
        <v>0</v>
      </c>
      <c r="E541">
        <f>'Meters-Utilities'!D541</f>
        <v>0</v>
      </c>
      <c r="L541" t="str">
        <f t="shared" si="26"/>
        <v>PhaseNO</v>
      </c>
      <c r="M541" t="str">
        <f>"Fuel"&amp;
IF(D541="Other Fuels",TRIM(SUBSTITUTE(LEFT('Meters-Utilities'!H541,8),"-","")),IF(OR(D541="Electricity",D541="Natural Gas"),"",IF(OR(E541="Scope 1: Process", E541 = "Scope 1: Fugitive"), "Fugitive",SUBSTITUTE('Meters-Utilities'!C541," ",""))))</f>
        <v>Fuel</v>
      </c>
      <c r="N541" t="str">
        <f>IF(D541="Electricity","UnitsEnergy",
IF(D541="Natural Gas","UnitsGasEnergy",
IF(ISNUMBER(SEARCH("Water",D541)),"UnitsLiquid",
IF(D541="Other Energy","UnitsOtherEnergyEnergy",
IF(D541="Other","UnitsSolid",
IF(D541="Other Fuels",IF(ISNUMBER(SEARCH("Mobile", 'Meters-Utilities'!D541)),"UnitsLiquid","Units"&amp;'Meters-Utilities'!H541&amp;"Energy"),"UnitsBlank"))))))</f>
        <v>UnitsBlank</v>
      </c>
      <c r="O541" t="str">
        <f>IF(AND(OR(D541="Other Fuels", D541="Other Energy", D541 = "Natural Gas"),COUNTIF(UnitsEnergy,'Meters-Utilities'!J541)=0), "UnitsEnergy","UnitsBlank")</f>
        <v>UnitsBlank</v>
      </c>
      <c r="P541" t="str">
        <f t="shared" si="24"/>
        <v>UnitsBlank</v>
      </c>
      <c r="Q541" t="str">
        <f t="shared" si="25"/>
        <v>UnitsBlank</v>
      </c>
      <c r="U541" t="str">
        <f>IF( 'Meters-Utilities'!C541= "Electricity", IF(AND('Meters-Utilities'!Q541 &lt;&gt; "Self-Generated", 'Meters-Utilities'!Q541 &lt;&gt; "Physical Power Purchase Agreement (PPPA)"), "UnitsBlank", "YesNo"), IF(AND( 'Meters-Utilities'!C541="Other Fuels", 'Meters-Utilities'!D541 = "Scope 1: Mobile"), "YesNo", "UnitsBlank"))</f>
        <v>UnitsBlank</v>
      </c>
    </row>
    <row r="542" spans="1:21" x14ac:dyDescent="0.35">
      <c r="A542">
        <f>'Meters-Utilities'!A542</f>
        <v>0</v>
      </c>
      <c r="B542">
        <f>'Meters-Utilities'!B542</f>
        <v>0</v>
      </c>
      <c r="D542">
        <f>'Meters-Utilities'!C542</f>
        <v>0</v>
      </c>
      <c r="E542">
        <f>'Meters-Utilities'!D542</f>
        <v>0</v>
      </c>
      <c r="L542" t="str">
        <f t="shared" si="26"/>
        <v>PhaseNO</v>
      </c>
      <c r="M542" t="str">
        <f>"Fuel"&amp;
IF(D542="Other Fuels",TRIM(SUBSTITUTE(LEFT('Meters-Utilities'!H542,8),"-","")),IF(OR(D542="Electricity",D542="Natural Gas"),"",IF(OR(E542="Scope 1: Process", E542 = "Scope 1: Fugitive"), "Fugitive",SUBSTITUTE('Meters-Utilities'!C542," ",""))))</f>
        <v>Fuel</v>
      </c>
      <c r="N542" t="str">
        <f>IF(D542="Electricity","UnitsEnergy",
IF(D542="Natural Gas","UnitsGasEnergy",
IF(ISNUMBER(SEARCH("Water",D542)),"UnitsLiquid",
IF(D542="Other Energy","UnitsOtherEnergyEnergy",
IF(D542="Other","UnitsSolid",
IF(D542="Other Fuels",IF(ISNUMBER(SEARCH("Mobile", 'Meters-Utilities'!D542)),"UnitsLiquid","Units"&amp;'Meters-Utilities'!H542&amp;"Energy"),"UnitsBlank"))))))</f>
        <v>UnitsBlank</v>
      </c>
      <c r="O542" t="str">
        <f>IF(AND(OR(D542="Other Fuels", D542="Other Energy", D542 = "Natural Gas"),COUNTIF(UnitsEnergy,'Meters-Utilities'!J542)=0), "UnitsEnergy","UnitsBlank")</f>
        <v>UnitsBlank</v>
      </c>
      <c r="P542" t="str">
        <f t="shared" si="24"/>
        <v>UnitsBlank</v>
      </c>
      <c r="Q542" t="str">
        <f t="shared" si="25"/>
        <v>UnitsBlank</v>
      </c>
      <c r="U542" t="str">
        <f>IF( 'Meters-Utilities'!C542= "Electricity", IF(AND('Meters-Utilities'!Q542 &lt;&gt; "Self-Generated", 'Meters-Utilities'!Q542 &lt;&gt; "Physical Power Purchase Agreement (PPPA)"), "UnitsBlank", "YesNo"), IF(AND( 'Meters-Utilities'!C542="Other Fuels", 'Meters-Utilities'!D542 = "Scope 1: Mobile"), "YesNo", "UnitsBlank"))</f>
        <v>UnitsBlank</v>
      </c>
    </row>
    <row r="543" spans="1:21" x14ac:dyDescent="0.35">
      <c r="A543">
        <f>'Meters-Utilities'!A543</f>
        <v>0</v>
      </c>
      <c r="B543">
        <f>'Meters-Utilities'!B543</f>
        <v>0</v>
      </c>
      <c r="D543">
        <f>'Meters-Utilities'!C543</f>
        <v>0</v>
      </c>
      <c r="E543">
        <f>'Meters-Utilities'!D543</f>
        <v>0</v>
      </c>
      <c r="L543" t="str">
        <f t="shared" si="26"/>
        <v>PhaseNO</v>
      </c>
      <c r="M543" t="str">
        <f>"Fuel"&amp;
IF(D543="Other Fuels",TRIM(SUBSTITUTE(LEFT('Meters-Utilities'!H543,8),"-","")),IF(OR(D543="Electricity",D543="Natural Gas"),"",IF(OR(E543="Scope 1: Process", E543 = "Scope 1: Fugitive"), "Fugitive",SUBSTITUTE('Meters-Utilities'!C543," ",""))))</f>
        <v>Fuel</v>
      </c>
      <c r="N543" t="str">
        <f>IF(D543="Electricity","UnitsEnergy",
IF(D543="Natural Gas","UnitsGasEnergy",
IF(ISNUMBER(SEARCH("Water",D543)),"UnitsLiquid",
IF(D543="Other Energy","UnitsOtherEnergyEnergy",
IF(D543="Other","UnitsSolid",
IF(D543="Other Fuels",IF(ISNUMBER(SEARCH("Mobile", 'Meters-Utilities'!D543)),"UnitsLiquid","Units"&amp;'Meters-Utilities'!H543&amp;"Energy"),"UnitsBlank"))))))</f>
        <v>UnitsBlank</v>
      </c>
      <c r="O543" t="str">
        <f>IF(AND(OR(D543="Other Fuels", D543="Other Energy", D543 = "Natural Gas"),COUNTIF(UnitsEnergy,'Meters-Utilities'!J543)=0), "UnitsEnergy","UnitsBlank")</f>
        <v>UnitsBlank</v>
      </c>
      <c r="P543" t="str">
        <f t="shared" si="24"/>
        <v>UnitsBlank</v>
      </c>
      <c r="Q543" t="str">
        <f t="shared" si="25"/>
        <v>UnitsBlank</v>
      </c>
      <c r="U543" t="str">
        <f>IF( 'Meters-Utilities'!C543= "Electricity", IF(AND('Meters-Utilities'!Q543 &lt;&gt; "Self-Generated", 'Meters-Utilities'!Q543 &lt;&gt; "Physical Power Purchase Agreement (PPPA)"), "UnitsBlank", "YesNo"), IF(AND( 'Meters-Utilities'!C543="Other Fuels", 'Meters-Utilities'!D543 = "Scope 1: Mobile"), "YesNo", "UnitsBlank"))</f>
        <v>UnitsBlank</v>
      </c>
    </row>
    <row r="544" spans="1:21" x14ac:dyDescent="0.35">
      <c r="A544">
        <f>'Meters-Utilities'!A544</f>
        <v>0</v>
      </c>
      <c r="B544">
        <f>'Meters-Utilities'!B544</f>
        <v>0</v>
      </c>
      <c r="D544">
        <f>'Meters-Utilities'!C544</f>
        <v>0</v>
      </c>
      <c r="E544">
        <f>'Meters-Utilities'!D544</f>
        <v>0</v>
      </c>
      <c r="L544" t="str">
        <f t="shared" si="26"/>
        <v>PhaseNO</v>
      </c>
      <c r="M544" t="str">
        <f>"Fuel"&amp;
IF(D544="Other Fuels",TRIM(SUBSTITUTE(LEFT('Meters-Utilities'!H544,8),"-","")),IF(OR(D544="Electricity",D544="Natural Gas"),"",IF(OR(E544="Scope 1: Process", E544 = "Scope 1: Fugitive"), "Fugitive",SUBSTITUTE('Meters-Utilities'!C544," ",""))))</f>
        <v>Fuel</v>
      </c>
      <c r="N544" t="str">
        <f>IF(D544="Electricity","UnitsEnergy",
IF(D544="Natural Gas","UnitsGasEnergy",
IF(ISNUMBER(SEARCH("Water",D544)),"UnitsLiquid",
IF(D544="Other Energy","UnitsOtherEnergyEnergy",
IF(D544="Other","UnitsSolid",
IF(D544="Other Fuels",IF(ISNUMBER(SEARCH("Mobile", 'Meters-Utilities'!D544)),"UnitsLiquid","Units"&amp;'Meters-Utilities'!H544&amp;"Energy"),"UnitsBlank"))))))</f>
        <v>UnitsBlank</v>
      </c>
      <c r="O544" t="str">
        <f>IF(AND(OR(D544="Other Fuels", D544="Other Energy", D544 = "Natural Gas"),COUNTIF(UnitsEnergy,'Meters-Utilities'!J544)=0), "UnitsEnergy","UnitsBlank")</f>
        <v>UnitsBlank</v>
      </c>
      <c r="P544" t="str">
        <f t="shared" si="24"/>
        <v>UnitsBlank</v>
      </c>
      <c r="Q544" t="str">
        <f t="shared" si="25"/>
        <v>UnitsBlank</v>
      </c>
      <c r="U544" t="str">
        <f>IF( 'Meters-Utilities'!C544= "Electricity", IF(AND('Meters-Utilities'!Q544 &lt;&gt; "Self-Generated", 'Meters-Utilities'!Q544 &lt;&gt; "Physical Power Purchase Agreement (PPPA)"), "UnitsBlank", "YesNo"), IF(AND( 'Meters-Utilities'!C544="Other Fuels", 'Meters-Utilities'!D544 = "Scope 1: Mobile"), "YesNo", "UnitsBlank"))</f>
        <v>UnitsBlank</v>
      </c>
    </row>
    <row r="545" spans="1:21" x14ac:dyDescent="0.35">
      <c r="A545">
        <f>'Meters-Utilities'!A545</f>
        <v>0</v>
      </c>
      <c r="B545">
        <f>'Meters-Utilities'!B545</f>
        <v>0</v>
      </c>
      <c r="D545">
        <f>'Meters-Utilities'!C545</f>
        <v>0</v>
      </c>
      <c r="E545">
        <f>'Meters-Utilities'!D545</f>
        <v>0</v>
      </c>
      <c r="L545" t="str">
        <f t="shared" si="26"/>
        <v>PhaseNO</v>
      </c>
      <c r="M545" t="str">
        <f>"Fuel"&amp;
IF(D545="Other Fuels",TRIM(SUBSTITUTE(LEFT('Meters-Utilities'!H545,8),"-","")),IF(OR(D545="Electricity",D545="Natural Gas"),"",IF(OR(E545="Scope 1: Process", E545 = "Scope 1: Fugitive"), "Fugitive",SUBSTITUTE('Meters-Utilities'!C545," ",""))))</f>
        <v>Fuel</v>
      </c>
      <c r="N545" t="str">
        <f>IF(D545="Electricity","UnitsEnergy",
IF(D545="Natural Gas","UnitsGasEnergy",
IF(ISNUMBER(SEARCH("Water",D545)),"UnitsLiquid",
IF(D545="Other Energy","UnitsOtherEnergyEnergy",
IF(D545="Other","UnitsSolid",
IF(D545="Other Fuels",IF(ISNUMBER(SEARCH("Mobile", 'Meters-Utilities'!D545)),"UnitsLiquid","Units"&amp;'Meters-Utilities'!H545&amp;"Energy"),"UnitsBlank"))))))</f>
        <v>UnitsBlank</v>
      </c>
      <c r="O545" t="str">
        <f>IF(AND(OR(D545="Other Fuels", D545="Other Energy", D545 = "Natural Gas"),COUNTIF(UnitsEnergy,'Meters-Utilities'!J545)=0), "UnitsEnergy","UnitsBlank")</f>
        <v>UnitsBlank</v>
      </c>
      <c r="P545" t="str">
        <f t="shared" si="24"/>
        <v>UnitsBlank</v>
      </c>
      <c r="Q545" t="str">
        <f t="shared" si="25"/>
        <v>UnitsBlank</v>
      </c>
      <c r="U545" t="str">
        <f>IF( 'Meters-Utilities'!C545= "Electricity", IF(AND('Meters-Utilities'!Q545 &lt;&gt; "Self-Generated", 'Meters-Utilities'!Q545 &lt;&gt; "Physical Power Purchase Agreement (PPPA)"), "UnitsBlank", "YesNo"), IF(AND( 'Meters-Utilities'!C545="Other Fuels", 'Meters-Utilities'!D545 = "Scope 1: Mobile"), "YesNo", "UnitsBlank"))</f>
        <v>UnitsBlank</v>
      </c>
    </row>
    <row r="546" spans="1:21" x14ac:dyDescent="0.35">
      <c r="A546">
        <f>'Meters-Utilities'!A546</f>
        <v>0</v>
      </c>
      <c r="B546">
        <f>'Meters-Utilities'!B546</f>
        <v>0</v>
      </c>
      <c r="D546">
        <f>'Meters-Utilities'!C546</f>
        <v>0</v>
      </c>
      <c r="E546">
        <f>'Meters-Utilities'!D546</f>
        <v>0</v>
      </c>
      <c r="L546" t="str">
        <f t="shared" si="26"/>
        <v>PhaseNO</v>
      </c>
      <c r="M546" t="str">
        <f>"Fuel"&amp;
IF(D546="Other Fuels",TRIM(SUBSTITUTE(LEFT('Meters-Utilities'!H546,8),"-","")),IF(OR(D546="Electricity",D546="Natural Gas"),"",IF(OR(E546="Scope 1: Process", E546 = "Scope 1: Fugitive"), "Fugitive",SUBSTITUTE('Meters-Utilities'!C546," ",""))))</f>
        <v>Fuel</v>
      </c>
      <c r="N546" t="str">
        <f>IF(D546="Electricity","UnitsEnergy",
IF(D546="Natural Gas","UnitsGasEnergy",
IF(ISNUMBER(SEARCH("Water",D546)),"UnitsLiquid",
IF(D546="Other Energy","UnitsOtherEnergyEnergy",
IF(D546="Other","UnitsSolid",
IF(D546="Other Fuels",IF(ISNUMBER(SEARCH("Mobile", 'Meters-Utilities'!D546)),"UnitsLiquid","Units"&amp;'Meters-Utilities'!H546&amp;"Energy"),"UnitsBlank"))))))</f>
        <v>UnitsBlank</v>
      </c>
      <c r="O546" t="str">
        <f>IF(AND(OR(D546="Other Fuels", D546="Other Energy", D546 = "Natural Gas"),COUNTIF(UnitsEnergy,'Meters-Utilities'!J546)=0), "UnitsEnergy","UnitsBlank")</f>
        <v>UnitsBlank</v>
      </c>
      <c r="P546" t="str">
        <f t="shared" si="24"/>
        <v>UnitsBlank</v>
      </c>
      <c r="Q546" t="str">
        <f t="shared" si="25"/>
        <v>UnitsBlank</v>
      </c>
      <c r="U546" t="str">
        <f>IF( 'Meters-Utilities'!C546= "Electricity", IF(AND('Meters-Utilities'!Q546 &lt;&gt; "Self-Generated", 'Meters-Utilities'!Q546 &lt;&gt; "Physical Power Purchase Agreement (PPPA)"), "UnitsBlank", "YesNo"), IF(AND( 'Meters-Utilities'!C546="Other Fuels", 'Meters-Utilities'!D546 = "Scope 1: Mobile"), "YesNo", "UnitsBlank"))</f>
        <v>UnitsBlank</v>
      </c>
    </row>
    <row r="547" spans="1:21" x14ac:dyDescent="0.35">
      <c r="A547">
        <f>'Meters-Utilities'!A547</f>
        <v>0</v>
      </c>
      <c r="B547">
        <f>'Meters-Utilities'!B547</f>
        <v>0</v>
      </c>
      <c r="D547">
        <f>'Meters-Utilities'!C547</f>
        <v>0</v>
      </c>
      <c r="E547">
        <f>'Meters-Utilities'!D547</f>
        <v>0</v>
      </c>
      <c r="L547" t="str">
        <f t="shared" si="26"/>
        <v>PhaseNO</v>
      </c>
      <c r="M547" t="str">
        <f>"Fuel"&amp;
IF(D547="Other Fuels",TRIM(SUBSTITUTE(LEFT('Meters-Utilities'!H547,8),"-","")),IF(OR(D547="Electricity",D547="Natural Gas"),"",IF(OR(E547="Scope 1: Process", E547 = "Scope 1: Fugitive"), "Fugitive",SUBSTITUTE('Meters-Utilities'!C547," ",""))))</f>
        <v>Fuel</v>
      </c>
      <c r="N547" t="str">
        <f>IF(D547="Electricity","UnitsEnergy",
IF(D547="Natural Gas","UnitsGasEnergy",
IF(ISNUMBER(SEARCH("Water",D547)),"UnitsLiquid",
IF(D547="Other Energy","UnitsOtherEnergyEnergy",
IF(D547="Other","UnitsSolid",
IF(D547="Other Fuels",IF(ISNUMBER(SEARCH("Mobile", 'Meters-Utilities'!D547)),"UnitsLiquid","Units"&amp;'Meters-Utilities'!H547&amp;"Energy"),"UnitsBlank"))))))</f>
        <v>UnitsBlank</v>
      </c>
      <c r="O547" t="str">
        <f>IF(AND(OR(D547="Other Fuels", D547="Other Energy", D547 = "Natural Gas"),COUNTIF(UnitsEnergy,'Meters-Utilities'!J547)=0), "UnitsEnergy","UnitsBlank")</f>
        <v>UnitsBlank</v>
      </c>
      <c r="P547" t="str">
        <f t="shared" si="24"/>
        <v>UnitsBlank</v>
      </c>
      <c r="Q547" t="str">
        <f t="shared" si="25"/>
        <v>UnitsBlank</v>
      </c>
      <c r="U547" t="str">
        <f>IF( 'Meters-Utilities'!C547= "Electricity", IF(AND('Meters-Utilities'!Q547 &lt;&gt; "Self-Generated", 'Meters-Utilities'!Q547 &lt;&gt; "Physical Power Purchase Agreement (PPPA)"), "UnitsBlank", "YesNo"), IF(AND( 'Meters-Utilities'!C547="Other Fuels", 'Meters-Utilities'!D547 = "Scope 1: Mobile"), "YesNo", "UnitsBlank"))</f>
        <v>UnitsBlank</v>
      </c>
    </row>
    <row r="548" spans="1:21" x14ac:dyDescent="0.35">
      <c r="A548">
        <f>'Meters-Utilities'!A548</f>
        <v>0</v>
      </c>
      <c r="B548">
        <f>'Meters-Utilities'!B548</f>
        <v>0</v>
      </c>
      <c r="D548">
        <f>'Meters-Utilities'!C548</f>
        <v>0</v>
      </c>
      <c r="E548">
        <f>'Meters-Utilities'!D548</f>
        <v>0</v>
      </c>
      <c r="L548" t="str">
        <f t="shared" si="26"/>
        <v>PhaseNO</v>
      </c>
      <c r="M548" t="str">
        <f>"Fuel"&amp;
IF(D548="Other Fuels",TRIM(SUBSTITUTE(LEFT('Meters-Utilities'!H548,8),"-","")),IF(OR(D548="Electricity",D548="Natural Gas"),"",IF(OR(E548="Scope 1: Process", E548 = "Scope 1: Fugitive"), "Fugitive",SUBSTITUTE('Meters-Utilities'!C548," ",""))))</f>
        <v>Fuel</v>
      </c>
      <c r="N548" t="str">
        <f>IF(D548="Electricity","UnitsEnergy",
IF(D548="Natural Gas","UnitsGasEnergy",
IF(ISNUMBER(SEARCH("Water",D548)),"UnitsLiquid",
IF(D548="Other Energy","UnitsOtherEnergyEnergy",
IF(D548="Other","UnitsSolid",
IF(D548="Other Fuels",IF(ISNUMBER(SEARCH("Mobile", 'Meters-Utilities'!D548)),"UnitsLiquid","Units"&amp;'Meters-Utilities'!H548&amp;"Energy"),"UnitsBlank"))))))</f>
        <v>UnitsBlank</v>
      </c>
      <c r="O548" t="str">
        <f>IF(AND(OR(D548="Other Fuels", D548="Other Energy", D548 = "Natural Gas"),COUNTIF(UnitsEnergy,'Meters-Utilities'!J548)=0), "UnitsEnergy","UnitsBlank")</f>
        <v>UnitsBlank</v>
      </c>
      <c r="P548" t="str">
        <f t="shared" ref="P548:P611" si="27">IF(M548="FuelOnRoad","UnitsDistance","UnitsBlank")</f>
        <v>UnitsBlank</v>
      </c>
      <c r="Q548" t="str">
        <f t="shared" ref="Q548:Q611" si="28">IF(M548="FuelOnRoad","ChoiceEstimationMethod","UnitsBlank")</f>
        <v>UnitsBlank</v>
      </c>
      <c r="U548" t="str">
        <f>IF( 'Meters-Utilities'!C548= "Electricity", IF(AND('Meters-Utilities'!Q548 &lt;&gt; "Self-Generated", 'Meters-Utilities'!Q548 &lt;&gt; "Physical Power Purchase Agreement (PPPA)"), "UnitsBlank", "YesNo"), IF(AND( 'Meters-Utilities'!C548="Other Fuels", 'Meters-Utilities'!D548 = "Scope 1: Mobile"), "YesNo", "UnitsBlank"))</f>
        <v>UnitsBlank</v>
      </c>
    </row>
    <row r="549" spans="1:21" x14ac:dyDescent="0.35">
      <c r="A549">
        <f>'Meters-Utilities'!A549</f>
        <v>0</v>
      </c>
      <c r="B549">
        <f>'Meters-Utilities'!B549</f>
        <v>0</v>
      </c>
      <c r="D549">
        <f>'Meters-Utilities'!C549</f>
        <v>0</v>
      </c>
      <c r="E549">
        <f>'Meters-Utilities'!D549</f>
        <v>0</v>
      </c>
      <c r="L549" t="str">
        <f t="shared" si="26"/>
        <v>PhaseNO</v>
      </c>
      <c r="M549" t="str">
        <f>"Fuel"&amp;
IF(D549="Other Fuels",TRIM(SUBSTITUTE(LEFT('Meters-Utilities'!H549,8),"-","")),IF(OR(D549="Electricity",D549="Natural Gas"),"",IF(OR(E549="Scope 1: Process", E549 = "Scope 1: Fugitive"), "Fugitive",SUBSTITUTE('Meters-Utilities'!C549," ",""))))</f>
        <v>Fuel</v>
      </c>
      <c r="N549" t="str">
        <f>IF(D549="Electricity","UnitsEnergy",
IF(D549="Natural Gas","UnitsGasEnergy",
IF(ISNUMBER(SEARCH("Water",D549)),"UnitsLiquid",
IF(D549="Other Energy","UnitsOtherEnergyEnergy",
IF(D549="Other","UnitsSolid",
IF(D549="Other Fuels",IF(ISNUMBER(SEARCH("Mobile", 'Meters-Utilities'!D549)),"UnitsLiquid","Units"&amp;'Meters-Utilities'!H549&amp;"Energy"),"UnitsBlank"))))))</f>
        <v>UnitsBlank</v>
      </c>
      <c r="O549" t="str">
        <f>IF(AND(OR(D549="Other Fuels", D549="Other Energy", D549 = "Natural Gas"),COUNTIF(UnitsEnergy,'Meters-Utilities'!J549)=0), "UnitsEnergy","UnitsBlank")</f>
        <v>UnitsBlank</v>
      </c>
      <c r="P549" t="str">
        <f t="shared" si="27"/>
        <v>UnitsBlank</v>
      </c>
      <c r="Q549" t="str">
        <f t="shared" si="28"/>
        <v>UnitsBlank</v>
      </c>
      <c r="U549" t="str">
        <f>IF( 'Meters-Utilities'!C549= "Electricity", IF(AND('Meters-Utilities'!Q549 &lt;&gt; "Self-Generated", 'Meters-Utilities'!Q549 &lt;&gt; "Physical Power Purchase Agreement (PPPA)"), "UnitsBlank", "YesNo"), IF(AND( 'Meters-Utilities'!C549="Other Fuels", 'Meters-Utilities'!D549 = "Scope 1: Mobile"), "YesNo", "UnitsBlank"))</f>
        <v>UnitsBlank</v>
      </c>
    </row>
    <row r="550" spans="1:21" x14ac:dyDescent="0.35">
      <c r="A550">
        <f>'Meters-Utilities'!A550</f>
        <v>0</v>
      </c>
      <c r="B550">
        <f>'Meters-Utilities'!B550</f>
        <v>0</v>
      </c>
      <c r="D550">
        <f>'Meters-Utilities'!C550</f>
        <v>0</v>
      </c>
      <c r="E550">
        <f>'Meters-Utilities'!D550</f>
        <v>0</v>
      </c>
      <c r="L550" t="str">
        <f t="shared" si="26"/>
        <v>PhaseNO</v>
      </c>
      <c r="M550" t="str">
        <f>"Fuel"&amp;
IF(D550="Other Fuels",TRIM(SUBSTITUTE(LEFT('Meters-Utilities'!H550,8),"-","")),IF(OR(D550="Electricity",D550="Natural Gas"),"",IF(OR(E550="Scope 1: Process", E550 = "Scope 1: Fugitive"), "Fugitive",SUBSTITUTE('Meters-Utilities'!C550," ",""))))</f>
        <v>Fuel</v>
      </c>
      <c r="N550" t="str">
        <f>IF(D550="Electricity","UnitsEnergy",
IF(D550="Natural Gas","UnitsGasEnergy",
IF(ISNUMBER(SEARCH("Water",D550)),"UnitsLiquid",
IF(D550="Other Energy","UnitsOtherEnergyEnergy",
IF(D550="Other","UnitsSolid",
IF(D550="Other Fuels",IF(ISNUMBER(SEARCH("Mobile", 'Meters-Utilities'!D550)),"UnitsLiquid","Units"&amp;'Meters-Utilities'!H550&amp;"Energy"),"UnitsBlank"))))))</f>
        <v>UnitsBlank</v>
      </c>
      <c r="O550" t="str">
        <f>IF(AND(OR(D550="Other Fuels", D550="Other Energy", D550 = "Natural Gas"),COUNTIF(UnitsEnergy,'Meters-Utilities'!J550)=0), "UnitsEnergy","UnitsBlank")</f>
        <v>UnitsBlank</v>
      </c>
      <c r="P550" t="str">
        <f t="shared" si="27"/>
        <v>UnitsBlank</v>
      </c>
      <c r="Q550" t="str">
        <f t="shared" si="28"/>
        <v>UnitsBlank</v>
      </c>
      <c r="U550" t="str">
        <f>IF( 'Meters-Utilities'!C550= "Electricity", IF(AND('Meters-Utilities'!Q550 &lt;&gt; "Self-Generated", 'Meters-Utilities'!Q550 &lt;&gt; "Physical Power Purchase Agreement (PPPA)"), "UnitsBlank", "YesNo"), IF(AND( 'Meters-Utilities'!C550="Other Fuels", 'Meters-Utilities'!D550 = "Scope 1: Mobile"), "YesNo", "UnitsBlank"))</f>
        <v>UnitsBlank</v>
      </c>
    </row>
    <row r="551" spans="1:21" x14ac:dyDescent="0.35">
      <c r="A551">
        <f>'Meters-Utilities'!A551</f>
        <v>0</v>
      </c>
      <c r="B551">
        <f>'Meters-Utilities'!B551</f>
        <v>0</v>
      </c>
      <c r="D551">
        <f>'Meters-Utilities'!C551</f>
        <v>0</v>
      </c>
      <c r="E551">
        <f>'Meters-Utilities'!D551</f>
        <v>0</v>
      </c>
      <c r="L551" t="str">
        <f t="shared" si="26"/>
        <v>PhaseNO</v>
      </c>
      <c r="M551" t="str">
        <f>"Fuel"&amp;
IF(D551="Other Fuels",TRIM(SUBSTITUTE(LEFT('Meters-Utilities'!H551,8),"-","")),IF(OR(D551="Electricity",D551="Natural Gas"),"",IF(OR(E551="Scope 1: Process", E551 = "Scope 1: Fugitive"), "Fugitive",SUBSTITUTE('Meters-Utilities'!C551," ",""))))</f>
        <v>Fuel</v>
      </c>
      <c r="N551" t="str">
        <f>IF(D551="Electricity","UnitsEnergy",
IF(D551="Natural Gas","UnitsGasEnergy",
IF(ISNUMBER(SEARCH("Water",D551)),"UnitsLiquid",
IF(D551="Other Energy","UnitsOtherEnergyEnergy",
IF(D551="Other","UnitsSolid",
IF(D551="Other Fuels",IF(ISNUMBER(SEARCH("Mobile", 'Meters-Utilities'!D551)),"UnitsLiquid","Units"&amp;'Meters-Utilities'!H551&amp;"Energy"),"UnitsBlank"))))))</f>
        <v>UnitsBlank</v>
      </c>
      <c r="O551" t="str">
        <f>IF(AND(OR(D551="Other Fuels", D551="Other Energy", D551 = "Natural Gas"),COUNTIF(UnitsEnergy,'Meters-Utilities'!J551)=0), "UnitsEnergy","UnitsBlank")</f>
        <v>UnitsBlank</v>
      </c>
      <c r="P551" t="str">
        <f t="shared" si="27"/>
        <v>UnitsBlank</v>
      </c>
      <c r="Q551" t="str">
        <f t="shared" si="28"/>
        <v>UnitsBlank</v>
      </c>
      <c r="U551" t="str">
        <f>IF( 'Meters-Utilities'!C551= "Electricity", IF(AND('Meters-Utilities'!Q551 &lt;&gt; "Self-Generated", 'Meters-Utilities'!Q551 &lt;&gt; "Physical Power Purchase Agreement (PPPA)"), "UnitsBlank", "YesNo"), IF(AND( 'Meters-Utilities'!C551="Other Fuels", 'Meters-Utilities'!D551 = "Scope 1: Mobile"), "YesNo", "UnitsBlank"))</f>
        <v>UnitsBlank</v>
      </c>
    </row>
    <row r="552" spans="1:21" x14ac:dyDescent="0.35">
      <c r="A552">
        <f>'Meters-Utilities'!A552</f>
        <v>0</v>
      </c>
      <c r="B552">
        <f>'Meters-Utilities'!B552</f>
        <v>0</v>
      </c>
      <c r="D552">
        <f>'Meters-Utilities'!C552</f>
        <v>0</v>
      </c>
      <c r="E552">
        <f>'Meters-Utilities'!D552</f>
        <v>0</v>
      </c>
      <c r="L552" t="str">
        <f t="shared" si="26"/>
        <v>PhaseNO</v>
      </c>
      <c r="M552" t="str">
        <f>"Fuel"&amp;
IF(D552="Other Fuels",TRIM(SUBSTITUTE(LEFT('Meters-Utilities'!H552,8),"-","")),IF(OR(D552="Electricity",D552="Natural Gas"),"",IF(OR(E552="Scope 1: Process", E552 = "Scope 1: Fugitive"), "Fugitive",SUBSTITUTE('Meters-Utilities'!C552," ",""))))</f>
        <v>Fuel</v>
      </c>
      <c r="N552" t="str">
        <f>IF(D552="Electricity","UnitsEnergy",
IF(D552="Natural Gas","UnitsGasEnergy",
IF(ISNUMBER(SEARCH("Water",D552)),"UnitsLiquid",
IF(D552="Other Energy","UnitsOtherEnergyEnergy",
IF(D552="Other","UnitsSolid",
IF(D552="Other Fuels",IF(ISNUMBER(SEARCH("Mobile", 'Meters-Utilities'!D552)),"UnitsLiquid","Units"&amp;'Meters-Utilities'!H552&amp;"Energy"),"UnitsBlank"))))))</f>
        <v>UnitsBlank</v>
      </c>
      <c r="O552" t="str">
        <f>IF(AND(OR(D552="Other Fuels", D552="Other Energy", D552 = "Natural Gas"),COUNTIF(UnitsEnergy,'Meters-Utilities'!J552)=0), "UnitsEnergy","UnitsBlank")</f>
        <v>UnitsBlank</v>
      </c>
      <c r="P552" t="str">
        <f t="shared" si="27"/>
        <v>UnitsBlank</v>
      </c>
      <c r="Q552" t="str">
        <f t="shared" si="28"/>
        <v>UnitsBlank</v>
      </c>
      <c r="U552" t="str">
        <f>IF( 'Meters-Utilities'!C552= "Electricity", IF(AND('Meters-Utilities'!Q552 &lt;&gt; "Self-Generated", 'Meters-Utilities'!Q552 &lt;&gt; "Physical Power Purchase Agreement (PPPA)"), "UnitsBlank", "YesNo"), IF(AND( 'Meters-Utilities'!C552="Other Fuels", 'Meters-Utilities'!D552 = "Scope 1: Mobile"), "YesNo", "UnitsBlank"))</f>
        <v>UnitsBlank</v>
      </c>
    </row>
    <row r="553" spans="1:21" x14ac:dyDescent="0.35">
      <c r="A553">
        <f>'Meters-Utilities'!A553</f>
        <v>0</v>
      </c>
      <c r="B553">
        <f>'Meters-Utilities'!B553</f>
        <v>0</v>
      </c>
      <c r="D553">
        <f>'Meters-Utilities'!C553</f>
        <v>0</v>
      </c>
      <c r="E553">
        <f>'Meters-Utilities'!D553</f>
        <v>0</v>
      </c>
      <c r="L553" t="str">
        <f t="shared" si="26"/>
        <v>PhaseNO</v>
      </c>
      <c r="M553" t="str">
        <f>"Fuel"&amp;
IF(D553="Other Fuels",TRIM(SUBSTITUTE(LEFT('Meters-Utilities'!H553,8),"-","")),IF(OR(D553="Electricity",D553="Natural Gas"),"",IF(OR(E553="Scope 1: Process", E553 = "Scope 1: Fugitive"), "Fugitive",SUBSTITUTE('Meters-Utilities'!C553," ",""))))</f>
        <v>Fuel</v>
      </c>
      <c r="N553" t="str">
        <f>IF(D553="Electricity","UnitsEnergy",
IF(D553="Natural Gas","UnitsGasEnergy",
IF(ISNUMBER(SEARCH("Water",D553)),"UnitsLiquid",
IF(D553="Other Energy","UnitsOtherEnergyEnergy",
IF(D553="Other","UnitsSolid",
IF(D553="Other Fuels",IF(ISNUMBER(SEARCH("Mobile", 'Meters-Utilities'!D553)),"UnitsLiquid","Units"&amp;'Meters-Utilities'!H553&amp;"Energy"),"UnitsBlank"))))))</f>
        <v>UnitsBlank</v>
      </c>
      <c r="O553" t="str">
        <f>IF(AND(OR(D553="Other Fuels", D553="Other Energy", D553 = "Natural Gas"),COUNTIF(UnitsEnergy,'Meters-Utilities'!J553)=0), "UnitsEnergy","UnitsBlank")</f>
        <v>UnitsBlank</v>
      </c>
      <c r="P553" t="str">
        <f t="shared" si="27"/>
        <v>UnitsBlank</v>
      </c>
      <c r="Q553" t="str">
        <f t="shared" si="28"/>
        <v>UnitsBlank</v>
      </c>
      <c r="U553" t="str">
        <f>IF( 'Meters-Utilities'!C553= "Electricity", IF(AND('Meters-Utilities'!Q553 &lt;&gt; "Self-Generated", 'Meters-Utilities'!Q553 &lt;&gt; "Physical Power Purchase Agreement (PPPA)"), "UnitsBlank", "YesNo"), IF(AND( 'Meters-Utilities'!C553="Other Fuels", 'Meters-Utilities'!D553 = "Scope 1: Mobile"), "YesNo", "UnitsBlank"))</f>
        <v>UnitsBlank</v>
      </c>
    </row>
    <row r="554" spans="1:21" x14ac:dyDescent="0.35">
      <c r="A554">
        <f>'Meters-Utilities'!A554</f>
        <v>0</v>
      </c>
      <c r="B554">
        <f>'Meters-Utilities'!B554</f>
        <v>0</v>
      </c>
      <c r="D554">
        <f>'Meters-Utilities'!C554</f>
        <v>0</v>
      </c>
      <c r="E554">
        <f>'Meters-Utilities'!D554</f>
        <v>0</v>
      </c>
      <c r="L554" t="str">
        <f t="shared" si="26"/>
        <v>PhaseNO</v>
      </c>
      <c r="M554" t="str">
        <f>"Fuel"&amp;
IF(D554="Other Fuels",TRIM(SUBSTITUTE(LEFT('Meters-Utilities'!H554,8),"-","")),IF(OR(D554="Electricity",D554="Natural Gas"),"",IF(OR(E554="Scope 1: Process", E554 = "Scope 1: Fugitive"), "Fugitive",SUBSTITUTE('Meters-Utilities'!C554," ",""))))</f>
        <v>Fuel</v>
      </c>
      <c r="N554" t="str">
        <f>IF(D554="Electricity","UnitsEnergy",
IF(D554="Natural Gas","UnitsGasEnergy",
IF(ISNUMBER(SEARCH("Water",D554)),"UnitsLiquid",
IF(D554="Other Energy","UnitsOtherEnergyEnergy",
IF(D554="Other","UnitsSolid",
IF(D554="Other Fuels",IF(ISNUMBER(SEARCH("Mobile", 'Meters-Utilities'!D554)),"UnitsLiquid","Units"&amp;'Meters-Utilities'!H554&amp;"Energy"),"UnitsBlank"))))))</f>
        <v>UnitsBlank</v>
      </c>
      <c r="O554" t="str">
        <f>IF(AND(OR(D554="Other Fuels", D554="Other Energy", D554 = "Natural Gas"),COUNTIF(UnitsEnergy,'Meters-Utilities'!J554)=0), "UnitsEnergy","UnitsBlank")</f>
        <v>UnitsBlank</v>
      </c>
      <c r="P554" t="str">
        <f t="shared" si="27"/>
        <v>UnitsBlank</v>
      </c>
      <c r="Q554" t="str">
        <f t="shared" si="28"/>
        <v>UnitsBlank</v>
      </c>
      <c r="U554" t="str">
        <f>IF( 'Meters-Utilities'!C554= "Electricity", IF(AND('Meters-Utilities'!Q554 &lt;&gt; "Self-Generated", 'Meters-Utilities'!Q554 &lt;&gt; "Physical Power Purchase Agreement (PPPA)"), "UnitsBlank", "YesNo"), IF(AND( 'Meters-Utilities'!C554="Other Fuels", 'Meters-Utilities'!D554 = "Scope 1: Mobile"), "YesNo", "UnitsBlank"))</f>
        <v>UnitsBlank</v>
      </c>
    </row>
    <row r="555" spans="1:21" x14ac:dyDescent="0.35">
      <c r="A555">
        <f>'Meters-Utilities'!A555</f>
        <v>0</v>
      </c>
      <c r="B555">
        <f>'Meters-Utilities'!B555</f>
        <v>0</v>
      </c>
      <c r="D555">
        <f>'Meters-Utilities'!C555</f>
        <v>0</v>
      </c>
      <c r="E555">
        <f>'Meters-Utilities'!D555</f>
        <v>0</v>
      </c>
      <c r="L555" t="str">
        <f t="shared" si="26"/>
        <v>PhaseNO</v>
      </c>
      <c r="M555" t="str">
        <f>"Fuel"&amp;
IF(D555="Other Fuels",TRIM(SUBSTITUTE(LEFT('Meters-Utilities'!H555,8),"-","")),IF(OR(D555="Electricity",D555="Natural Gas"),"",IF(OR(E555="Scope 1: Process", E555 = "Scope 1: Fugitive"), "Fugitive",SUBSTITUTE('Meters-Utilities'!C555," ",""))))</f>
        <v>Fuel</v>
      </c>
      <c r="N555" t="str">
        <f>IF(D555="Electricity","UnitsEnergy",
IF(D555="Natural Gas","UnitsGasEnergy",
IF(ISNUMBER(SEARCH("Water",D555)),"UnitsLiquid",
IF(D555="Other Energy","UnitsOtherEnergyEnergy",
IF(D555="Other","UnitsSolid",
IF(D555="Other Fuels",IF(ISNUMBER(SEARCH("Mobile", 'Meters-Utilities'!D555)),"UnitsLiquid","Units"&amp;'Meters-Utilities'!H555&amp;"Energy"),"UnitsBlank"))))))</f>
        <v>UnitsBlank</v>
      </c>
      <c r="O555" t="str">
        <f>IF(AND(OR(D555="Other Fuels", D555="Other Energy", D555 = "Natural Gas"),COUNTIF(UnitsEnergy,'Meters-Utilities'!J555)=0), "UnitsEnergy","UnitsBlank")</f>
        <v>UnitsBlank</v>
      </c>
      <c r="P555" t="str">
        <f t="shared" si="27"/>
        <v>UnitsBlank</v>
      </c>
      <c r="Q555" t="str">
        <f t="shared" si="28"/>
        <v>UnitsBlank</v>
      </c>
      <c r="U555" t="str">
        <f>IF( 'Meters-Utilities'!C555= "Electricity", IF(AND('Meters-Utilities'!Q555 &lt;&gt; "Self-Generated", 'Meters-Utilities'!Q555 &lt;&gt; "Physical Power Purchase Agreement (PPPA)"), "UnitsBlank", "YesNo"), IF(AND( 'Meters-Utilities'!C555="Other Fuels", 'Meters-Utilities'!D555 = "Scope 1: Mobile"), "YesNo", "UnitsBlank"))</f>
        <v>UnitsBlank</v>
      </c>
    </row>
    <row r="556" spans="1:21" x14ac:dyDescent="0.35">
      <c r="A556">
        <f>'Meters-Utilities'!A556</f>
        <v>0</v>
      </c>
      <c r="B556">
        <f>'Meters-Utilities'!B556</f>
        <v>0</v>
      </c>
      <c r="D556">
        <f>'Meters-Utilities'!C556</f>
        <v>0</v>
      </c>
      <c r="E556">
        <f>'Meters-Utilities'!D556</f>
        <v>0</v>
      </c>
      <c r="L556" t="str">
        <f t="shared" si="26"/>
        <v>PhaseNO</v>
      </c>
      <c r="M556" t="str">
        <f>"Fuel"&amp;
IF(D556="Other Fuels",TRIM(SUBSTITUTE(LEFT('Meters-Utilities'!H556,8),"-","")),IF(OR(D556="Electricity",D556="Natural Gas"),"",IF(OR(E556="Scope 1: Process", E556 = "Scope 1: Fugitive"), "Fugitive",SUBSTITUTE('Meters-Utilities'!C556," ",""))))</f>
        <v>Fuel</v>
      </c>
      <c r="N556" t="str">
        <f>IF(D556="Electricity","UnitsEnergy",
IF(D556="Natural Gas","UnitsGasEnergy",
IF(ISNUMBER(SEARCH("Water",D556)),"UnitsLiquid",
IF(D556="Other Energy","UnitsOtherEnergyEnergy",
IF(D556="Other","UnitsSolid",
IF(D556="Other Fuels",IF(ISNUMBER(SEARCH("Mobile", 'Meters-Utilities'!D556)),"UnitsLiquid","Units"&amp;'Meters-Utilities'!H556&amp;"Energy"),"UnitsBlank"))))))</f>
        <v>UnitsBlank</v>
      </c>
      <c r="O556" t="str">
        <f>IF(AND(OR(D556="Other Fuels", D556="Other Energy", D556 = "Natural Gas"),COUNTIF(UnitsEnergy,'Meters-Utilities'!J556)=0), "UnitsEnergy","UnitsBlank")</f>
        <v>UnitsBlank</v>
      </c>
      <c r="P556" t="str">
        <f t="shared" si="27"/>
        <v>UnitsBlank</v>
      </c>
      <c r="Q556" t="str">
        <f t="shared" si="28"/>
        <v>UnitsBlank</v>
      </c>
      <c r="U556" t="str">
        <f>IF( 'Meters-Utilities'!C556= "Electricity", IF(AND('Meters-Utilities'!Q556 &lt;&gt; "Self-Generated", 'Meters-Utilities'!Q556 &lt;&gt; "Physical Power Purchase Agreement (PPPA)"), "UnitsBlank", "YesNo"), IF(AND( 'Meters-Utilities'!C556="Other Fuels", 'Meters-Utilities'!D556 = "Scope 1: Mobile"), "YesNo", "UnitsBlank"))</f>
        <v>UnitsBlank</v>
      </c>
    </row>
    <row r="557" spans="1:21" x14ac:dyDescent="0.35">
      <c r="A557">
        <f>'Meters-Utilities'!A557</f>
        <v>0</v>
      </c>
      <c r="B557">
        <f>'Meters-Utilities'!B557</f>
        <v>0</v>
      </c>
      <c r="D557">
        <f>'Meters-Utilities'!C557</f>
        <v>0</v>
      </c>
      <c r="E557">
        <f>'Meters-Utilities'!D557</f>
        <v>0</v>
      </c>
      <c r="L557" t="str">
        <f t="shared" si="26"/>
        <v>PhaseNO</v>
      </c>
      <c r="M557" t="str">
        <f>"Fuel"&amp;
IF(D557="Other Fuels",TRIM(SUBSTITUTE(LEFT('Meters-Utilities'!H557,8),"-","")),IF(OR(D557="Electricity",D557="Natural Gas"),"",IF(OR(E557="Scope 1: Process", E557 = "Scope 1: Fugitive"), "Fugitive",SUBSTITUTE('Meters-Utilities'!C557," ",""))))</f>
        <v>Fuel</v>
      </c>
      <c r="N557" t="str">
        <f>IF(D557="Electricity","UnitsEnergy",
IF(D557="Natural Gas","UnitsGasEnergy",
IF(ISNUMBER(SEARCH("Water",D557)),"UnitsLiquid",
IF(D557="Other Energy","UnitsOtherEnergyEnergy",
IF(D557="Other","UnitsSolid",
IF(D557="Other Fuels",IF(ISNUMBER(SEARCH("Mobile", 'Meters-Utilities'!D557)),"UnitsLiquid","Units"&amp;'Meters-Utilities'!H557&amp;"Energy"),"UnitsBlank"))))))</f>
        <v>UnitsBlank</v>
      </c>
      <c r="O557" t="str">
        <f>IF(AND(OR(D557="Other Fuels", D557="Other Energy", D557 = "Natural Gas"),COUNTIF(UnitsEnergy,'Meters-Utilities'!J557)=0), "UnitsEnergy","UnitsBlank")</f>
        <v>UnitsBlank</v>
      </c>
      <c r="P557" t="str">
        <f t="shared" si="27"/>
        <v>UnitsBlank</v>
      </c>
      <c r="Q557" t="str">
        <f t="shared" si="28"/>
        <v>UnitsBlank</v>
      </c>
      <c r="U557" t="str">
        <f>IF( 'Meters-Utilities'!C557= "Electricity", IF(AND('Meters-Utilities'!Q557 &lt;&gt; "Self-Generated", 'Meters-Utilities'!Q557 &lt;&gt; "Physical Power Purchase Agreement (PPPA)"), "UnitsBlank", "YesNo"), IF(AND( 'Meters-Utilities'!C557="Other Fuels", 'Meters-Utilities'!D557 = "Scope 1: Mobile"), "YesNo", "UnitsBlank"))</f>
        <v>UnitsBlank</v>
      </c>
    </row>
    <row r="558" spans="1:21" x14ac:dyDescent="0.35">
      <c r="A558">
        <f>'Meters-Utilities'!A558</f>
        <v>0</v>
      </c>
      <c r="B558">
        <f>'Meters-Utilities'!B558</f>
        <v>0</v>
      </c>
      <c r="D558">
        <f>'Meters-Utilities'!C558</f>
        <v>0</v>
      </c>
      <c r="E558">
        <f>'Meters-Utilities'!D558</f>
        <v>0</v>
      </c>
      <c r="L558" t="str">
        <f t="shared" si="26"/>
        <v>PhaseNO</v>
      </c>
      <c r="M558" t="str">
        <f>"Fuel"&amp;
IF(D558="Other Fuels",TRIM(SUBSTITUTE(LEFT('Meters-Utilities'!H558,8),"-","")),IF(OR(D558="Electricity",D558="Natural Gas"),"",IF(OR(E558="Scope 1: Process", E558 = "Scope 1: Fugitive"), "Fugitive",SUBSTITUTE('Meters-Utilities'!C558," ",""))))</f>
        <v>Fuel</v>
      </c>
      <c r="N558" t="str">
        <f>IF(D558="Electricity","UnitsEnergy",
IF(D558="Natural Gas","UnitsGasEnergy",
IF(ISNUMBER(SEARCH("Water",D558)),"UnitsLiquid",
IF(D558="Other Energy","UnitsOtherEnergyEnergy",
IF(D558="Other","UnitsSolid",
IF(D558="Other Fuels",IF(ISNUMBER(SEARCH("Mobile", 'Meters-Utilities'!D558)),"UnitsLiquid","Units"&amp;'Meters-Utilities'!H558&amp;"Energy"),"UnitsBlank"))))))</f>
        <v>UnitsBlank</v>
      </c>
      <c r="O558" t="str">
        <f>IF(AND(OR(D558="Other Fuels", D558="Other Energy", D558 = "Natural Gas"),COUNTIF(UnitsEnergy,'Meters-Utilities'!J558)=0), "UnitsEnergy","UnitsBlank")</f>
        <v>UnitsBlank</v>
      </c>
      <c r="P558" t="str">
        <f t="shared" si="27"/>
        <v>UnitsBlank</v>
      </c>
      <c r="Q558" t="str">
        <f t="shared" si="28"/>
        <v>UnitsBlank</v>
      </c>
      <c r="U558" t="str">
        <f>IF( 'Meters-Utilities'!C558= "Electricity", IF(AND('Meters-Utilities'!Q558 &lt;&gt; "Self-Generated", 'Meters-Utilities'!Q558 &lt;&gt; "Physical Power Purchase Agreement (PPPA)"), "UnitsBlank", "YesNo"), IF(AND( 'Meters-Utilities'!C558="Other Fuels", 'Meters-Utilities'!D558 = "Scope 1: Mobile"), "YesNo", "UnitsBlank"))</f>
        <v>UnitsBlank</v>
      </c>
    </row>
    <row r="559" spans="1:21" x14ac:dyDescent="0.35">
      <c r="A559">
        <f>'Meters-Utilities'!A559</f>
        <v>0</v>
      </c>
      <c r="B559">
        <f>'Meters-Utilities'!B559</f>
        <v>0</v>
      </c>
      <c r="D559">
        <f>'Meters-Utilities'!C559</f>
        <v>0</v>
      </c>
      <c r="E559">
        <f>'Meters-Utilities'!D559</f>
        <v>0</v>
      </c>
      <c r="L559" t="str">
        <f t="shared" si="26"/>
        <v>PhaseNO</v>
      </c>
      <c r="M559" t="str">
        <f>"Fuel"&amp;
IF(D559="Other Fuels",TRIM(SUBSTITUTE(LEFT('Meters-Utilities'!H559,8),"-","")),IF(OR(D559="Electricity",D559="Natural Gas"),"",IF(OR(E559="Scope 1: Process", E559 = "Scope 1: Fugitive"), "Fugitive",SUBSTITUTE('Meters-Utilities'!C559," ",""))))</f>
        <v>Fuel</v>
      </c>
      <c r="N559" t="str">
        <f>IF(D559="Electricity","UnitsEnergy",
IF(D559="Natural Gas","UnitsGasEnergy",
IF(ISNUMBER(SEARCH("Water",D559)),"UnitsLiquid",
IF(D559="Other Energy","UnitsOtherEnergyEnergy",
IF(D559="Other","UnitsSolid",
IF(D559="Other Fuels",IF(ISNUMBER(SEARCH("Mobile", 'Meters-Utilities'!D559)),"UnitsLiquid","Units"&amp;'Meters-Utilities'!H559&amp;"Energy"),"UnitsBlank"))))))</f>
        <v>UnitsBlank</v>
      </c>
      <c r="O559" t="str">
        <f>IF(AND(OR(D559="Other Fuels", D559="Other Energy", D559 = "Natural Gas"),COUNTIF(UnitsEnergy,'Meters-Utilities'!J559)=0), "UnitsEnergy","UnitsBlank")</f>
        <v>UnitsBlank</v>
      </c>
      <c r="P559" t="str">
        <f t="shared" si="27"/>
        <v>UnitsBlank</v>
      </c>
      <c r="Q559" t="str">
        <f t="shared" si="28"/>
        <v>UnitsBlank</v>
      </c>
      <c r="U559" t="str">
        <f>IF( 'Meters-Utilities'!C559= "Electricity", IF(AND('Meters-Utilities'!Q559 &lt;&gt; "Self-Generated", 'Meters-Utilities'!Q559 &lt;&gt; "Physical Power Purchase Agreement (PPPA)"), "UnitsBlank", "YesNo"), IF(AND( 'Meters-Utilities'!C559="Other Fuels", 'Meters-Utilities'!D559 = "Scope 1: Mobile"), "YesNo", "UnitsBlank"))</f>
        <v>UnitsBlank</v>
      </c>
    </row>
    <row r="560" spans="1:21" x14ac:dyDescent="0.35">
      <c r="A560">
        <f>'Meters-Utilities'!A560</f>
        <v>0</v>
      </c>
      <c r="B560">
        <f>'Meters-Utilities'!B560</f>
        <v>0</v>
      </c>
      <c r="D560">
        <f>'Meters-Utilities'!C560</f>
        <v>0</v>
      </c>
      <c r="E560">
        <f>'Meters-Utilities'!D560</f>
        <v>0</v>
      </c>
      <c r="L560" t="str">
        <f t="shared" si="26"/>
        <v>PhaseNO</v>
      </c>
      <c r="M560" t="str">
        <f>"Fuel"&amp;
IF(D560="Other Fuels",TRIM(SUBSTITUTE(LEFT('Meters-Utilities'!H560,8),"-","")),IF(OR(D560="Electricity",D560="Natural Gas"),"",IF(OR(E560="Scope 1: Process", E560 = "Scope 1: Fugitive"), "Fugitive",SUBSTITUTE('Meters-Utilities'!C560," ",""))))</f>
        <v>Fuel</v>
      </c>
      <c r="N560" t="str">
        <f>IF(D560="Electricity","UnitsEnergy",
IF(D560="Natural Gas","UnitsGasEnergy",
IF(ISNUMBER(SEARCH("Water",D560)),"UnitsLiquid",
IF(D560="Other Energy","UnitsOtherEnergyEnergy",
IF(D560="Other","UnitsSolid",
IF(D560="Other Fuels",IF(ISNUMBER(SEARCH("Mobile", 'Meters-Utilities'!D560)),"UnitsLiquid","Units"&amp;'Meters-Utilities'!H560&amp;"Energy"),"UnitsBlank"))))))</f>
        <v>UnitsBlank</v>
      </c>
      <c r="O560" t="str">
        <f>IF(AND(OR(D560="Other Fuels", D560="Other Energy", D560 = "Natural Gas"),COUNTIF(UnitsEnergy,'Meters-Utilities'!J560)=0), "UnitsEnergy","UnitsBlank")</f>
        <v>UnitsBlank</v>
      </c>
      <c r="P560" t="str">
        <f t="shared" si="27"/>
        <v>UnitsBlank</v>
      </c>
      <c r="Q560" t="str">
        <f t="shared" si="28"/>
        <v>UnitsBlank</v>
      </c>
      <c r="U560" t="str">
        <f>IF( 'Meters-Utilities'!C560= "Electricity", IF(AND('Meters-Utilities'!Q560 &lt;&gt; "Self-Generated", 'Meters-Utilities'!Q560 &lt;&gt; "Physical Power Purchase Agreement (PPPA)"), "UnitsBlank", "YesNo"), IF(AND( 'Meters-Utilities'!C560="Other Fuels", 'Meters-Utilities'!D560 = "Scope 1: Mobile"), "YesNo", "UnitsBlank"))</f>
        <v>UnitsBlank</v>
      </c>
    </row>
    <row r="561" spans="1:21" x14ac:dyDescent="0.35">
      <c r="A561">
        <f>'Meters-Utilities'!A561</f>
        <v>0</v>
      </c>
      <c r="B561">
        <f>'Meters-Utilities'!B561</f>
        <v>0</v>
      </c>
      <c r="D561">
        <f>'Meters-Utilities'!C561</f>
        <v>0</v>
      </c>
      <c r="E561">
        <f>'Meters-Utilities'!D561</f>
        <v>0</v>
      </c>
      <c r="L561" t="str">
        <f t="shared" si="26"/>
        <v>PhaseNO</v>
      </c>
      <c r="M561" t="str">
        <f>"Fuel"&amp;
IF(D561="Other Fuels",TRIM(SUBSTITUTE(LEFT('Meters-Utilities'!H561,8),"-","")),IF(OR(D561="Electricity",D561="Natural Gas"),"",IF(OR(E561="Scope 1: Process", E561 = "Scope 1: Fugitive"), "Fugitive",SUBSTITUTE('Meters-Utilities'!C561," ",""))))</f>
        <v>Fuel</v>
      </c>
      <c r="N561" t="str">
        <f>IF(D561="Electricity","UnitsEnergy",
IF(D561="Natural Gas","UnitsGasEnergy",
IF(ISNUMBER(SEARCH("Water",D561)),"UnitsLiquid",
IF(D561="Other Energy","UnitsOtherEnergyEnergy",
IF(D561="Other","UnitsSolid",
IF(D561="Other Fuels",IF(ISNUMBER(SEARCH("Mobile", 'Meters-Utilities'!D561)),"UnitsLiquid","Units"&amp;'Meters-Utilities'!H561&amp;"Energy"),"UnitsBlank"))))))</f>
        <v>UnitsBlank</v>
      </c>
      <c r="O561" t="str">
        <f>IF(AND(OR(D561="Other Fuels", D561="Other Energy", D561 = "Natural Gas"),COUNTIF(UnitsEnergy,'Meters-Utilities'!J561)=0), "UnitsEnergy","UnitsBlank")</f>
        <v>UnitsBlank</v>
      </c>
      <c r="P561" t="str">
        <f t="shared" si="27"/>
        <v>UnitsBlank</v>
      </c>
      <c r="Q561" t="str">
        <f t="shared" si="28"/>
        <v>UnitsBlank</v>
      </c>
      <c r="U561" t="str">
        <f>IF( 'Meters-Utilities'!C561= "Electricity", IF(AND('Meters-Utilities'!Q561 &lt;&gt; "Self-Generated", 'Meters-Utilities'!Q561 &lt;&gt; "Physical Power Purchase Agreement (PPPA)"), "UnitsBlank", "YesNo"), IF(AND( 'Meters-Utilities'!C561="Other Fuels", 'Meters-Utilities'!D561 = "Scope 1: Mobile"), "YesNo", "UnitsBlank"))</f>
        <v>UnitsBlank</v>
      </c>
    </row>
    <row r="562" spans="1:21" x14ac:dyDescent="0.35">
      <c r="A562">
        <f>'Meters-Utilities'!A562</f>
        <v>0</v>
      </c>
      <c r="B562">
        <f>'Meters-Utilities'!B562</f>
        <v>0</v>
      </c>
      <c r="D562">
        <f>'Meters-Utilities'!C562</f>
        <v>0</v>
      </c>
      <c r="E562">
        <f>'Meters-Utilities'!D562</f>
        <v>0</v>
      </c>
      <c r="L562" t="str">
        <f t="shared" si="26"/>
        <v>PhaseNO</v>
      </c>
      <c r="M562" t="str">
        <f>"Fuel"&amp;
IF(D562="Other Fuels",TRIM(SUBSTITUTE(LEFT('Meters-Utilities'!H562,8),"-","")),IF(OR(D562="Electricity",D562="Natural Gas"),"",IF(OR(E562="Scope 1: Process", E562 = "Scope 1: Fugitive"), "Fugitive",SUBSTITUTE('Meters-Utilities'!C562," ",""))))</f>
        <v>Fuel</v>
      </c>
      <c r="N562" t="str">
        <f>IF(D562="Electricity","UnitsEnergy",
IF(D562="Natural Gas","UnitsGasEnergy",
IF(ISNUMBER(SEARCH("Water",D562)),"UnitsLiquid",
IF(D562="Other Energy","UnitsOtherEnergyEnergy",
IF(D562="Other","UnitsSolid",
IF(D562="Other Fuels",IF(ISNUMBER(SEARCH("Mobile", 'Meters-Utilities'!D562)),"UnitsLiquid","Units"&amp;'Meters-Utilities'!H562&amp;"Energy"),"UnitsBlank"))))))</f>
        <v>UnitsBlank</v>
      </c>
      <c r="O562" t="str">
        <f>IF(AND(OR(D562="Other Fuels", D562="Other Energy", D562 = "Natural Gas"),COUNTIF(UnitsEnergy,'Meters-Utilities'!J562)=0), "UnitsEnergy","UnitsBlank")</f>
        <v>UnitsBlank</v>
      </c>
      <c r="P562" t="str">
        <f t="shared" si="27"/>
        <v>UnitsBlank</v>
      </c>
      <c r="Q562" t="str">
        <f t="shared" si="28"/>
        <v>UnitsBlank</v>
      </c>
      <c r="U562" t="str">
        <f>IF( 'Meters-Utilities'!C562= "Electricity", IF(AND('Meters-Utilities'!Q562 &lt;&gt; "Self-Generated", 'Meters-Utilities'!Q562 &lt;&gt; "Physical Power Purchase Agreement (PPPA)"), "UnitsBlank", "YesNo"), IF(AND( 'Meters-Utilities'!C562="Other Fuels", 'Meters-Utilities'!D562 = "Scope 1: Mobile"), "YesNo", "UnitsBlank"))</f>
        <v>UnitsBlank</v>
      </c>
    </row>
    <row r="563" spans="1:21" x14ac:dyDescent="0.35">
      <c r="A563">
        <f>'Meters-Utilities'!A563</f>
        <v>0</v>
      </c>
      <c r="B563">
        <f>'Meters-Utilities'!B563</f>
        <v>0</v>
      </c>
      <c r="D563">
        <f>'Meters-Utilities'!C563</f>
        <v>0</v>
      </c>
      <c r="E563">
        <f>'Meters-Utilities'!D563</f>
        <v>0</v>
      </c>
      <c r="L563" t="str">
        <f t="shared" si="26"/>
        <v>PhaseNO</v>
      </c>
      <c r="M563" t="str">
        <f>"Fuel"&amp;
IF(D563="Other Fuels",TRIM(SUBSTITUTE(LEFT('Meters-Utilities'!H563,8),"-","")),IF(OR(D563="Electricity",D563="Natural Gas"),"",IF(OR(E563="Scope 1: Process", E563 = "Scope 1: Fugitive"), "Fugitive",SUBSTITUTE('Meters-Utilities'!C563," ",""))))</f>
        <v>Fuel</v>
      </c>
      <c r="N563" t="str">
        <f>IF(D563="Electricity","UnitsEnergy",
IF(D563="Natural Gas","UnitsGasEnergy",
IF(ISNUMBER(SEARCH("Water",D563)),"UnitsLiquid",
IF(D563="Other Energy","UnitsOtherEnergyEnergy",
IF(D563="Other","UnitsSolid",
IF(D563="Other Fuels",IF(ISNUMBER(SEARCH("Mobile", 'Meters-Utilities'!D563)),"UnitsLiquid","Units"&amp;'Meters-Utilities'!H563&amp;"Energy"),"UnitsBlank"))))))</f>
        <v>UnitsBlank</v>
      </c>
      <c r="O563" t="str">
        <f>IF(AND(OR(D563="Other Fuels", D563="Other Energy", D563 = "Natural Gas"),COUNTIF(UnitsEnergy,'Meters-Utilities'!J563)=0), "UnitsEnergy","UnitsBlank")</f>
        <v>UnitsBlank</v>
      </c>
      <c r="P563" t="str">
        <f t="shared" si="27"/>
        <v>UnitsBlank</v>
      </c>
      <c r="Q563" t="str">
        <f t="shared" si="28"/>
        <v>UnitsBlank</v>
      </c>
      <c r="U563" t="str">
        <f>IF( 'Meters-Utilities'!C563= "Electricity", IF(AND('Meters-Utilities'!Q563 &lt;&gt; "Self-Generated", 'Meters-Utilities'!Q563 &lt;&gt; "Physical Power Purchase Agreement (PPPA)"), "UnitsBlank", "YesNo"), IF(AND( 'Meters-Utilities'!C563="Other Fuels", 'Meters-Utilities'!D563 = "Scope 1: Mobile"), "YesNo", "UnitsBlank"))</f>
        <v>UnitsBlank</v>
      </c>
    </row>
    <row r="564" spans="1:21" x14ac:dyDescent="0.35">
      <c r="A564">
        <f>'Meters-Utilities'!A564</f>
        <v>0</v>
      </c>
      <c r="B564">
        <f>'Meters-Utilities'!B564</f>
        <v>0</v>
      </c>
      <c r="D564">
        <f>'Meters-Utilities'!C564</f>
        <v>0</v>
      </c>
      <c r="E564">
        <f>'Meters-Utilities'!D564</f>
        <v>0</v>
      </c>
      <c r="L564" t="str">
        <f t="shared" si="26"/>
        <v>PhaseNO</v>
      </c>
      <c r="M564" t="str">
        <f>"Fuel"&amp;
IF(D564="Other Fuels",TRIM(SUBSTITUTE(LEFT('Meters-Utilities'!H564,8),"-","")),IF(OR(D564="Electricity",D564="Natural Gas"),"",IF(OR(E564="Scope 1: Process", E564 = "Scope 1: Fugitive"), "Fugitive",SUBSTITUTE('Meters-Utilities'!C564," ",""))))</f>
        <v>Fuel</v>
      </c>
      <c r="N564" t="str">
        <f>IF(D564="Electricity","UnitsEnergy",
IF(D564="Natural Gas","UnitsGasEnergy",
IF(ISNUMBER(SEARCH("Water",D564)),"UnitsLiquid",
IF(D564="Other Energy","UnitsOtherEnergyEnergy",
IF(D564="Other","UnitsSolid",
IF(D564="Other Fuels",IF(ISNUMBER(SEARCH("Mobile", 'Meters-Utilities'!D564)),"UnitsLiquid","Units"&amp;'Meters-Utilities'!H564&amp;"Energy"),"UnitsBlank"))))))</f>
        <v>UnitsBlank</v>
      </c>
      <c r="O564" t="str">
        <f>IF(AND(OR(D564="Other Fuels", D564="Other Energy", D564 = "Natural Gas"),COUNTIF(UnitsEnergy,'Meters-Utilities'!J564)=0), "UnitsEnergy","UnitsBlank")</f>
        <v>UnitsBlank</v>
      </c>
      <c r="P564" t="str">
        <f t="shared" si="27"/>
        <v>UnitsBlank</v>
      </c>
      <c r="Q564" t="str">
        <f t="shared" si="28"/>
        <v>UnitsBlank</v>
      </c>
      <c r="U564" t="str">
        <f>IF( 'Meters-Utilities'!C564= "Electricity", IF(AND('Meters-Utilities'!Q564 &lt;&gt; "Self-Generated", 'Meters-Utilities'!Q564 &lt;&gt; "Physical Power Purchase Agreement (PPPA)"), "UnitsBlank", "YesNo"), IF(AND( 'Meters-Utilities'!C564="Other Fuels", 'Meters-Utilities'!D564 = "Scope 1: Mobile"), "YesNo", "UnitsBlank"))</f>
        <v>UnitsBlank</v>
      </c>
    </row>
    <row r="565" spans="1:21" x14ac:dyDescent="0.35">
      <c r="A565">
        <f>'Meters-Utilities'!A565</f>
        <v>0</v>
      </c>
      <c r="B565">
        <f>'Meters-Utilities'!B565</f>
        <v>0</v>
      </c>
      <c r="D565">
        <f>'Meters-Utilities'!C565</f>
        <v>0</v>
      </c>
      <c r="E565">
        <f>'Meters-Utilities'!D565</f>
        <v>0</v>
      </c>
      <c r="L565" t="str">
        <f t="shared" si="26"/>
        <v>PhaseNO</v>
      </c>
      <c r="M565" t="str">
        <f>"Fuel"&amp;
IF(D565="Other Fuels",TRIM(SUBSTITUTE(LEFT('Meters-Utilities'!H565,8),"-","")),IF(OR(D565="Electricity",D565="Natural Gas"),"",IF(OR(E565="Scope 1: Process", E565 = "Scope 1: Fugitive"), "Fugitive",SUBSTITUTE('Meters-Utilities'!C565," ",""))))</f>
        <v>Fuel</v>
      </c>
      <c r="N565" t="str">
        <f>IF(D565="Electricity","UnitsEnergy",
IF(D565="Natural Gas","UnitsGasEnergy",
IF(ISNUMBER(SEARCH("Water",D565)),"UnitsLiquid",
IF(D565="Other Energy","UnitsOtherEnergyEnergy",
IF(D565="Other","UnitsSolid",
IF(D565="Other Fuels",IF(ISNUMBER(SEARCH("Mobile", 'Meters-Utilities'!D565)),"UnitsLiquid","Units"&amp;'Meters-Utilities'!H565&amp;"Energy"),"UnitsBlank"))))))</f>
        <v>UnitsBlank</v>
      </c>
      <c r="O565" t="str">
        <f>IF(AND(OR(D565="Other Fuels", D565="Other Energy", D565 = "Natural Gas"),COUNTIF(UnitsEnergy,'Meters-Utilities'!J565)=0), "UnitsEnergy","UnitsBlank")</f>
        <v>UnitsBlank</v>
      </c>
      <c r="P565" t="str">
        <f t="shared" si="27"/>
        <v>UnitsBlank</v>
      </c>
      <c r="Q565" t="str">
        <f t="shared" si="28"/>
        <v>UnitsBlank</v>
      </c>
      <c r="U565" t="str">
        <f>IF( 'Meters-Utilities'!C565= "Electricity", IF(AND('Meters-Utilities'!Q565 &lt;&gt; "Self-Generated", 'Meters-Utilities'!Q565 &lt;&gt; "Physical Power Purchase Agreement (PPPA)"), "UnitsBlank", "YesNo"), IF(AND( 'Meters-Utilities'!C565="Other Fuels", 'Meters-Utilities'!D565 = "Scope 1: Mobile"), "YesNo", "UnitsBlank"))</f>
        <v>UnitsBlank</v>
      </c>
    </row>
    <row r="566" spans="1:21" x14ac:dyDescent="0.35">
      <c r="A566">
        <f>'Meters-Utilities'!A566</f>
        <v>0</v>
      </c>
      <c r="B566">
        <f>'Meters-Utilities'!B566</f>
        <v>0</v>
      </c>
      <c r="D566">
        <f>'Meters-Utilities'!C566</f>
        <v>0</v>
      </c>
      <c r="E566">
        <f>'Meters-Utilities'!D566</f>
        <v>0</v>
      </c>
      <c r="L566" t="str">
        <f t="shared" si="26"/>
        <v>PhaseNO</v>
      </c>
      <c r="M566" t="str">
        <f>"Fuel"&amp;
IF(D566="Other Fuels",TRIM(SUBSTITUTE(LEFT('Meters-Utilities'!H566,8),"-","")),IF(OR(D566="Electricity",D566="Natural Gas"),"",IF(OR(E566="Scope 1: Process", E566 = "Scope 1: Fugitive"), "Fugitive",SUBSTITUTE('Meters-Utilities'!C566," ",""))))</f>
        <v>Fuel</v>
      </c>
      <c r="N566" t="str">
        <f>IF(D566="Electricity","UnitsEnergy",
IF(D566="Natural Gas","UnitsGasEnergy",
IF(ISNUMBER(SEARCH("Water",D566)),"UnitsLiquid",
IF(D566="Other Energy","UnitsOtherEnergyEnergy",
IF(D566="Other","UnitsSolid",
IF(D566="Other Fuels",IF(ISNUMBER(SEARCH("Mobile", 'Meters-Utilities'!D566)),"UnitsLiquid","Units"&amp;'Meters-Utilities'!H566&amp;"Energy"),"UnitsBlank"))))))</f>
        <v>UnitsBlank</v>
      </c>
      <c r="O566" t="str">
        <f>IF(AND(OR(D566="Other Fuels", D566="Other Energy", D566 = "Natural Gas"),COUNTIF(UnitsEnergy,'Meters-Utilities'!J566)=0), "UnitsEnergy","UnitsBlank")</f>
        <v>UnitsBlank</v>
      </c>
      <c r="P566" t="str">
        <f t="shared" si="27"/>
        <v>UnitsBlank</v>
      </c>
      <c r="Q566" t="str">
        <f t="shared" si="28"/>
        <v>UnitsBlank</v>
      </c>
      <c r="U566" t="str">
        <f>IF( 'Meters-Utilities'!C566= "Electricity", IF(AND('Meters-Utilities'!Q566 &lt;&gt; "Self-Generated", 'Meters-Utilities'!Q566 &lt;&gt; "Physical Power Purchase Agreement (PPPA)"), "UnitsBlank", "YesNo"), IF(AND( 'Meters-Utilities'!C566="Other Fuels", 'Meters-Utilities'!D566 = "Scope 1: Mobile"), "YesNo", "UnitsBlank"))</f>
        <v>UnitsBlank</v>
      </c>
    </row>
    <row r="567" spans="1:21" x14ac:dyDescent="0.35">
      <c r="A567">
        <f>'Meters-Utilities'!A567</f>
        <v>0</v>
      </c>
      <c r="B567">
        <f>'Meters-Utilities'!B567</f>
        <v>0</v>
      </c>
      <c r="D567">
        <f>'Meters-Utilities'!C567</f>
        <v>0</v>
      </c>
      <c r="E567">
        <f>'Meters-Utilities'!D567</f>
        <v>0</v>
      </c>
      <c r="L567" t="str">
        <f t="shared" si="26"/>
        <v>PhaseNO</v>
      </c>
      <c r="M567" t="str">
        <f>"Fuel"&amp;
IF(D567="Other Fuels",TRIM(SUBSTITUTE(LEFT('Meters-Utilities'!H567,8),"-","")),IF(OR(D567="Electricity",D567="Natural Gas"),"",IF(OR(E567="Scope 1: Process", E567 = "Scope 1: Fugitive"), "Fugitive",SUBSTITUTE('Meters-Utilities'!C567," ",""))))</f>
        <v>Fuel</v>
      </c>
      <c r="N567" t="str">
        <f>IF(D567="Electricity","UnitsEnergy",
IF(D567="Natural Gas","UnitsGasEnergy",
IF(ISNUMBER(SEARCH("Water",D567)),"UnitsLiquid",
IF(D567="Other Energy","UnitsOtherEnergyEnergy",
IF(D567="Other","UnitsSolid",
IF(D567="Other Fuels",IF(ISNUMBER(SEARCH("Mobile", 'Meters-Utilities'!D567)),"UnitsLiquid","Units"&amp;'Meters-Utilities'!H567&amp;"Energy"),"UnitsBlank"))))))</f>
        <v>UnitsBlank</v>
      </c>
      <c r="O567" t="str">
        <f>IF(AND(OR(D567="Other Fuels", D567="Other Energy", D567 = "Natural Gas"),COUNTIF(UnitsEnergy,'Meters-Utilities'!J567)=0), "UnitsEnergy","UnitsBlank")</f>
        <v>UnitsBlank</v>
      </c>
      <c r="P567" t="str">
        <f t="shared" si="27"/>
        <v>UnitsBlank</v>
      </c>
      <c r="Q567" t="str">
        <f t="shared" si="28"/>
        <v>UnitsBlank</v>
      </c>
      <c r="U567" t="str">
        <f>IF( 'Meters-Utilities'!C567= "Electricity", IF(AND('Meters-Utilities'!Q567 &lt;&gt; "Self-Generated", 'Meters-Utilities'!Q567 &lt;&gt; "Physical Power Purchase Agreement (PPPA)"), "UnitsBlank", "YesNo"), IF(AND( 'Meters-Utilities'!C567="Other Fuels", 'Meters-Utilities'!D567 = "Scope 1: Mobile"), "YesNo", "UnitsBlank"))</f>
        <v>UnitsBlank</v>
      </c>
    </row>
    <row r="568" spans="1:21" x14ac:dyDescent="0.35">
      <c r="A568">
        <f>'Meters-Utilities'!A568</f>
        <v>0</v>
      </c>
      <c r="B568">
        <f>'Meters-Utilities'!B568</f>
        <v>0</v>
      </c>
      <c r="D568">
        <f>'Meters-Utilities'!C568</f>
        <v>0</v>
      </c>
      <c r="E568">
        <f>'Meters-Utilities'!D568</f>
        <v>0</v>
      </c>
      <c r="L568" t="str">
        <f t="shared" si="26"/>
        <v>PhaseNO</v>
      </c>
      <c r="M568" t="str">
        <f>"Fuel"&amp;
IF(D568="Other Fuels",TRIM(SUBSTITUTE(LEFT('Meters-Utilities'!H568,8),"-","")),IF(OR(D568="Electricity",D568="Natural Gas"),"",IF(OR(E568="Scope 1: Process", E568 = "Scope 1: Fugitive"), "Fugitive",SUBSTITUTE('Meters-Utilities'!C568," ",""))))</f>
        <v>Fuel</v>
      </c>
      <c r="N568" t="str">
        <f>IF(D568="Electricity","UnitsEnergy",
IF(D568="Natural Gas","UnitsGasEnergy",
IF(ISNUMBER(SEARCH("Water",D568)),"UnitsLiquid",
IF(D568="Other Energy","UnitsOtherEnergyEnergy",
IF(D568="Other","UnitsSolid",
IF(D568="Other Fuels",IF(ISNUMBER(SEARCH("Mobile", 'Meters-Utilities'!D568)),"UnitsLiquid","Units"&amp;'Meters-Utilities'!H568&amp;"Energy"),"UnitsBlank"))))))</f>
        <v>UnitsBlank</v>
      </c>
      <c r="O568" t="str">
        <f>IF(AND(OR(D568="Other Fuels", D568="Other Energy", D568 = "Natural Gas"),COUNTIF(UnitsEnergy,'Meters-Utilities'!J568)=0), "UnitsEnergy","UnitsBlank")</f>
        <v>UnitsBlank</v>
      </c>
      <c r="P568" t="str">
        <f t="shared" si="27"/>
        <v>UnitsBlank</v>
      </c>
      <c r="Q568" t="str">
        <f t="shared" si="28"/>
        <v>UnitsBlank</v>
      </c>
      <c r="U568" t="str">
        <f>IF( 'Meters-Utilities'!C568= "Electricity", IF(AND('Meters-Utilities'!Q568 &lt;&gt; "Self-Generated", 'Meters-Utilities'!Q568 &lt;&gt; "Physical Power Purchase Agreement (PPPA)"), "UnitsBlank", "YesNo"), IF(AND( 'Meters-Utilities'!C568="Other Fuels", 'Meters-Utilities'!D568 = "Scope 1: Mobile"), "YesNo", "UnitsBlank"))</f>
        <v>UnitsBlank</v>
      </c>
    </row>
    <row r="569" spans="1:21" x14ac:dyDescent="0.35">
      <c r="A569">
        <f>'Meters-Utilities'!A569</f>
        <v>0</v>
      </c>
      <c r="B569">
        <f>'Meters-Utilities'!B569</f>
        <v>0</v>
      </c>
      <c r="D569">
        <f>'Meters-Utilities'!C569</f>
        <v>0</v>
      </c>
      <c r="E569">
        <f>'Meters-Utilities'!D569</f>
        <v>0</v>
      </c>
      <c r="L569" t="str">
        <f t="shared" si="26"/>
        <v>PhaseNO</v>
      </c>
      <c r="M569" t="str">
        <f>"Fuel"&amp;
IF(D569="Other Fuels",TRIM(SUBSTITUTE(LEFT('Meters-Utilities'!H569,8),"-","")),IF(OR(D569="Electricity",D569="Natural Gas"),"",IF(OR(E569="Scope 1: Process", E569 = "Scope 1: Fugitive"), "Fugitive",SUBSTITUTE('Meters-Utilities'!C569," ",""))))</f>
        <v>Fuel</v>
      </c>
      <c r="N569" t="str">
        <f>IF(D569="Electricity","UnitsEnergy",
IF(D569="Natural Gas","UnitsGasEnergy",
IF(ISNUMBER(SEARCH("Water",D569)),"UnitsLiquid",
IF(D569="Other Energy","UnitsOtherEnergyEnergy",
IF(D569="Other","UnitsSolid",
IF(D569="Other Fuels",IF(ISNUMBER(SEARCH("Mobile", 'Meters-Utilities'!D569)),"UnitsLiquid","Units"&amp;'Meters-Utilities'!H569&amp;"Energy"),"UnitsBlank"))))))</f>
        <v>UnitsBlank</v>
      </c>
      <c r="O569" t="str">
        <f>IF(AND(OR(D569="Other Fuels", D569="Other Energy", D569 = "Natural Gas"),COUNTIF(UnitsEnergy,'Meters-Utilities'!J569)=0), "UnitsEnergy","UnitsBlank")</f>
        <v>UnitsBlank</v>
      </c>
      <c r="P569" t="str">
        <f t="shared" si="27"/>
        <v>UnitsBlank</v>
      </c>
      <c r="Q569" t="str">
        <f t="shared" si="28"/>
        <v>UnitsBlank</v>
      </c>
      <c r="U569" t="str">
        <f>IF( 'Meters-Utilities'!C569= "Electricity", IF(AND('Meters-Utilities'!Q569 &lt;&gt; "Self-Generated", 'Meters-Utilities'!Q569 &lt;&gt; "Physical Power Purchase Agreement (PPPA)"), "UnitsBlank", "YesNo"), IF(AND( 'Meters-Utilities'!C569="Other Fuels", 'Meters-Utilities'!D569 = "Scope 1: Mobile"), "YesNo", "UnitsBlank"))</f>
        <v>UnitsBlank</v>
      </c>
    </row>
    <row r="570" spans="1:21" x14ac:dyDescent="0.35">
      <c r="A570">
        <f>'Meters-Utilities'!A570</f>
        <v>0</v>
      </c>
      <c r="B570">
        <f>'Meters-Utilities'!B570</f>
        <v>0</v>
      </c>
      <c r="D570">
        <f>'Meters-Utilities'!C570</f>
        <v>0</v>
      </c>
      <c r="E570">
        <f>'Meters-Utilities'!D570</f>
        <v>0</v>
      </c>
      <c r="L570" t="str">
        <f t="shared" si="26"/>
        <v>PhaseNO</v>
      </c>
      <c r="M570" t="str">
        <f>"Fuel"&amp;
IF(D570="Other Fuels",TRIM(SUBSTITUTE(LEFT('Meters-Utilities'!H570,8),"-","")),IF(OR(D570="Electricity",D570="Natural Gas"),"",IF(OR(E570="Scope 1: Process", E570 = "Scope 1: Fugitive"), "Fugitive",SUBSTITUTE('Meters-Utilities'!C570," ",""))))</f>
        <v>Fuel</v>
      </c>
      <c r="N570" t="str">
        <f>IF(D570="Electricity","UnitsEnergy",
IF(D570="Natural Gas","UnitsGasEnergy",
IF(ISNUMBER(SEARCH("Water",D570)),"UnitsLiquid",
IF(D570="Other Energy","UnitsOtherEnergyEnergy",
IF(D570="Other","UnitsSolid",
IF(D570="Other Fuels",IF(ISNUMBER(SEARCH("Mobile", 'Meters-Utilities'!D570)),"UnitsLiquid","Units"&amp;'Meters-Utilities'!H570&amp;"Energy"),"UnitsBlank"))))))</f>
        <v>UnitsBlank</v>
      </c>
      <c r="O570" t="str">
        <f>IF(AND(OR(D570="Other Fuels", D570="Other Energy", D570 = "Natural Gas"),COUNTIF(UnitsEnergy,'Meters-Utilities'!J570)=0), "UnitsEnergy","UnitsBlank")</f>
        <v>UnitsBlank</v>
      </c>
      <c r="P570" t="str">
        <f t="shared" si="27"/>
        <v>UnitsBlank</v>
      </c>
      <c r="Q570" t="str">
        <f t="shared" si="28"/>
        <v>UnitsBlank</v>
      </c>
      <c r="U570" t="str">
        <f>IF( 'Meters-Utilities'!C570= "Electricity", IF(AND('Meters-Utilities'!Q570 &lt;&gt; "Self-Generated", 'Meters-Utilities'!Q570 &lt;&gt; "Physical Power Purchase Agreement (PPPA)"), "UnitsBlank", "YesNo"), IF(AND( 'Meters-Utilities'!C570="Other Fuels", 'Meters-Utilities'!D570 = "Scope 1: Mobile"), "YesNo", "UnitsBlank"))</f>
        <v>UnitsBlank</v>
      </c>
    </row>
    <row r="571" spans="1:21" x14ac:dyDescent="0.35">
      <c r="A571">
        <f>'Meters-Utilities'!A571</f>
        <v>0</v>
      </c>
      <c r="B571">
        <f>'Meters-Utilities'!B571</f>
        <v>0</v>
      </c>
      <c r="D571">
        <f>'Meters-Utilities'!C571</f>
        <v>0</v>
      </c>
      <c r="E571">
        <f>'Meters-Utilities'!D571</f>
        <v>0</v>
      </c>
      <c r="L571" t="str">
        <f t="shared" si="26"/>
        <v>PhaseNO</v>
      </c>
      <c r="M571" t="str">
        <f>"Fuel"&amp;
IF(D571="Other Fuels",TRIM(SUBSTITUTE(LEFT('Meters-Utilities'!H571,8),"-","")),IF(OR(D571="Electricity",D571="Natural Gas"),"",IF(OR(E571="Scope 1: Process", E571 = "Scope 1: Fugitive"), "Fugitive",SUBSTITUTE('Meters-Utilities'!C571," ",""))))</f>
        <v>Fuel</v>
      </c>
      <c r="N571" t="str">
        <f>IF(D571="Electricity","UnitsEnergy",
IF(D571="Natural Gas","UnitsGasEnergy",
IF(ISNUMBER(SEARCH("Water",D571)),"UnitsLiquid",
IF(D571="Other Energy","UnitsOtherEnergyEnergy",
IF(D571="Other","UnitsSolid",
IF(D571="Other Fuels",IF(ISNUMBER(SEARCH("Mobile", 'Meters-Utilities'!D571)),"UnitsLiquid","Units"&amp;'Meters-Utilities'!H571&amp;"Energy"),"UnitsBlank"))))))</f>
        <v>UnitsBlank</v>
      </c>
      <c r="O571" t="str">
        <f>IF(AND(OR(D571="Other Fuels", D571="Other Energy", D571 = "Natural Gas"),COUNTIF(UnitsEnergy,'Meters-Utilities'!J571)=0), "UnitsEnergy","UnitsBlank")</f>
        <v>UnitsBlank</v>
      </c>
      <c r="P571" t="str">
        <f t="shared" si="27"/>
        <v>UnitsBlank</v>
      </c>
      <c r="Q571" t="str">
        <f t="shared" si="28"/>
        <v>UnitsBlank</v>
      </c>
      <c r="U571" t="str">
        <f>IF( 'Meters-Utilities'!C571= "Electricity", IF(AND('Meters-Utilities'!Q571 &lt;&gt; "Self-Generated", 'Meters-Utilities'!Q571 &lt;&gt; "Physical Power Purchase Agreement (PPPA)"), "UnitsBlank", "YesNo"), IF(AND( 'Meters-Utilities'!C571="Other Fuels", 'Meters-Utilities'!D571 = "Scope 1: Mobile"), "YesNo", "UnitsBlank"))</f>
        <v>UnitsBlank</v>
      </c>
    </row>
    <row r="572" spans="1:21" x14ac:dyDescent="0.35">
      <c r="A572">
        <f>'Meters-Utilities'!A572</f>
        <v>0</v>
      </c>
      <c r="B572">
        <f>'Meters-Utilities'!B572</f>
        <v>0</v>
      </c>
      <c r="D572">
        <f>'Meters-Utilities'!C572</f>
        <v>0</v>
      </c>
      <c r="E572">
        <f>'Meters-Utilities'!D572</f>
        <v>0</v>
      </c>
      <c r="L572" t="str">
        <f t="shared" si="26"/>
        <v>PhaseNO</v>
      </c>
      <c r="M572" t="str">
        <f>"Fuel"&amp;
IF(D572="Other Fuels",TRIM(SUBSTITUTE(LEFT('Meters-Utilities'!H572,8),"-","")),IF(OR(D572="Electricity",D572="Natural Gas"),"",IF(OR(E572="Scope 1: Process", E572 = "Scope 1: Fugitive"), "Fugitive",SUBSTITUTE('Meters-Utilities'!C572," ",""))))</f>
        <v>Fuel</v>
      </c>
      <c r="N572" t="str">
        <f>IF(D572="Electricity","UnitsEnergy",
IF(D572="Natural Gas","UnitsGasEnergy",
IF(ISNUMBER(SEARCH("Water",D572)),"UnitsLiquid",
IF(D572="Other Energy","UnitsOtherEnergyEnergy",
IF(D572="Other","UnitsSolid",
IF(D572="Other Fuels",IF(ISNUMBER(SEARCH("Mobile", 'Meters-Utilities'!D572)),"UnitsLiquid","Units"&amp;'Meters-Utilities'!H572&amp;"Energy"),"UnitsBlank"))))))</f>
        <v>UnitsBlank</v>
      </c>
      <c r="O572" t="str">
        <f>IF(AND(OR(D572="Other Fuels", D572="Other Energy", D572 = "Natural Gas"),COUNTIF(UnitsEnergy,'Meters-Utilities'!J572)=0), "UnitsEnergy","UnitsBlank")</f>
        <v>UnitsBlank</v>
      </c>
      <c r="P572" t="str">
        <f t="shared" si="27"/>
        <v>UnitsBlank</v>
      </c>
      <c r="Q572" t="str">
        <f t="shared" si="28"/>
        <v>UnitsBlank</v>
      </c>
      <c r="U572" t="str">
        <f>IF( 'Meters-Utilities'!C572= "Electricity", IF(AND('Meters-Utilities'!Q572 &lt;&gt; "Self-Generated", 'Meters-Utilities'!Q572 &lt;&gt; "Physical Power Purchase Agreement (PPPA)"), "UnitsBlank", "YesNo"), IF(AND( 'Meters-Utilities'!C572="Other Fuels", 'Meters-Utilities'!D572 = "Scope 1: Mobile"), "YesNo", "UnitsBlank"))</f>
        <v>UnitsBlank</v>
      </c>
    </row>
    <row r="573" spans="1:21" x14ac:dyDescent="0.35">
      <c r="A573">
        <f>'Meters-Utilities'!A573</f>
        <v>0</v>
      </c>
      <c r="B573">
        <f>'Meters-Utilities'!B573</f>
        <v>0</v>
      </c>
      <c r="D573">
        <f>'Meters-Utilities'!C573</f>
        <v>0</v>
      </c>
      <c r="E573">
        <f>'Meters-Utilities'!D573</f>
        <v>0</v>
      </c>
      <c r="L573" t="str">
        <f t="shared" si="26"/>
        <v>PhaseNO</v>
      </c>
      <c r="M573" t="str">
        <f>"Fuel"&amp;
IF(D573="Other Fuels",TRIM(SUBSTITUTE(LEFT('Meters-Utilities'!H573,8),"-","")),IF(OR(D573="Electricity",D573="Natural Gas"),"",IF(OR(E573="Scope 1: Process", E573 = "Scope 1: Fugitive"), "Fugitive",SUBSTITUTE('Meters-Utilities'!C573," ",""))))</f>
        <v>Fuel</v>
      </c>
      <c r="N573" t="str">
        <f>IF(D573="Electricity","UnitsEnergy",
IF(D573="Natural Gas","UnitsGasEnergy",
IF(ISNUMBER(SEARCH("Water",D573)),"UnitsLiquid",
IF(D573="Other Energy","UnitsOtherEnergyEnergy",
IF(D573="Other","UnitsSolid",
IF(D573="Other Fuels",IF(ISNUMBER(SEARCH("Mobile", 'Meters-Utilities'!D573)),"UnitsLiquid","Units"&amp;'Meters-Utilities'!H573&amp;"Energy"),"UnitsBlank"))))))</f>
        <v>UnitsBlank</v>
      </c>
      <c r="O573" t="str">
        <f>IF(AND(OR(D573="Other Fuels", D573="Other Energy", D573 = "Natural Gas"),COUNTIF(UnitsEnergy,'Meters-Utilities'!J573)=0), "UnitsEnergy","UnitsBlank")</f>
        <v>UnitsBlank</v>
      </c>
      <c r="P573" t="str">
        <f t="shared" si="27"/>
        <v>UnitsBlank</v>
      </c>
      <c r="Q573" t="str">
        <f t="shared" si="28"/>
        <v>UnitsBlank</v>
      </c>
      <c r="U573" t="str">
        <f>IF( 'Meters-Utilities'!C573= "Electricity", IF(AND('Meters-Utilities'!Q573 &lt;&gt; "Self-Generated", 'Meters-Utilities'!Q573 &lt;&gt; "Physical Power Purchase Agreement (PPPA)"), "UnitsBlank", "YesNo"), IF(AND( 'Meters-Utilities'!C573="Other Fuels", 'Meters-Utilities'!D573 = "Scope 1: Mobile"), "YesNo", "UnitsBlank"))</f>
        <v>UnitsBlank</v>
      </c>
    </row>
    <row r="574" spans="1:21" x14ac:dyDescent="0.35">
      <c r="A574">
        <f>'Meters-Utilities'!A574</f>
        <v>0</v>
      </c>
      <c r="B574">
        <f>'Meters-Utilities'!B574</f>
        <v>0</v>
      </c>
      <c r="D574">
        <f>'Meters-Utilities'!C574</f>
        <v>0</v>
      </c>
      <c r="E574">
        <f>'Meters-Utilities'!D574</f>
        <v>0</v>
      </c>
      <c r="L574" t="str">
        <f t="shared" si="26"/>
        <v>PhaseNO</v>
      </c>
      <c r="M574" t="str">
        <f>"Fuel"&amp;
IF(D574="Other Fuels",TRIM(SUBSTITUTE(LEFT('Meters-Utilities'!H574,8),"-","")),IF(OR(D574="Electricity",D574="Natural Gas"),"",IF(OR(E574="Scope 1: Process", E574 = "Scope 1: Fugitive"), "Fugitive",SUBSTITUTE('Meters-Utilities'!C574," ",""))))</f>
        <v>Fuel</v>
      </c>
      <c r="N574" t="str">
        <f>IF(D574="Electricity","UnitsEnergy",
IF(D574="Natural Gas","UnitsGasEnergy",
IF(ISNUMBER(SEARCH("Water",D574)),"UnitsLiquid",
IF(D574="Other Energy","UnitsOtherEnergyEnergy",
IF(D574="Other","UnitsSolid",
IF(D574="Other Fuels",IF(ISNUMBER(SEARCH("Mobile", 'Meters-Utilities'!D574)),"UnitsLiquid","Units"&amp;'Meters-Utilities'!H574&amp;"Energy"),"UnitsBlank"))))))</f>
        <v>UnitsBlank</v>
      </c>
      <c r="O574" t="str">
        <f>IF(AND(OR(D574="Other Fuels", D574="Other Energy", D574 = "Natural Gas"),COUNTIF(UnitsEnergy,'Meters-Utilities'!J574)=0), "UnitsEnergy","UnitsBlank")</f>
        <v>UnitsBlank</v>
      </c>
      <c r="P574" t="str">
        <f t="shared" si="27"/>
        <v>UnitsBlank</v>
      </c>
      <c r="Q574" t="str">
        <f t="shared" si="28"/>
        <v>UnitsBlank</v>
      </c>
      <c r="U574" t="str">
        <f>IF( 'Meters-Utilities'!C574= "Electricity", IF(AND('Meters-Utilities'!Q574 &lt;&gt; "Self-Generated", 'Meters-Utilities'!Q574 &lt;&gt; "Physical Power Purchase Agreement (PPPA)"), "UnitsBlank", "YesNo"), IF(AND( 'Meters-Utilities'!C574="Other Fuels", 'Meters-Utilities'!D574 = "Scope 1: Mobile"), "YesNo", "UnitsBlank"))</f>
        <v>UnitsBlank</v>
      </c>
    </row>
    <row r="575" spans="1:21" x14ac:dyDescent="0.35">
      <c r="A575">
        <f>'Meters-Utilities'!A575</f>
        <v>0</v>
      </c>
      <c r="B575">
        <f>'Meters-Utilities'!B575</f>
        <v>0</v>
      </c>
      <c r="D575">
        <f>'Meters-Utilities'!C575</f>
        <v>0</v>
      </c>
      <c r="E575">
        <f>'Meters-Utilities'!D575</f>
        <v>0</v>
      </c>
      <c r="L575" t="str">
        <f t="shared" si="26"/>
        <v>PhaseNO</v>
      </c>
      <c r="M575" t="str">
        <f>"Fuel"&amp;
IF(D575="Other Fuels",TRIM(SUBSTITUTE(LEFT('Meters-Utilities'!H575,8),"-","")),IF(OR(D575="Electricity",D575="Natural Gas"),"",IF(OR(E575="Scope 1: Process", E575 = "Scope 1: Fugitive"), "Fugitive",SUBSTITUTE('Meters-Utilities'!C575," ",""))))</f>
        <v>Fuel</v>
      </c>
      <c r="N575" t="str">
        <f>IF(D575="Electricity","UnitsEnergy",
IF(D575="Natural Gas","UnitsGasEnergy",
IF(ISNUMBER(SEARCH("Water",D575)),"UnitsLiquid",
IF(D575="Other Energy","UnitsOtherEnergyEnergy",
IF(D575="Other","UnitsSolid",
IF(D575="Other Fuels",IF(ISNUMBER(SEARCH("Mobile", 'Meters-Utilities'!D575)),"UnitsLiquid","Units"&amp;'Meters-Utilities'!H575&amp;"Energy"),"UnitsBlank"))))))</f>
        <v>UnitsBlank</v>
      </c>
      <c r="O575" t="str">
        <f>IF(AND(OR(D575="Other Fuels", D575="Other Energy", D575 = "Natural Gas"),COUNTIF(UnitsEnergy,'Meters-Utilities'!J575)=0), "UnitsEnergy","UnitsBlank")</f>
        <v>UnitsBlank</v>
      </c>
      <c r="P575" t="str">
        <f t="shared" si="27"/>
        <v>UnitsBlank</v>
      </c>
      <c r="Q575" t="str">
        <f t="shared" si="28"/>
        <v>UnitsBlank</v>
      </c>
      <c r="U575" t="str">
        <f>IF( 'Meters-Utilities'!C575= "Electricity", IF(AND('Meters-Utilities'!Q575 &lt;&gt; "Self-Generated", 'Meters-Utilities'!Q575 &lt;&gt; "Physical Power Purchase Agreement (PPPA)"), "UnitsBlank", "YesNo"), IF(AND( 'Meters-Utilities'!C575="Other Fuels", 'Meters-Utilities'!D575 = "Scope 1: Mobile"), "YesNo", "UnitsBlank"))</f>
        <v>UnitsBlank</v>
      </c>
    </row>
    <row r="576" spans="1:21" x14ac:dyDescent="0.35">
      <c r="A576">
        <f>'Meters-Utilities'!A576</f>
        <v>0</v>
      </c>
      <c r="B576">
        <f>'Meters-Utilities'!B576</f>
        <v>0</v>
      </c>
      <c r="D576">
        <f>'Meters-Utilities'!C576</f>
        <v>0</v>
      </c>
      <c r="E576">
        <f>'Meters-Utilities'!D576</f>
        <v>0</v>
      </c>
      <c r="L576" t="str">
        <f t="shared" si="26"/>
        <v>PhaseNO</v>
      </c>
      <c r="M576" t="str">
        <f>"Fuel"&amp;
IF(D576="Other Fuels",TRIM(SUBSTITUTE(LEFT('Meters-Utilities'!H576,8),"-","")),IF(OR(D576="Electricity",D576="Natural Gas"),"",IF(OR(E576="Scope 1: Process", E576 = "Scope 1: Fugitive"), "Fugitive",SUBSTITUTE('Meters-Utilities'!C576," ",""))))</f>
        <v>Fuel</v>
      </c>
      <c r="N576" t="str">
        <f>IF(D576="Electricity","UnitsEnergy",
IF(D576="Natural Gas","UnitsGasEnergy",
IF(ISNUMBER(SEARCH("Water",D576)),"UnitsLiquid",
IF(D576="Other Energy","UnitsOtherEnergyEnergy",
IF(D576="Other","UnitsSolid",
IF(D576="Other Fuels",IF(ISNUMBER(SEARCH("Mobile", 'Meters-Utilities'!D576)),"UnitsLiquid","Units"&amp;'Meters-Utilities'!H576&amp;"Energy"),"UnitsBlank"))))))</f>
        <v>UnitsBlank</v>
      </c>
      <c r="O576" t="str">
        <f>IF(AND(OR(D576="Other Fuels", D576="Other Energy", D576 = "Natural Gas"),COUNTIF(UnitsEnergy,'Meters-Utilities'!J576)=0), "UnitsEnergy","UnitsBlank")</f>
        <v>UnitsBlank</v>
      </c>
      <c r="P576" t="str">
        <f t="shared" si="27"/>
        <v>UnitsBlank</v>
      </c>
      <c r="Q576" t="str">
        <f t="shared" si="28"/>
        <v>UnitsBlank</v>
      </c>
      <c r="U576" t="str">
        <f>IF( 'Meters-Utilities'!C576= "Electricity", IF(AND('Meters-Utilities'!Q576 &lt;&gt; "Self-Generated", 'Meters-Utilities'!Q576 &lt;&gt; "Physical Power Purchase Agreement (PPPA)"), "UnitsBlank", "YesNo"), IF(AND( 'Meters-Utilities'!C576="Other Fuels", 'Meters-Utilities'!D576 = "Scope 1: Mobile"), "YesNo", "UnitsBlank"))</f>
        <v>UnitsBlank</v>
      </c>
    </row>
    <row r="577" spans="1:21" x14ac:dyDescent="0.35">
      <c r="A577">
        <f>'Meters-Utilities'!A577</f>
        <v>0</v>
      </c>
      <c r="B577">
        <f>'Meters-Utilities'!B577</f>
        <v>0</v>
      </c>
      <c r="D577">
        <f>'Meters-Utilities'!C577</f>
        <v>0</v>
      </c>
      <c r="E577">
        <f>'Meters-Utilities'!D577</f>
        <v>0</v>
      </c>
      <c r="L577" t="str">
        <f t="shared" si="26"/>
        <v>PhaseNO</v>
      </c>
      <c r="M577" t="str">
        <f>"Fuel"&amp;
IF(D577="Other Fuels",TRIM(SUBSTITUTE(LEFT('Meters-Utilities'!H577,8),"-","")),IF(OR(D577="Electricity",D577="Natural Gas"),"",IF(OR(E577="Scope 1: Process", E577 = "Scope 1: Fugitive"), "Fugitive",SUBSTITUTE('Meters-Utilities'!C577," ",""))))</f>
        <v>Fuel</v>
      </c>
      <c r="N577" t="str">
        <f>IF(D577="Electricity","UnitsEnergy",
IF(D577="Natural Gas","UnitsGasEnergy",
IF(ISNUMBER(SEARCH("Water",D577)),"UnitsLiquid",
IF(D577="Other Energy","UnitsOtherEnergyEnergy",
IF(D577="Other","UnitsSolid",
IF(D577="Other Fuels",IF(ISNUMBER(SEARCH("Mobile", 'Meters-Utilities'!D577)),"UnitsLiquid","Units"&amp;'Meters-Utilities'!H577&amp;"Energy"),"UnitsBlank"))))))</f>
        <v>UnitsBlank</v>
      </c>
      <c r="O577" t="str">
        <f>IF(AND(OR(D577="Other Fuels", D577="Other Energy", D577 = "Natural Gas"),COUNTIF(UnitsEnergy,'Meters-Utilities'!J577)=0), "UnitsEnergy","UnitsBlank")</f>
        <v>UnitsBlank</v>
      </c>
      <c r="P577" t="str">
        <f t="shared" si="27"/>
        <v>UnitsBlank</v>
      </c>
      <c r="Q577" t="str">
        <f t="shared" si="28"/>
        <v>UnitsBlank</v>
      </c>
      <c r="U577" t="str">
        <f>IF( 'Meters-Utilities'!C577= "Electricity", IF(AND('Meters-Utilities'!Q577 &lt;&gt; "Self-Generated", 'Meters-Utilities'!Q577 &lt;&gt; "Physical Power Purchase Agreement (PPPA)"), "UnitsBlank", "YesNo"), IF(AND( 'Meters-Utilities'!C577="Other Fuels", 'Meters-Utilities'!D577 = "Scope 1: Mobile"), "YesNo", "UnitsBlank"))</f>
        <v>UnitsBlank</v>
      </c>
    </row>
    <row r="578" spans="1:21" x14ac:dyDescent="0.35">
      <c r="A578">
        <f>'Meters-Utilities'!A578</f>
        <v>0</v>
      </c>
      <c r="B578">
        <f>'Meters-Utilities'!B578</f>
        <v>0</v>
      </c>
      <c r="D578">
        <f>'Meters-Utilities'!C578</f>
        <v>0</v>
      </c>
      <c r="E578">
        <f>'Meters-Utilities'!D578</f>
        <v>0</v>
      </c>
      <c r="L578" t="str">
        <f t="shared" si="26"/>
        <v>PhaseNO</v>
      </c>
      <c r="M578" t="str">
        <f>"Fuel"&amp;
IF(D578="Other Fuels",TRIM(SUBSTITUTE(LEFT('Meters-Utilities'!H578,8),"-","")),IF(OR(D578="Electricity",D578="Natural Gas"),"",IF(OR(E578="Scope 1: Process", E578 = "Scope 1: Fugitive"), "Fugitive",SUBSTITUTE('Meters-Utilities'!C578," ",""))))</f>
        <v>Fuel</v>
      </c>
      <c r="N578" t="str">
        <f>IF(D578="Electricity","UnitsEnergy",
IF(D578="Natural Gas","UnitsGasEnergy",
IF(ISNUMBER(SEARCH("Water",D578)),"UnitsLiquid",
IF(D578="Other Energy","UnitsOtherEnergyEnergy",
IF(D578="Other","UnitsSolid",
IF(D578="Other Fuels",IF(ISNUMBER(SEARCH("Mobile", 'Meters-Utilities'!D578)),"UnitsLiquid","Units"&amp;'Meters-Utilities'!H578&amp;"Energy"),"UnitsBlank"))))))</f>
        <v>UnitsBlank</v>
      </c>
      <c r="O578" t="str">
        <f>IF(AND(OR(D578="Other Fuels", D578="Other Energy", D578 = "Natural Gas"),COUNTIF(UnitsEnergy,'Meters-Utilities'!J578)=0), "UnitsEnergy","UnitsBlank")</f>
        <v>UnitsBlank</v>
      </c>
      <c r="P578" t="str">
        <f t="shared" si="27"/>
        <v>UnitsBlank</v>
      </c>
      <c r="Q578" t="str">
        <f t="shared" si="28"/>
        <v>UnitsBlank</v>
      </c>
      <c r="U578" t="str">
        <f>IF( 'Meters-Utilities'!C578= "Electricity", IF(AND('Meters-Utilities'!Q578 &lt;&gt; "Self-Generated", 'Meters-Utilities'!Q578 &lt;&gt; "Physical Power Purchase Agreement (PPPA)"), "UnitsBlank", "YesNo"), IF(AND( 'Meters-Utilities'!C578="Other Fuels", 'Meters-Utilities'!D578 = "Scope 1: Mobile"), "YesNo", "UnitsBlank"))</f>
        <v>UnitsBlank</v>
      </c>
    </row>
    <row r="579" spans="1:21" x14ac:dyDescent="0.35">
      <c r="A579">
        <f>'Meters-Utilities'!A579</f>
        <v>0</v>
      </c>
      <c r="B579">
        <f>'Meters-Utilities'!B579</f>
        <v>0</v>
      </c>
      <c r="D579">
        <f>'Meters-Utilities'!C579</f>
        <v>0</v>
      </c>
      <c r="E579">
        <f>'Meters-Utilities'!D579</f>
        <v>0</v>
      </c>
      <c r="L579" t="str">
        <f t="shared" ref="L579:L642" si="29">IF(D579="Other Fuels",IF(E579="Scope 1: Stationary","PhaseSLG","PhaseVehicle"),"PhaseNO")</f>
        <v>PhaseNO</v>
      </c>
      <c r="M579" t="str">
        <f>"Fuel"&amp;
IF(D579="Other Fuels",TRIM(SUBSTITUTE(LEFT('Meters-Utilities'!H579,8),"-","")),IF(OR(D579="Electricity",D579="Natural Gas"),"",IF(OR(E579="Scope 1: Process", E579 = "Scope 1: Fugitive"), "Fugitive",SUBSTITUTE('Meters-Utilities'!C579," ",""))))</f>
        <v>Fuel</v>
      </c>
      <c r="N579" t="str">
        <f>IF(D579="Electricity","UnitsEnergy",
IF(D579="Natural Gas","UnitsGasEnergy",
IF(ISNUMBER(SEARCH("Water",D579)),"UnitsLiquid",
IF(D579="Other Energy","UnitsOtherEnergyEnergy",
IF(D579="Other","UnitsSolid",
IF(D579="Other Fuels",IF(ISNUMBER(SEARCH("Mobile", 'Meters-Utilities'!D579)),"UnitsLiquid","Units"&amp;'Meters-Utilities'!H579&amp;"Energy"),"UnitsBlank"))))))</f>
        <v>UnitsBlank</v>
      </c>
      <c r="O579" t="str">
        <f>IF(AND(OR(D579="Other Fuels", D579="Other Energy", D579 = "Natural Gas"),COUNTIF(UnitsEnergy,'Meters-Utilities'!J579)=0), "UnitsEnergy","UnitsBlank")</f>
        <v>UnitsBlank</v>
      </c>
      <c r="P579" t="str">
        <f t="shared" si="27"/>
        <v>UnitsBlank</v>
      </c>
      <c r="Q579" t="str">
        <f t="shared" si="28"/>
        <v>UnitsBlank</v>
      </c>
      <c r="U579" t="str">
        <f>IF( 'Meters-Utilities'!C579= "Electricity", IF(AND('Meters-Utilities'!Q579 &lt;&gt; "Self-Generated", 'Meters-Utilities'!Q579 &lt;&gt; "Physical Power Purchase Agreement (PPPA)"), "UnitsBlank", "YesNo"), IF(AND( 'Meters-Utilities'!C579="Other Fuels", 'Meters-Utilities'!D579 = "Scope 1: Mobile"), "YesNo", "UnitsBlank"))</f>
        <v>UnitsBlank</v>
      </c>
    </row>
    <row r="580" spans="1:21" x14ac:dyDescent="0.35">
      <c r="A580">
        <f>'Meters-Utilities'!A580</f>
        <v>0</v>
      </c>
      <c r="B580">
        <f>'Meters-Utilities'!B580</f>
        <v>0</v>
      </c>
      <c r="D580">
        <f>'Meters-Utilities'!C580</f>
        <v>0</v>
      </c>
      <c r="E580">
        <f>'Meters-Utilities'!D580</f>
        <v>0</v>
      </c>
      <c r="L580" t="str">
        <f t="shared" si="29"/>
        <v>PhaseNO</v>
      </c>
      <c r="M580" t="str">
        <f>"Fuel"&amp;
IF(D580="Other Fuels",TRIM(SUBSTITUTE(LEFT('Meters-Utilities'!H580,8),"-","")),IF(OR(D580="Electricity",D580="Natural Gas"),"",IF(OR(E580="Scope 1: Process", E580 = "Scope 1: Fugitive"), "Fugitive",SUBSTITUTE('Meters-Utilities'!C580," ",""))))</f>
        <v>Fuel</v>
      </c>
      <c r="N580" t="str">
        <f>IF(D580="Electricity","UnitsEnergy",
IF(D580="Natural Gas","UnitsGasEnergy",
IF(ISNUMBER(SEARCH("Water",D580)),"UnitsLiquid",
IF(D580="Other Energy","UnitsOtherEnergyEnergy",
IF(D580="Other","UnitsSolid",
IF(D580="Other Fuels",IF(ISNUMBER(SEARCH("Mobile", 'Meters-Utilities'!D580)),"UnitsLiquid","Units"&amp;'Meters-Utilities'!H580&amp;"Energy"),"UnitsBlank"))))))</f>
        <v>UnitsBlank</v>
      </c>
      <c r="O580" t="str">
        <f>IF(AND(OR(D580="Other Fuels", D580="Other Energy", D580 = "Natural Gas"),COUNTIF(UnitsEnergy,'Meters-Utilities'!J580)=0), "UnitsEnergy","UnitsBlank")</f>
        <v>UnitsBlank</v>
      </c>
      <c r="P580" t="str">
        <f t="shared" si="27"/>
        <v>UnitsBlank</v>
      </c>
      <c r="Q580" t="str">
        <f t="shared" si="28"/>
        <v>UnitsBlank</v>
      </c>
      <c r="U580" t="str">
        <f>IF( 'Meters-Utilities'!C580= "Electricity", IF(AND('Meters-Utilities'!Q580 &lt;&gt; "Self-Generated", 'Meters-Utilities'!Q580 &lt;&gt; "Physical Power Purchase Agreement (PPPA)"), "UnitsBlank", "YesNo"), IF(AND( 'Meters-Utilities'!C580="Other Fuels", 'Meters-Utilities'!D580 = "Scope 1: Mobile"), "YesNo", "UnitsBlank"))</f>
        <v>UnitsBlank</v>
      </c>
    </row>
    <row r="581" spans="1:21" x14ac:dyDescent="0.35">
      <c r="A581">
        <f>'Meters-Utilities'!A581</f>
        <v>0</v>
      </c>
      <c r="B581">
        <f>'Meters-Utilities'!B581</f>
        <v>0</v>
      </c>
      <c r="D581">
        <f>'Meters-Utilities'!C581</f>
        <v>0</v>
      </c>
      <c r="E581">
        <f>'Meters-Utilities'!D581</f>
        <v>0</v>
      </c>
      <c r="L581" t="str">
        <f t="shared" si="29"/>
        <v>PhaseNO</v>
      </c>
      <c r="M581" t="str">
        <f>"Fuel"&amp;
IF(D581="Other Fuels",TRIM(SUBSTITUTE(LEFT('Meters-Utilities'!H581,8),"-","")),IF(OR(D581="Electricity",D581="Natural Gas"),"",IF(OR(E581="Scope 1: Process", E581 = "Scope 1: Fugitive"), "Fugitive",SUBSTITUTE('Meters-Utilities'!C581," ",""))))</f>
        <v>Fuel</v>
      </c>
      <c r="N581" t="str">
        <f>IF(D581="Electricity","UnitsEnergy",
IF(D581="Natural Gas","UnitsGasEnergy",
IF(ISNUMBER(SEARCH("Water",D581)),"UnitsLiquid",
IF(D581="Other Energy","UnitsOtherEnergyEnergy",
IF(D581="Other","UnitsSolid",
IF(D581="Other Fuels",IF(ISNUMBER(SEARCH("Mobile", 'Meters-Utilities'!D581)),"UnitsLiquid","Units"&amp;'Meters-Utilities'!H581&amp;"Energy"),"UnitsBlank"))))))</f>
        <v>UnitsBlank</v>
      </c>
      <c r="O581" t="str">
        <f>IF(AND(OR(D581="Other Fuels", D581="Other Energy", D581 = "Natural Gas"),COUNTIF(UnitsEnergy,'Meters-Utilities'!J581)=0), "UnitsEnergy","UnitsBlank")</f>
        <v>UnitsBlank</v>
      </c>
      <c r="P581" t="str">
        <f t="shared" si="27"/>
        <v>UnitsBlank</v>
      </c>
      <c r="Q581" t="str">
        <f t="shared" si="28"/>
        <v>UnitsBlank</v>
      </c>
      <c r="U581" t="str">
        <f>IF( 'Meters-Utilities'!C581= "Electricity", IF(AND('Meters-Utilities'!Q581 &lt;&gt; "Self-Generated", 'Meters-Utilities'!Q581 &lt;&gt; "Physical Power Purchase Agreement (PPPA)"), "UnitsBlank", "YesNo"), IF(AND( 'Meters-Utilities'!C581="Other Fuels", 'Meters-Utilities'!D581 = "Scope 1: Mobile"), "YesNo", "UnitsBlank"))</f>
        <v>UnitsBlank</v>
      </c>
    </row>
    <row r="582" spans="1:21" x14ac:dyDescent="0.35">
      <c r="A582">
        <f>'Meters-Utilities'!A582</f>
        <v>0</v>
      </c>
      <c r="B582">
        <f>'Meters-Utilities'!B582</f>
        <v>0</v>
      </c>
      <c r="D582">
        <f>'Meters-Utilities'!C582</f>
        <v>0</v>
      </c>
      <c r="E582">
        <f>'Meters-Utilities'!D582</f>
        <v>0</v>
      </c>
      <c r="L582" t="str">
        <f t="shared" si="29"/>
        <v>PhaseNO</v>
      </c>
      <c r="M582" t="str">
        <f>"Fuel"&amp;
IF(D582="Other Fuels",TRIM(SUBSTITUTE(LEFT('Meters-Utilities'!H582,8),"-","")),IF(OR(D582="Electricity",D582="Natural Gas"),"",IF(OR(E582="Scope 1: Process", E582 = "Scope 1: Fugitive"), "Fugitive",SUBSTITUTE('Meters-Utilities'!C582," ",""))))</f>
        <v>Fuel</v>
      </c>
      <c r="N582" t="str">
        <f>IF(D582="Electricity","UnitsEnergy",
IF(D582="Natural Gas","UnitsGasEnergy",
IF(ISNUMBER(SEARCH("Water",D582)),"UnitsLiquid",
IF(D582="Other Energy","UnitsOtherEnergyEnergy",
IF(D582="Other","UnitsSolid",
IF(D582="Other Fuels",IF(ISNUMBER(SEARCH("Mobile", 'Meters-Utilities'!D582)),"UnitsLiquid","Units"&amp;'Meters-Utilities'!H582&amp;"Energy"),"UnitsBlank"))))))</f>
        <v>UnitsBlank</v>
      </c>
      <c r="O582" t="str">
        <f>IF(AND(OR(D582="Other Fuels", D582="Other Energy", D582 = "Natural Gas"),COUNTIF(UnitsEnergy,'Meters-Utilities'!J582)=0), "UnitsEnergy","UnitsBlank")</f>
        <v>UnitsBlank</v>
      </c>
      <c r="P582" t="str">
        <f t="shared" si="27"/>
        <v>UnitsBlank</v>
      </c>
      <c r="Q582" t="str">
        <f t="shared" si="28"/>
        <v>UnitsBlank</v>
      </c>
      <c r="U582" t="str">
        <f>IF( 'Meters-Utilities'!C582= "Electricity", IF(AND('Meters-Utilities'!Q582 &lt;&gt; "Self-Generated", 'Meters-Utilities'!Q582 &lt;&gt; "Physical Power Purchase Agreement (PPPA)"), "UnitsBlank", "YesNo"), IF(AND( 'Meters-Utilities'!C582="Other Fuels", 'Meters-Utilities'!D582 = "Scope 1: Mobile"), "YesNo", "UnitsBlank"))</f>
        <v>UnitsBlank</v>
      </c>
    </row>
    <row r="583" spans="1:21" x14ac:dyDescent="0.35">
      <c r="A583">
        <f>'Meters-Utilities'!A583</f>
        <v>0</v>
      </c>
      <c r="B583">
        <f>'Meters-Utilities'!B583</f>
        <v>0</v>
      </c>
      <c r="D583">
        <f>'Meters-Utilities'!C583</f>
        <v>0</v>
      </c>
      <c r="E583">
        <f>'Meters-Utilities'!D583</f>
        <v>0</v>
      </c>
      <c r="L583" t="str">
        <f t="shared" si="29"/>
        <v>PhaseNO</v>
      </c>
      <c r="M583" t="str">
        <f>"Fuel"&amp;
IF(D583="Other Fuels",TRIM(SUBSTITUTE(LEFT('Meters-Utilities'!H583,8),"-","")),IF(OR(D583="Electricity",D583="Natural Gas"),"",IF(OR(E583="Scope 1: Process", E583 = "Scope 1: Fugitive"), "Fugitive",SUBSTITUTE('Meters-Utilities'!C583," ",""))))</f>
        <v>Fuel</v>
      </c>
      <c r="N583" t="str">
        <f>IF(D583="Electricity","UnitsEnergy",
IF(D583="Natural Gas","UnitsGasEnergy",
IF(ISNUMBER(SEARCH("Water",D583)),"UnitsLiquid",
IF(D583="Other Energy","UnitsOtherEnergyEnergy",
IF(D583="Other","UnitsSolid",
IF(D583="Other Fuels",IF(ISNUMBER(SEARCH("Mobile", 'Meters-Utilities'!D583)),"UnitsLiquid","Units"&amp;'Meters-Utilities'!H583&amp;"Energy"),"UnitsBlank"))))))</f>
        <v>UnitsBlank</v>
      </c>
      <c r="O583" t="str">
        <f>IF(AND(OR(D583="Other Fuels", D583="Other Energy", D583 = "Natural Gas"),COUNTIF(UnitsEnergy,'Meters-Utilities'!J583)=0), "UnitsEnergy","UnitsBlank")</f>
        <v>UnitsBlank</v>
      </c>
      <c r="P583" t="str">
        <f t="shared" si="27"/>
        <v>UnitsBlank</v>
      </c>
      <c r="Q583" t="str">
        <f t="shared" si="28"/>
        <v>UnitsBlank</v>
      </c>
      <c r="U583" t="str">
        <f>IF( 'Meters-Utilities'!C583= "Electricity", IF(AND('Meters-Utilities'!Q583 &lt;&gt; "Self-Generated", 'Meters-Utilities'!Q583 &lt;&gt; "Physical Power Purchase Agreement (PPPA)"), "UnitsBlank", "YesNo"), IF(AND( 'Meters-Utilities'!C583="Other Fuels", 'Meters-Utilities'!D583 = "Scope 1: Mobile"), "YesNo", "UnitsBlank"))</f>
        <v>UnitsBlank</v>
      </c>
    </row>
    <row r="584" spans="1:21" x14ac:dyDescent="0.35">
      <c r="A584">
        <f>'Meters-Utilities'!A584</f>
        <v>0</v>
      </c>
      <c r="B584">
        <f>'Meters-Utilities'!B584</f>
        <v>0</v>
      </c>
      <c r="D584">
        <f>'Meters-Utilities'!C584</f>
        <v>0</v>
      </c>
      <c r="E584">
        <f>'Meters-Utilities'!D584</f>
        <v>0</v>
      </c>
      <c r="L584" t="str">
        <f t="shared" si="29"/>
        <v>PhaseNO</v>
      </c>
      <c r="M584" t="str">
        <f>"Fuel"&amp;
IF(D584="Other Fuels",TRIM(SUBSTITUTE(LEFT('Meters-Utilities'!H584,8),"-","")),IF(OR(D584="Electricity",D584="Natural Gas"),"",IF(OR(E584="Scope 1: Process", E584 = "Scope 1: Fugitive"), "Fugitive",SUBSTITUTE('Meters-Utilities'!C584," ",""))))</f>
        <v>Fuel</v>
      </c>
      <c r="N584" t="str">
        <f>IF(D584="Electricity","UnitsEnergy",
IF(D584="Natural Gas","UnitsGasEnergy",
IF(ISNUMBER(SEARCH("Water",D584)),"UnitsLiquid",
IF(D584="Other Energy","UnitsOtherEnergyEnergy",
IF(D584="Other","UnitsSolid",
IF(D584="Other Fuels",IF(ISNUMBER(SEARCH("Mobile", 'Meters-Utilities'!D584)),"UnitsLiquid","Units"&amp;'Meters-Utilities'!H584&amp;"Energy"),"UnitsBlank"))))))</f>
        <v>UnitsBlank</v>
      </c>
      <c r="O584" t="str">
        <f>IF(AND(OR(D584="Other Fuels", D584="Other Energy", D584 = "Natural Gas"),COUNTIF(UnitsEnergy,'Meters-Utilities'!J584)=0), "UnitsEnergy","UnitsBlank")</f>
        <v>UnitsBlank</v>
      </c>
      <c r="P584" t="str">
        <f t="shared" si="27"/>
        <v>UnitsBlank</v>
      </c>
      <c r="Q584" t="str">
        <f t="shared" si="28"/>
        <v>UnitsBlank</v>
      </c>
      <c r="U584" t="str">
        <f>IF( 'Meters-Utilities'!C584= "Electricity", IF(AND('Meters-Utilities'!Q584 &lt;&gt; "Self-Generated", 'Meters-Utilities'!Q584 &lt;&gt; "Physical Power Purchase Agreement (PPPA)"), "UnitsBlank", "YesNo"), IF(AND( 'Meters-Utilities'!C584="Other Fuels", 'Meters-Utilities'!D584 = "Scope 1: Mobile"), "YesNo", "UnitsBlank"))</f>
        <v>UnitsBlank</v>
      </c>
    </row>
    <row r="585" spans="1:21" x14ac:dyDescent="0.35">
      <c r="A585">
        <f>'Meters-Utilities'!A585</f>
        <v>0</v>
      </c>
      <c r="B585">
        <f>'Meters-Utilities'!B585</f>
        <v>0</v>
      </c>
      <c r="D585">
        <f>'Meters-Utilities'!C585</f>
        <v>0</v>
      </c>
      <c r="E585">
        <f>'Meters-Utilities'!D585</f>
        <v>0</v>
      </c>
      <c r="L585" t="str">
        <f t="shared" si="29"/>
        <v>PhaseNO</v>
      </c>
      <c r="M585" t="str">
        <f>"Fuel"&amp;
IF(D585="Other Fuels",TRIM(SUBSTITUTE(LEFT('Meters-Utilities'!H585,8),"-","")),IF(OR(D585="Electricity",D585="Natural Gas"),"",IF(OR(E585="Scope 1: Process", E585 = "Scope 1: Fugitive"), "Fugitive",SUBSTITUTE('Meters-Utilities'!C585," ",""))))</f>
        <v>Fuel</v>
      </c>
      <c r="N585" t="str">
        <f>IF(D585="Electricity","UnitsEnergy",
IF(D585="Natural Gas","UnitsGasEnergy",
IF(ISNUMBER(SEARCH("Water",D585)),"UnitsLiquid",
IF(D585="Other Energy","UnitsOtherEnergyEnergy",
IF(D585="Other","UnitsSolid",
IF(D585="Other Fuels",IF(ISNUMBER(SEARCH("Mobile", 'Meters-Utilities'!D585)),"UnitsLiquid","Units"&amp;'Meters-Utilities'!H585&amp;"Energy"),"UnitsBlank"))))))</f>
        <v>UnitsBlank</v>
      </c>
      <c r="O585" t="str">
        <f>IF(AND(OR(D585="Other Fuels", D585="Other Energy", D585 = "Natural Gas"),COUNTIF(UnitsEnergy,'Meters-Utilities'!J585)=0), "UnitsEnergy","UnitsBlank")</f>
        <v>UnitsBlank</v>
      </c>
      <c r="P585" t="str">
        <f t="shared" si="27"/>
        <v>UnitsBlank</v>
      </c>
      <c r="Q585" t="str">
        <f t="shared" si="28"/>
        <v>UnitsBlank</v>
      </c>
      <c r="U585" t="str">
        <f>IF( 'Meters-Utilities'!C585= "Electricity", IF(AND('Meters-Utilities'!Q585 &lt;&gt; "Self-Generated", 'Meters-Utilities'!Q585 &lt;&gt; "Physical Power Purchase Agreement (PPPA)"), "UnitsBlank", "YesNo"), IF(AND( 'Meters-Utilities'!C585="Other Fuels", 'Meters-Utilities'!D585 = "Scope 1: Mobile"), "YesNo", "UnitsBlank"))</f>
        <v>UnitsBlank</v>
      </c>
    </row>
    <row r="586" spans="1:21" x14ac:dyDescent="0.35">
      <c r="A586">
        <f>'Meters-Utilities'!A586</f>
        <v>0</v>
      </c>
      <c r="B586">
        <f>'Meters-Utilities'!B586</f>
        <v>0</v>
      </c>
      <c r="D586">
        <f>'Meters-Utilities'!C586</f>
        <v>0</v>
      </c>
      <c r="E586">
        <f>'Meters-Utilities'!D586</f>
        <v>0</v>
      </c>
      <c r="L586" t="str">
        <f t="shared" si="29"/>
        <v>PhaseNO</v>
      </c>
      <c r="M586" t="str">
        <f>"Fuel"&amp;
IF(D586="Other Fuels",TRIM(SUBSTITUTE(LEFT('Meters-Utilities'!H586,8),"-","")),IF(OR(D586="Electricity",D586="Natural Gas"),"",IF(OR(E586="Scope 1: Process", E586 = "Scope 1: Fugitive"), "Fugitive",SUBSTITUTE('Meters-Utilities'!C586," ",""))))</f>
        <v>Fuel</v>
      </c>
      <c r="N586" t="str">
        <f>IF(D586="Electricity","UnitsEnergy",
IF(D586="Natural Gas","UnitsGasEnergy",
IF(ISNUMBER(SEARCH("Water",D586)),"UnitsLiquid",
IF(D586="Other Energy","UnitsOtherEnergyEnergy",
IF(D586="Other","UnitsSolid",
IF(D586="Other Fuels",IF(ISNUMBER(SEARCH("Mobile", 'Meters-Utilities'!D586)),"UnitsLiquid","Units"&amp;'Meters-Utilities'!H586&amp;"Energy"),"UnitsBlank"))))))</f>
        <v>UnitsBlank</v>
      </c>
      <c r="O586" t="str">
        <f>IF(AND(OR(D586="Other Fuels", D586="Other Energy", D586 = "Natural Gas"),COUNTIF(UnitsEnergy,'Meters-Utilities'!J586)=0), "UnitsEnergy","UnitsBlank")</f>
        <v>UnitsBlank</v>
      </c>
      <c r="P586" t="str">
        <f t="shared" si="27"/>
        <v>UnitsBlank</v>
      </c>
      <c r="Q586" t="str">
        <f t="shared" si="28"/>
        <v>UnitsBlank</v>
      </c>
      <c r="U586" t="str">
        <f>IF( 'Meters-Utilities'!C586= "Electricity", IF(AND('Meters-Utilities'!Q586 &lt;&gt; "Self-Generated", 'Meters-Utilities'!Q586 &lt;&gt; "Physical Power Purchase Agreement (PPPA)"), "UnitsBlank", "YesNo"), IF(AND( 'Meters-Utilities'!C586="Other Fuels", 'Meters-Utilities'!D586 = "Scope 1: Mobile"), "YesNo", "UnitsBlank"))</f>
        <v>UnitsBlank</v>
      </c>
    </row>
    <row r="587" spans="1:21" x14ac:dyDescent="0.35">
      <c r="A587">
        <f>'Meters-Utilities'!A587</f>
        <v>0</v>
      </c>
      <c r="B587">
        <f>'Meters-Utilities'!B587</f>
        <v>0</v>
      </c>
      <c r="D587">
        <f>'Meters-Utilities'!C587</f>
        <v>0</v>
      </c>
      <c r="E587">
        <f>'Meters-Utilities'!D587</f>
        <v>0</v>
      </c>
      <c r="L587" t="str">
        <f t="shared" si="29"/>
        <v>PhaseNO</v>
      </c>
      <c r="M587" t="str">
        <f>"Fuel"&amp;
IF(D587="Other Fuels",TRIM(SUBSTITUTE(LEFT('Meters-Utilities'!H587,8),"-","")),IF(OR(D587="Electricity",D587="Natural Gas"),"",IF(OR(E587="Scope 1: Process", E587 = "Scope 1: Fugitive"), "Fugitive",SUBSTITUTE('Meters-Utilities'!C587," ",""))))</f>
        <v>Fuel</v>
      </c>
      <c r="N587" t="str">
        <f>IF(D587="Electricity","UnitsEnergy",
IF(D587="Natural Gas","UnitsGasEnergy",
IF(ISNUMBER(SEARCH("Water",D587)),"UnitsLiquid",
IF(D587="Other Energy","UnitsOtherEnergyEnergy",
IF(D587="Other","UnitsSolid",
IF(D587="Other Fuels",IF(ISNUMBER(SEARCH("Mobile", 'Meters-Utilities'!D587)),"UnitsLiquid","Units"&amp;'Meters-Utilities'!H587&amp;"Energy"),"UnitsBlank"))))))</f>
        <v>UnitsBlank</v>
      </c>
      <c r="O587" t="str">
        <f>IF(AND(OR(D587="Other Fuels", D587="Other Energy", D587 = "Natural Gas"),COUNTIF(UnitsEnergy,'Meters-Utilities'!J587)=0), "UnitsEnergy","UnitsBlank")</f>
        <v>UnitsBlank</v>
      </c>
      <c r="P587" t="str">
        <f t="shared" si="27"/>
        <v>UnitsBlank</v>
      </c>
      <c r="Q587" t="str">
        <f t="shared" si="28"/>
        <v>UnitsBlank</v>
      </c>
      <c r="U587" t="str">
        <f>IF( 'Meters-Utilities'!C587= "Electricity", IF(AND('Meters-Utilities'!Q587 &lt;&gt; "Self-Generated", 'Meters-Utilities'!Q587 &lt;&gt; "Physical Power Purchase Agreement (PPPA)"), "UnitsBlank", "YesNo"), IF(AND( 'Meters-Utilities'!C587="Other Fuels", 'Meters-Utilities'!D587 = "Scope 1: Mobile"), "YesNo", "UnitsBlank"))</f>
        <v>UnitsBlank</v>
      </c>
    </row>
    <row r="588" spans="1:21" x14ac:dyDescent="0.35">
      <c r="A588">
        <f>'Meters-Utilities'!A588</f>
        <v>0</v>
      </c>
      <c r="B588">
        <f>'Meters-Utilities'!B588</f>
        <v>0</v>
      </c>
      <c r="D588">
        <f>'Meters-Utilities'!C588</f>
        <v>0</v>
      </c>
      <c r="E588">
        <f>'Meters-Utilities'!D588</f>
        <v>0</v>
      </c>
      <c r="L588" t="str">
        <f t="shared" si="29"/>
        <v>PhaseNO</v>
      </c>
      <c r="M588" t="str">
        <f>"Fuel"&amp;
IF(D588="Other Fuels",TRIM(SUBSTITUTE(LEFT('Meters-Utilities'!H588,8),"-","")),IF(OR(D588="Electricity",D588="Natural Gas"),"",IF(OR(E588="Scope 1: Process", E588 = "Scope 1: Fugitive"), "Fugitive",SUBSTITUTE('Meters-Utilities'!C588," ",""))))</f>
        <v>Fuel</v>
      </c>
      <c r="N588" t="str">
        <f>IF(D588="Electricity","UnitsEnergy",
IF(D588="Natural Gas","UnitsGasEnergy",
IF(ISNUMBER(SEARCH("Water",D588)),"UnitsLiquid",
IF(D588="Other Energy","UnitsOtherEnergyEnergy",
IF(D588="Other","UnitsSolid",
IF(D588="Other Fuels",IF(ISNUMBER(SEARCH("Mobile", 'Meters-Utilities'!D588)),"UnitsLiquid","Units"&amp;'Meters-Utilities'!H588&amp;"Energy"),"UnitsBlank"))))))</f>
        <v>UnitsBlank</v>
      </c>
      <c r="O588" t="str">
        <f>IF(AND(OR(D588="Other Fuels", D588="Other Energy", D588 = "Natural Gas"),COUNTIF(UnitsEnergy,'Meters-Utilities'!J588)=0), "UnitsEnergy","UnitsBlank")</f>
        <v>UnitsBlank</v>
      </c>
      <c r="P588" t="str">
        <f t="shared" si="27"/>
        <v>UnitsBlank</v>
      </c>
      <c r="Q588" t="str">
        <f t="shared" si="28"/>
        <v>UnitsBlank</v>
      </c>
      <c r="U588" t="str">
        <f>IF( 'Meters-Utilities'!C588= "Electricity", IF(AND('Meters-Utilities'!Q588 &lt;&gt; "Self-Generated", 'Meters-Utilities'!Q588 &lt;&gt; "Physical Power Purchase Agreement (PPPA)"), "UnitsBlank", "YesNo"), IF(AND( 'Meters-Utilities'!C588="Other Fuels", 'Meters-Utilities'!D588 = "Scope 1: Mobile"), "YesNo", "UnitsBlank"))</f>
        <v>UnitsBlank</v>
      </c>
    </row>
    <row r="589" spans="1:21" x14ac:dyDescent="0.35">
      <c r="A589">
        <f>'Meters-Utilities'!A589</f>
        <v>0</v>
      </c>
      <c r="B589">
        <f>'Meters-Utilities'!B589</f>
        <v>0</v>
      </c>
      <c r="D589">
        <f>'Meters-Utilities'!C589</f>
        <v>0</v>
      </c>
      <c r="E589">
        <f>'Meters-Utilities'!D589</f>
        <v>0</v>
      </c>
      <c r="L589" t="str">
        <f t="shared" si="29"/>
        <v>PhaseNO</v>
      </c>
      <c r="M589" t="str">
        <f>"Fuel"&amp;
IF(D589="Other Fuels",TRIM(SUBSTITUTE(LEFT('Meters-Utilities'!H589,8),"-","")),IF(OR(D589="Electricity",D589="Natural Gas"),"",IF(OR(E589="Scope 1: Process", E589 = "Scope 1: Fugitive"), "Fugitive",SUBSTITUTE('Meters-Utilities'!C589," ",""))))</f>
        <v>Fuel</v>
      </c>
      <c r="N589" t="str">
        <f>IF(D589="Electricity","UnitsEnergy",
IF(D589="Natural Gas","UnitsGasEnergy",
IF(ISNUMBER(SEARCH("Water",D589)),"UnitsLiquid",
IF(D589="Other Energy","UnitsOtherEnergyEnergy",
IF(D589="Other","UnitsSolid",
IF(D589="Other Fuels",IF(ISNUMBER(SEARCH("Mobile", 'Meters-Utilities'!D589)),"UnitsLiquid","Units"&amp;'Meters-Utilities'!H589&amp;"Energy"),"UnitsBlank"))))))</f>
        <v>UnitsBlank</v>
      </c>
      <c r="O589" t="str">
        <f>IF(AND(OR(D589="Other Fuels", D589="Other Energy", D589 = "Natural Gas"),COUNTIF(UnitsEnergy,'Meters-Utilities'!J589)=0), "UnitsEnergy","UnitsBlank")</f>
        <v>UnitsBlank</v>
      </c>
      <c r="P589" t="str">
        <f t="shared" si="27"/>
        <v>UnitsBlank</v>
      </c>
      <c r="Q589" t="str">
        <f t="shared" si="28"/>
        <v>UnitsBlank</v>
      </c>
      <c r="U589" t="str">
        <f>IF( 'Meters-Utilities'!C589= "Electricity", IF(AND('Meters-Utilities'!Q589 &lt;&gt; "Self-Generated", 'Meters-Utilities'!Q589 &lt;&gt; "Physical Power Purchase Agreement (PPPA)"), "UnitsBlank", "YesNo"), IF(AND( 'Meters-Utilities'!C589="Other Fuels", 'Meters-Utilities'!D589 = "Scope 1: Mobile"), "YesNo", "UnitsBlank"))</f>
        <v>UnitsBlank</v>
      </c>
    </row>
    <row r="590" spans="1:21" x14ac:dyDescent="0.35">
      <c r="A590">
        <f>'Meters-Utilities'!A590</f>
        <v>0</v>
      </c>
      <c r="B590">
        <f>'Meters-Utilities'!B590</f>
        <v>0</v>
      </c>
      <c r="D590">
        <f>'Meters-Utilities'!C590</f>
        <v>0</v>
      </c>
      <c r="E590">
        <f>'Meters-Utilities'!D590</f>
        <v>0</v>
      </c>
      <c r="L590" t="str">
        <f t="shared" si="29"/>
        <v>PhaseNO</v>
      </c>
      <c r="M590" t="str">
        <f>"Fuel"&amp;
IF(D590="Other Fuels",TRIM(SUBSTITUTE(LEFT('Meters-Utilities'!H590,8),"-","")),IF(OR(D590="Electricity",D590="Natural Gas"),"",IF(OR(E590="Scope 1: Process", E590 = "Scope 1: Fugitive"), "Fugitive",SUBSTITUTE('Meters-Utilities'!C590," ",""))))</f>
        <v>Fuel</v>
      </c>
      <c r="N590" t="str">
        <f>IF(D590="Electricity","UnitsEnergy",
IF(D590="Natural Gas","UnitsGasEnergy",
IF(ISNUMBER(SEARCH("Water",D590)),"UnitsLiquid",
IF(D590="Other Energy","UnitsOtherEnergyEnergy",
IF(D590="Other","UnitsSolid",
IF(D590="Other Fuels",IF(ISNUMBER(SEARCH("Mobile", 'Meters-Utilities'!D590)),"UnitsLiquid","Units"&amp;'Meters-Utilities'!H590&amp;"Energy"),"UnitsBlank"))))))</f>
        <v>UnitsBlank</v>
      </c>
      <c r="O590" t="str">
        <f>IF(AND(OR(D590="Other Fuels", D590="Other Energy", D590 = "Natural Gas"),COUNTIF(UnitsEnergy,'Meters-Utilities'!J590)=0), "UnitsEnergy","UnitsBlank")</f>
        <v>UnitsBlank</v>
      </c>
      <c r="P590" t="str">
        <f t="shared" si="27"/>
        <v>UnitsBlank</v>
      </c>
      <c r="Q590" t="str">
        <f t="shared" si="28"/>
        <v>UnitsBlank</v>
      </c>
      <c r="U590" t="str">
        <f>IF( 'Meters-Utilities'!C590= "Electricity", IF(AND('Meters-Utilities'!Q590 &lt;&gt; "Self-Generated", 'Meters-Utilities'!Q590 &lt;&gt; "Physical Power Purchase Agreement (PPPA)"), "UnitsBlank", "YesNo"), IF(AND( 'Meters-Utilities'!C590="Other Fuels", 'Meters-Utilities'!D590 = "Scope 1: Mobile"), "YesNo", "UnitsBlank"))</f>
        <v>UnitsBlank</v>
      </c>
    </row>
    <row r="591" spans="1:21" x14ac:dyDescent="0.35">
      <c r="A591">
        <f>'Meters-Utilities'!A591</f>
        <v>0</v>
      </c>
      <c r="B591">
        <f>'Meters-Utilities'!B591</f>
        <v>0</v>
      </c>
      <c r="D591">
        <f>'Meters-Utilities'!C591</f>
        <v>0</v>
      </c>
      <c r="E591">
        <f>'Meters-Utilities'!D591</f>
        <v>0</v>
      </c>
      <c r="L591" t="str">
        <f t="shared" si="29"/>
        <v>PhaseNO</v>
      </c>
      <c r="M591" t="str">
        <f>"Fuel"&amp;
IF(D591="Other Fuels",TRIM(SUBSTITUTE(LEFT('Meters-Utilities'!H591,8),"-","")),IF(OR(D591="Electricity",D591="Natural Gas"),"",IF(OR(E591="Scope 1: Process", E591 = "Scope 1: Fugitive"), "Fugitive",SUBSTITUTE('Meters-Utilities'!C591," ",""))))</f>
        <v>Fuel</v>
      </c>
      <c r="N591" t="str">
        <f>IF(D591="Electricity","UnitsEnergy",
IF(D591="Natural Gas","UnitsGasEnergy",
IF(ISNUMBER(SEARCH("Water",D591)),"UnitsLiquid",
IF(D591="Other Energy","UnitsOtherEnergyEnergy",
IF(D591="Other","UnitsSolid",
IF(D591="Other Fuels",IF(ISNUMBER(SEARCH("Mobile", 'Meters-Utilities'!D591)),"UnitsLiquid","Units"&amp;'Meters-Utilities'!H591&amp;"Energy"),"UnitsBlank"))))))</f>
        <v>UnitsBlank</v>
      </c>
      <c r="O591" t="str">
        <f>IF(AND(OR(D591="Other Fuels", D591="Other Energy", D591 = "Natural Gas"),COUNTIF(UnitsEnergy,'Meters-Utilities'!J591)=0), "UnitsEnergy","UnitsBlank")</f>
        <v>UnitsBlank</v>
      </c>
      <c r="P591" t="str">
        <f t="shared" si="27"/>
        <v>UnitsBlank</v>
      </c>
      <c r="Q591" t="str">
        <f t="shared" si="28"/>
        <v>UnitsBlank</v>
      </c>
      <c r="U591" t="str">
        <f>IF( 'Meters-Utilities'!C591= "Electricity", IF(AND('Meters-Utilities'!Q591 &lt;&gt; "Self-Generated", 'Meters-Utilities'!Q591 &lt;&gt; "Physical Power Purchase Agreement (PPPA)"), "UnitsBlank", "YesNo"), IF(AND( 'Meters-Utilities'!C591="Other Fuels", 'Meters-Utilities'!D591 = "Scope 1: Mobile"), "YesNo", "UnitsBlank"))</f>
        <v>UnitsBlank</v>
      </c>
    </row>
    <row r="592" spans="1:21" x14ac:dyDescent="0.35">
      <c r="A592">
        <f>'Meters-Utilities'!A592</f>
        <v>0</v>
      </c>
      <c r="B592">
        <f>'Meters-Utilities'!B592</f>
        <v>0</v>
      </c>
      <c r="D592">
        <f>'Meters-Utilities'!C592</f>
        <v>0</v>
      </c>
      <c r="E592">
        <f>'Meters-Utilities'!D592</f>
        <v>0</v>
      </c>
      <c r="L592" t="str">
        <f t="shared" si="29"/>
        <v>PhaseNO</v>
      </c>
      <c r="M592" t="str">
        <f>"Fuel"&amp;
IF(D592="Other Fuels",TRIM(SUBSTITUTE(LEFT('Meters-Utilities'!H592,8),"-","")),IF(OR(D592="Electricity",D592="Natural Gas"),"",IF(OR(E592="Scope 1: Process", E592 = "Scope 1: Fugitive"), "Fugitive",SUBSTITUTE('Meters-Utilities'!C592," ",""))))</f>
        <v>Fuel</v>
      </c>
      <c r="N592" t="str">
        <f>IF(D592="Electricity","UnitsEnergy",
IF(D592="Natural Gas","UnitsGasEnergy",
IF(ISNUMBER(SEARCH("Water",D592)),"UnitsLiquid",
IF(D592="Other Energy","UnitsOtherEnergyEnergy",
IF(D592="Other","UnitsSolid",
IF(D592="Other Fuels",IF(ISNUMBER(SEARCH("Mobile", 'Meters-Utilities'!D592)),"UnitsLiquid","Units"&amp;'Meters-Utilities'!H592&amp;"Energy"),"UnitsBlank"))))))</f>
        <v>UnitsBlank</v>
      </c>
      <c r="O592" t="str">
        <f>IF(AND(OR(D592="Other Fuels", D592="Other Energy", D592 = "Natural Gas"),COUNTIF(UnitsEnergy,'Meters-Utilities'!J592)=0), "UnitsEnergy","UnitsBlank")</f>
        <v>UnitsBlank</v>
      </c>
      <c r="P592" t="str">
        <f t="shared" si="27"/>
        <v>UnitsBlank</v>
      </c>
      <c r="Q592" t="str">
        <f t="shared" si="28"/>
        <v>UnitsBlank</v>
      </c>
      <c r="U592" t="str">
        <f>IF( 'Meters-Utilities'!C592= "Electricity", IF(AND('Meters-Utilities'!Q592 &lt;&gt; "Self-Generated", 'Meters-Utilities'!Q592 &lt;&gt; "Physical Power Purchase Agreement (PPPA)"), "UnitsBlank", "YesNo"), IF(AND( 'Meters-Utilities'!C592="Other Fuels", 'Meters-Utilities'!D592 = "Scope 1: Mobile"), "YesNo", "UnitsBlank"))</f>
        <v>UnitsBlank</v>
      </c>
    </row>
    <row r="593" spans="1:21" x14ac:dyDescent="0.35">
      <c r="A593">
        <f>'Meters-Utilities'!A593</f>
        <v>0</v>
      </c>
      <c r="B593">
        <f>'Meters-Utilities'!B593</f>
        <v>0</v>
      </c>
      <c r="D593">
        <f>'Meters-Utilities'!C593</f>
        <v>0</v>
      </c>
      <c r="E593">
        <f>'Meters-Utilities'!D593</f>
        <v>0</v>
      </c>
      <c r="L593" t="str">
        <f t="shared" si="29"/>
        <v>PhaseNO</v>
      </c>
      <c r="M593" t="str">
        <f>"Fuel"&amp;
IF(D593="Other Fuels",TRIM(SUBSTITUTE(LEFT('Meters-Utilities'!H593,8),"-","")),IF(OR(D593="Electricity",D593="Natural Gas"),"",IF(OR(E593="Scope 1: Process", E593 = "Scope 1: Fugitive"), "Fugitive",SUBSTITUTE('Meters-Utilities'!C593," ",""))))</f>
        <v>Fuel</v>
      </c>
      <c r="N593" t="str">
        <f>IF(D593="Electricity","UnitsEnergy",
IF(D593="Natural Gas","UnitsGasEnergy",
IF(ISNUMBER(SEARCH("Water",D593)),"UnitsLiquid",
IF(D593="Other Energy","UnitsOtherEnergyEnergy",
IF(D593="Other","UnitsSolid",
IF(D593="Other Fuels",IF(ISNUMBER(SEARCH("Mobile", 'Meters-Utilities'!D593)),"UnitsLiquid","Units"&amp;'Meters-Utilities'!H593&amp;"Energy"),"UnitsBlank"))))))</f>
        <v>UnitsBlank</v>
      </c>
      <c r="O593" t="str">
        <f>IF(AND(OR(D593="Other Fuels", D593="Other Energy", D593 = "Natural Gas"),COUNTIF(UnitsEnergy,'Meters-Utilities'!J593)=0), "UnitsEnergy","UnitsBlank")</f>
        <v>UnitsBlank</v>
      </c>
      <c r="P593" t="str">
        <f t="shared" si="27"/>
        <v>UnitsBlank</v>
      </c>
      <c r="Q593" t="str">
        <f t="shared" si="28"/>
        <v>UnitsBlank</v>
      </c>
      <c r="U593" t="str">
        <f>IF( 'Meters-Utilities'!C593= "Electricity", IF(AND('Meters-Utilities'!Q593 &lt;&gt; "Self-Generated", 'Meters-Utilities'!Q593 &lt;&gt; "Physical Power Purchase Agreement (PPPA)"), "UnitsBlank", "YesNo"), IF(AND( 'Meters-Utilities'!C593="Other Fuels", 'Meters-Utilities'!D593 = "Scope 1: Mobile"), "YesNo", "UnitsBlank"))</f>
        <v>UnitsBlank</v>
      </c>
    </row>
    <row r="594" spans="1:21" x14ac:dyDescent="0.35">
      <c r="A594">
        <f>'Meters-Utilities'!A594</f>
        <v>0</v>
      </c>
      <c r="B594">
        <f>'Meters-Utilities'!B594</f>
        <v>0</v>
      </c>
      <c r="D594">
        <f>'Meters-Utilities'!C594</f>
        <v>0</v>
      </c>
      <c r="E594">
        <f>'Meters-Utilities'!D594</f>
        <v>0</v>
      </c>
      <c r="L594" t="str">
        <f t="shared" si="29"/>
        <v>PhaseNO</v>
      </c>
      <c r="M594" t="str">
        <f>"Fuel"&amp;
IF(D594="Other Fuels",TRIM(SUBSTITUTE(LEFT('Meters-Utilities'!H594,8),"-","")),IF(OR(D594="Electricity",D594="Natural Gas"),"",IF(OR(E594="Scope 1: Process", E594 = "Scope 1: Fugitive"), "Fugitive",SUBSTITUTE('Meters-Utilities'!C594," ",""))))</f>
        <v>Fuel</v>
      </c>
      <c r="N594" t="str">
        <f>IF(D594="Electricity","UnitsEnergy",
IF(D594="Natural Gas","UnitsGasEnergy",
IF(ISNUMBER(SEARCH("Water",D594)),"UnitsLiquid",
IF(D594="Other Energy","UnitsOtherEnergyEnergy",
IF(D594="Other","UnitsSolid",
IF(D594="Other Fuels",IF(ISNUMBER(SEARCH("Mobile", 'Meters-Utilities'!D594)),"UnitsLiquid","Units"&amp;'Meters-Utilities'!H594&amp;"Energy"),"UnitsBlank"))))))</f>
        <v>UnitsBlank</v>
      </c>
      <c r="O594" t="str">
        <f>IF(AND(OR(D594="Other Fuels", D594="Other Energy", D594 = "Natural Gas"),COUNTIF(UnitsEnergy,'Meters-Utilities'!J594)=0), "UnitsEnergy","UnitsBlank")</f>
        <v>UnitsBlank</v>
      </c>
      <c r="P594" t="str">
        <f t="shared" si="27"/>
        <v>UnitsBlank</v>
      </c>
      <c r="Q594" t="str">
        <f t="shared" si="28"/>
        <v>UnitsBlank</v>
      </c>
      <c r="U594" t="str">
        <f>IF( 'Meters-Utilities'!C594= "Electricity", IF(AND('Meters-Utilities'!Q594 &lt;&gt; "Self-Generated", 'Meters-Utilities'!Q594 &lt;&gt; "Physical Power Purchase Agreement (PPPA)"), "UnitsBlank", "YesNo"), IF(AND( 'Meters-Utilities'!C594="Other Fuels", 'Meters-Utilities'!D594 = "Scope 1: Mobile"), "YesNo", "UnitsBlank"))</f>
        <v>UnitsBlank</v>
      </c>
    </row>
    <row r="595" spans="1:21" x14ac:dyDescent="0.35">
      <c r="A595">
        <f>'Meters-Utilities'!A595</f>
        <v>0</v>
      </c>
      <c r="B595">
        <f>'Meters-Utilities'!B595</f>
        <v>0</v>
      </c>
      <c r="D595">
        <f>'Meters-Utilities'!C595</f>
        <v>0</v>
      </c>
      <c r="E595">
        <f>'Meters-Utilities'!D595</f>
        <v>0</v>
      </c>
      <c r="L595" t="str">
        <f t="shared" si="29"/>
        <v>PhaseNO</v>
      </c>
      <c r="M595" t="str">
        <f>"Fuel"&amp;
IF(D595="Other Fuels",TRIM(SUBSTITUTE(LEFT('Meters-Utilities'!H595,8),"-","")),IF(OR(D595="Electricity",D595="Natural Gas"),"",IF(OR(E595="Scope 1: Process", E595 = "Scope 1: Fugitive"), "Fugitive",SUBSTITUTE('Meters-Utilities'!C595," ",""))))</f>
        <v>Fuel</v>
      </c>
      <c r="N595" t="str">
        <f>IF(D595="Electricity","UnitsEnergy",
IF(D595="Natural Gas","UnitsGasEnergy",
IF(ISNUMBER(SEARCH("Water",D595)),"UnitsLiquid",
IF(D595="Other Energy","UnitsOtherEnergyEnergy",
IF(D595="Other","UnitsSolid",
IF(D595="Other Fuels",IF(ISNUMBER(SEARCH("Mobile", 'Meters-Utilities'!D595)),"UnitsLiquid","Units"&amp;'Meters-Utilities'!H595&amp;"Energy"),"UnitsBlank"))))))</f>
        <v>UnitsBlank</v>
      </c>
      <c r="O595" t="str">
        <f>IF(AND(OR(D595="Other Fuels", D595="Other Energy", D595 = "Natural Gas"),COUNTIF(UnitsEnergy,'Meters-Utilities'!J595)=0), "UnitsEnergy","UnitsBlank")</f>
        <v>UnitsBlank</v>
      </c>
      <c r="P595" t="str">
        <f t="shared" si="27"/>
        <v>UnitsBlank</v>
      </c>
      <c r="Q595" t="str">
        <f t="shared" si="28"/>
        <v>UnitsBlank</v>
      </c>
      <c r="U595" t="str">
        <f>IF( 'Meters-Utilities'!C595= "Electricity", IF(AND('Meters-Utilities'!Q595 &lt;&gt; "Self-Generated", 'Meters-Utilities'!Q595 &lt;&gt; "Physical Power Purchase Agreement (PPPA)"), "UnitsBlank", "YesNo"), IF(AND( 'Meters-Utilities'!C595="Other Fuels", 'Meters-Utilities'!D595 = "Scope 1: Mobile"), "YesNo", "UnitsBlank"))</f>
        <v>UnitsBlank</v>
      </c>
    </row>
    <row r="596" spans="1:21" x14ac:dyDescent="0.35">
      <c r="A596">
        <f>'Meters-Utilities'!A596</f>
        <v>0</v>
      </c>
      <c r="B596">
        <f>'Meters-Utilities'!B596</f>
        <v>0</v>
      </c>
      <c r="D596">
        <f>'Meters-Utilities'!C596</f>
        <v>0</v>
      </c>
      <c r="E596">
        <f>'Meters-Utilities'!D596</f>
        <v>0</v>
      </c>
      <c r="L596" t="str">
        <f t="shared" si="29"/>
        <v>PhaseNO</v>
      </c>
      <c r="M596" t="str">
        <f>"Fuel"&amp;
IF(D596="Other Fuels",TRIM(SUBSTITUTE(LEFT('Meters-Utilities'!H596,8),"-","")),IF(OR(D596="Electricity",D596="Natural Gas"),"",IF(OR(E596="Scope 1: Process", E596 = "Scope 1: Fugitive"), "Fugitive",SUBSTITUTE('Meters-Utilities'!C596," ",""))))</f>
        <v>Fuel</v>
      </c>
      <c r="N596" t="str">
        <f>IF(D596="Electricity","UnitsEnergy",
IF(D596="Natural Gas","UnitsGasEnergy",
IF(ISNUMBER(SEARCH("Water",D596)),"UnitsLiquid",
IF(D596="Other Energy","UnitsOtherEnergyEnergy",
IF(D596="Other","UnitsSolid",
IF(D596="Other Fuels",IF(ISNUMBER(SEARCH("Mobile", 'Meters-Utilities'!D596)),"UnitsLiquid","Units"&amp;'Meters-Utilities'!H596&amp;"Energy"),"UnitsBlank"))))))</f>
        <v>UnitsBlank</v>
      </c>
      <c r="O596" t="str">
        <f>IF(AND(OR(D596="Other Fuels", D596="Other Energy", D596 = "Natural Gas"),COUNTIF(UnitsEnergy,'Meters-Utilities'!J596)=0), "UnitsEnergy","UnitsBlank")</f>
        <v>UnitsBlank</v>
      </c>
      <c r="P596" t="str">
        <f t="shared" si="27"/>
        <v>UnitsBlank</v>
      </c>
      <c r="Q596" t="str">
        <f t="shared" si="28"/>
        <v>UnitsBlank</v>
      </c>
      <c r="U596" t="str">
        <f>IF( 'Meters-Utilities'!C596= "Electricity", IF(AND('Meters-Utilities'!Q596 &lt;&gt; "Self-Generated", 'Meters-Utilities'!Q596 &lt;&gt; "Physical Power Purchase Agreement (PPPA)"), "UnitsBlank", "YesNo"), IF(AND( 'Meters-Utilities'!C596="Other Fuels", 'Meters-Utilities'!D596 = "Scope 1: Mobile"), "YesNo", "UnitsBlank"))</f>
        <v>UnitsBlank</v>
      </c>
    </row>
    <row r="597" spans="1:21" x14ac:dyDescent="0.35">
      <c r="A597">
        <f>'Meters-Utilities'!A597</f>
        <v>0</v>
      </c>
      <c r="B597">
        <f>'Meters-Utilities'!B597</f>
        <v>0</v>
      </c>
      <c r="D597">
        <f>'Meters-Utilities'!C597</f>
        <v>0</v>
      </c>
      <c r="E597">
        <f>'Meters-Utilities'!D597</f>
        <v>0</v>
      </c>
      <c r="L597" t="str">
        <f t="shared" si="29"/>
        <v>PhaseNO</v>
      </c>
      <c r="M597" t="str">
        <f>"Fuel"&amp;
IF(D597="Other Fuels",TRIM(SUBSTITUTE(LEFT('Meters-Utilities'!H597,8),"-","")),IF(OR(D597="Electricity",D597="Natural Gas"),"",IF(OR(E597="Scope 1: Process", E597 = "Scope 1: Fugitive"), "Fugitive",SUBSTITUTE('Meters-Utilities'!C597," ",""))))</f>
        <v>Fuel</v>
      </c>
      <c r="N597" t="str">
        <f>IF(D597="Electricity","UnitsEnergy",
IF(D597="Natural Gas","UnitsGasEnergy",
IF(ISNUMBER(SEARCH("Water",D597)),"UnitsLiquid",
IF(D597="Other Energy","UnitsOtherEnergyEnergy",
IF(D597="Other","UnitsSolid",
IF(D597="Other Fuels",IF(ISNUMBER(SEARCH("Mobile", 'Meters-Utilities'!D597)),"UnitsLiquid","Units"&amp;'Meters-Utilities'!H597&amp;"Energy"),"UnitsBlank"))))))</f>
        <v>UnitsBlank</v>
      </c>
      <c r="O597" t="str">
        <f>IF(AND(OR(D597="Other Fuels", D597="Other Energy", D597 = "Natural Gas"),COUNTIF(UnitsEnergy,'Meters-Utilities'!J597)=0), "UnitsEnergy","UnitsBlank")</f>
        <v>UnitsBlank</v>
      </c>
      <c r="P597" t="str">
        <f t="shared" si="27"/>
        <v>UnitsBlank</v>
      </c>
      <c r="Q597" t="str">
        <f t="shared" si="28"/>
        <v>UnitsBlank</v>
      </c>
      <c r="U597" t="str">
        <f>IF( 'Meters-Utilities'!C597= "Electricity", IF(AND('Meters-Utilities'!Q597 &lt;&gt; "Self-Generated", 'Meters-Utilities'!Q597 &lt;&gt; "Physical Power Purchase Agreement (PPPA)"), "UnitsBlank", "YesNo"), IF(AND( 'Meters-Utilities'!C597="Other Fuels", 'Meters-Utilities'!D597 = "Scope 1: Mobile"), "YesNo", "UnitsBlank"))</f>
        <v>UnitsBlank</v>
      </c>
    </row>
    <row r="598" spans="1:21" x14ac:dyDescent="0.35">
      <c r="A598">
        <f>'Meters-Utilities'!A598</f>
        <v>0</v>
      </c>
      <c r="B598">
        <f>'Meters-Utilities'!B598</f>
        <v>0</v>
      </c>
      <c r="D598">
        <f>'Meters-Utilities'!C598</f>
        <v>0</v>
      </c>
      <c r="E598">
        <f>'Meters-Utilities'!D598</f>
        <v>0</v>
      </c>
      <c r="L598" t="str">
        <f t="shared" si="29"/>
        <v>PhaseNO</v>
      </c>
      <c r="M598" t="str">
        <f>"Fuel"&amp;
IF(D598="Other Fuels",TRIM(SUBSTITUTE(LEFT('Meters-Utilities'!H598,8),"-","")),IF(OR(D598="Electricity",D598="Natural Gas"),"",IF(OR(E598="Scope 1: Process", E598 = "Scope 1: Fugitive"), "Fugitive",SUBSTITUTE('Meters-Utilities'!C598," ",""))))</f>
        <v>Fuel</v>
      </c>
      <c r="N598" t="str">
        <f>IF(D598="Electricity","UnitsEnergy",
IF(D598="Natural Gas","UnitsGasEnergy",
IF(ISNUMBER(SEARCH("Water",D598)),"UnitsLiquid",
IF(D598="Other Energy","UnitsOtherEnergyEnergy",
IF(D598="Other","UnitsSolid",
IF(D598="Other Fuels",IF(ISNUMBER(SEARCH("Mobile", 'Meters-Utilities'!D598)),"UnitsLiquid","Units"&amp;'Meters-Utilities'!H598&amp;"Energy"),"UnitsBlank"))))))</f>
        <v>UnitsBlank</v>
      </c>
      <c r="O598" t="str">
        <f>IF(AND(OR(D598="Other Fuels", D598="Other Energy", D598 = "Natural Gas"),COUNTIF(UnitsEnergy,'Meters-Utilities'!J598)=0), "UnitsEnergy","UnitsBlank")</f>
        <v>UnitsBlank</v>
      </c>
      <c r="P598" t="str">
        <f t="shared" si="27"/>
        <v>UnitsBlank</v>
      </c>
      <c r="Q598" t="str">
        <f t="shared" si="28"/>
        <v>UnitsBlank</v>
      </c>
      <c r="U598" t="str">
        <f>IF( 'Meters-Utilities'!C598= "Electricity", IF(AND('Meters-Utilities'!Q598 &lt;&gt; "Self-Generated", 'Meters-Utilities'!Q598 &lt;&gt; "Physical Power Purchase Agreement (PPPA)"), "UnitsBlank", "YesNo"), IF(AND( 'Meters-Utilities'!C598="Other Fuels", 'Meters-Utilities'!D598 = "Scope 1: Mobile"), "YesNo", "UnitsBlank"))</f>
        <v>UnitsBlank</v>
      </c>
    </row>
    <row r="599" spans="1:21" x14ac:dyDescent="0.35">
      <c r="A599">
        <f>'Meters-Utilities'!A599</f>
        <v>0</v>
      </c>
      <c r="B599">
        <f>'Meters-Utilities'!B599</f>
        <v>0</v>
      </c>
      <c r="D599">
        <f>'Meters-Utilities'!C599</f>
        <v>0</v>
      </c>
      <c r="E599">
        <f>'Meters-Utilities'!D599</f>
        <v>0</v>
      </c>
      <c r="L599" t="str">
        <f t="shared" si="29"/>
        <v>PhaseNO</v>
      </c>
      <c r="M599" t="str">
        <f>"Fuel"&amp;
IF(D599="Other Fuels",TRIM(SUBSTITUTE(LEFT('Meters-Utilities'!H599,8),"-","")),IF(OR(D599="Electricity",D599="Natural Gas"),"",IF(OR(E599="Scope 1: Process", E599 = "Scope 1: Fugitive"), "Fugitive",SUBSTITUTE('Meters-Utilities'!C599," ",""))))</f>
        <v>Fuel</v>
      </c>
      <c r="N599" t="str">
        <f>IF(D599="Electricity","UnitsEnergy",
IF(D599="Natural Gas","UnitsGasEnergy",
IF(ISNUMBER(SEARCH("Water",D599)),"UnitsLiquid",
IF(D599="Other Energy","UnitsOtherEnergyEnergy",
IF(D599="Other","UnitsSolid",
IF(D599="Other Fuels",IF(ISNUMBER(SEARCH("Mobile", 'Meters-Utilities'!D599)),"UnitsLiquid","Units"&amp;'Meters-Utilities'!H599&amp;"Energy"),"UnitsBlank"))))))</f>
        <v>UnitsBlank</v>
      </c>
      <c r="O599" t="str">
        <f>IF(AND(OR(D599="Other Fuels", D599="Other Energy", D599 = "Natural Gas"),COUNTIF(UnitsEnergy,'Meters-Utilities'!J599)=0), "UnitsEnergy","UnitsBlank")</f>
        <v>UnitsBlank</v>
      </c>
      <c r="P599" t="str">
        <f t="shared" si="27"/>
        <v>UnitsBlank</v>
      </c>
      <c r="Q599" t="str">
        <f t="shared" si="28"/>
        <v>UnitsBlank</v>
      </c>
      <c r="U599" t="str">
        <f>IF( 'Meters-Utilities'!C599= "Electricity", IF(AND('Meters-Utilities'!Q599 &lt;&gt; "Self-Generated", 'Meters-Utilities'!Q599 &lt;&gt; "Physical Power Purchase Agreement (PPPA)"), "UnitsBlank", "YesNo"), IF(AND( 'Meters-Utilities'!C599="Other Fuels", 'Meters-Utilities'!D599 = "Scope 1: Mobile"), "YesNo", "UnitsBlank"))</f>
        <v>UnitsBlank</v>
      </c>
    </row>
    <row r="600" spans="1:21" x14ac:dyDescent="0.35">
      <c r="A600">
        <f>'Meters-Utilities'!A600</f>
        <v>0</v>
      </c>
      <c r="B600">
        <f>'Meters-Utilities'!B600</f>
        <v>0</v>
      </c>
      <c r="D600">
        <f>'Meters-Utilities'!C600</f>
        <v>0</v>
      </c>
      <c r="E600">
        <f>'Meters-Utilities'!D600</f>
        <v>0</v>
      </c>
      <c r="L600" t="str">
        <f t="shared" si="29"/>
        <v>PhaseNO</v>
      </c>
      <c r="M600" t="str">
        <f>"Fuel"&amp;
IF(D600="Other Fuels",TRIM(SUBSTITUTE(LEFT('Meters-Utilities'!H600,8),"-","")),IF(OR(D600="Electricity",D600="Natural Gas"),"",IF(OR(E600="Scope 1: Process", E600 = "Scope 1: Fugitive"), "Fugitive",SUBSTITUTE('Meters-Utilities'!C600," ",""))))</f>
        <v>Fuel</v>
      </c>
      <c r="N600" t="str">
        <f>IF(D600="Electricity","UnitsEnergy",
IF(D600="Natural Gas","UnitsGasEnergy",
IF(ISNUMBER(SEARCH("Water",D600)),"UnitsLiquid",
IF(D600="Other Energy","UnitsOtherEnergyEnergy",
IF(D600="Other","UnitsSolid",
IF(D600="Other Fuels",IF(ISNUMBER(SEARCH("Mobile", 'Meters-Utilities'!D600)),"UnitsLiquid","Units"&amp;'Meters-Utilities'!H600&amp;"Energy"),"UnitsBlank"))))))</f>
        <v>UnitsBlank</v>
      </c>
      <c r="O600" t="str">
        <f>IF(AND(OR(D600="Other Fuels", D600="Other Energy", D600 = "Natural Gas"),COUNTIF(UnitsEnergy,'Meters-Utilities'!J600)=0), "UnitsEnergy","UnitsBlank")</f>
        <v>UnitsBlank</v>
      </c>
      <c r="P600" t="str">
        <f t="shared" si="27"/>
        <v>UnitsBlank</v>
      </c>
      <c r="Q600" t="str">
        <f t="shared" si="28"/>
        <v>UnitsBlank</v>
      </c>
      <c r="U600" t="str">
        <f>IF( 'Meters-Utilities'!C600= "Electricity", IF(AND('Meters-Utilities'!Q600 &lt;&gt; "Self-Generated", 'Meters-Utilities'!Q600 &lt;&gt; "Physical Power Purchase Agreement (PPPA)"), "UnitsBlank", "YesNo"), IF(AND( 'Meters-Utilities'!C600="Other Fuels", 'Meters-Utilities'!D600 = "Scope 1: Mobile"), "YesNo", "UnitsBlank"))</f>
        <v>UnitsBlank</v>
      </c>
    </row>
    <row r="601" spans="1:21" x14ac:dyDescent="0.35">
      <c r="A601">
        <f>'Meters-Utilities'!A601</f>
        <v>0</v>
      </c>
      <c r="B601">
        <f>'Meters-Utilities'!B601</f>
        <v>0</v>
      </c>
      <c r="D601">
        <f>'Meters-Utilities'!C601</f>
        <v>0</v>
      </c>
      <c r="E601">
        <f>'Meters-Utilities'!D601</f>
        <v>0</v>
      </c>
      <c r="L601" t="str">
        <f t="shared" si="29"/>
        <v>PhaseNO</v>
      </c>
      <c r="M601" t="str">
        <f>"Fuel"&amp;
IF(D601="Other Fuels",TRIM(SUBSTITUTE(LEFT('Meters-Utilities'!H601,8),"-","")),IF(OR(D601="Electricity",D601="Natural Gas"),"",IF(OR(E601="Scope 1: Process", E601 = "Scope 1: Fugitive"), "Fugitive",SUBSTITUTE('Meters-Utilities'!C601," ",""))))</f>
        <v>Fuel</v>
      </c>
      <c r="N601" t="str">
        <f>IF(D601="Electricity","UnitsEnergy",
IF(D601="Natural Gas","UnitsGasEnergy",
IF(ISNUMBER(SEARCH("Water",D601)),"UnitsLiquid",
IF(D601="Other Energy","UnitsOtherEnergyEnergy",
IF(D601="Other","UnitsSolid",
IF(D601="Other Fuels",IF(ISNUMBER(SEARCH("Mobile", 'Meters-Utilities'!D601)),"UnitsLiquid","Units"&amp;'Meters-Utilities'!H601&amp;"Energy"),"UnitsBlank"))))))</f>
        <v>UnitsBlank</v>
      </c>
      <c r="O601" t="str">
        <f>IF(AND(OR(D601="Other Fuels", D601="Other Energy", D601 = "Natural Gas"),COUNTIF(UnitsEnergy,'Meters-Utilities'!J601)=0), "UnitsEnergy","UnitsBlank")</f>
        <v>UnitsBlank</v>
      </c>
      <c r="P601" t="str">
        <f t="shared" si="27"/>
        <v>UnitsBlank</v>
      </c>
      <c r="Q601" t="str">
        <f t="shared" si="28"/>
        <v>UnitsBlank</v>
      </c>
      <c r="U601" t="str">
        <f>IF( 'Meters-Utilities'!C601= "Electricity", IF(AND('Meters-Utilities'!Q601 &lt;&gt; "Self-Generated", 'Meters-Utilities'!Q601 &lt;&gt; "Physical Power Purchase Agreement (PPPA)"), "UnitsBlank", "YesNo"), IF(AND( 'Meters-Utilities'!C601="Other Fuels", 'Meters-Utilities'!D601 = "Scope 1: Mobile"), "YesNo", "UnitsBlank"))</f>
        <v>UnitsBlank</v>
      </c>
    </row>
    <row r="602" spans="1:21" x14ac:dyDescent="0.35">
      <c r="A602">
        <f>'Meters-Utilities'!A602</f>
        <v>0</v>
      </c>
      <c r="B602">
        <f>'Meters-Utilities'!B602</f>
        <v>0</v>
      </c>
      <c r="D602">
        <f>'Meters-Utilities'!C602</f>
        <v>0</v>
      </c>
      <c r="E602">
        <f>'Meters-Utilities'!D602</f>
        <v>0</v>
      </c>
      <c r="L602" t="str">
        <f t="shared" si="29"/>
        <v>PhaseNO</v>
      </c>
      <c r="M602" t="str">
        <f>"Fuel"&amp;
IF(D602="Other Fuels",TRIM(SUBSTITUTE(LEFT('Meters-Utilities'!H602,8),"-","")),IF(OR(D602="Electricity",D602="Natural Gas"),"",IF(OR(E602="Scope 1: Process", E602 = "Scope 1: Fugitive"), "Fugitive",SUBSTITUTE('Meters-Utilities'!C602," ",""))))</f>
        <v>Fuel</v>
      </c>
      <c r="N602" t="str">
        <f>IF(D602="Electricity","UnitsEnergy",
IF(D602="Natural Gas","UnitsGasEnergy",
IF(ISNUMBER(SEARCH("Water",D602)),"UnitsLiquid",
IF(D602="Other Energy","UnitsOtherEnergyEnergy",
IF(D602="Other","UnitsSolid",
IF(D602="Other Fuels",IF(ISNUMBER(SEARCH("Mobile", 'Meters-Utilities'!D602)),"UnitsLiquid","Units"&amp;'Meters-Utilities'!H602&amp;"Energy"),"UnitsBlank"))))))</f>
        <v>UnitsBlank</v>
      </c>
      <c r="O602" t="str">
        <f>IF(AND(OR(D602="Other Fuels", D602="Other Energy", D602 = "Natural Gas"),COUNTIF(UnitsEnergy,'Meters-Utilities'!J602)=0), "UnitsEnergy","UnitsBlank")</f>
        <v>UnitsBlank</v>
      </c>
      <c r="P602" t="str">
        <f t="shared" si="27"/>
        <v>UnitsBlank</v>
      </c>
      <c r="Q602" t="str">
        <f t="shared" si="28"/>
        <v>UnitsBlank</v>
      </c>
      <c r="U602" t="str">
        <f>IF( 'Meters-Utilities'!C602= "Electricity", IF(AND('Meters-Utilities'!Q602 &lt;&gt; "Self-Generated", 'Meters-Utilities'!Q602 &lt;&gt; "Physical Power Purchase Agreement (PPPA)"), "UnitsBlank", "YesNo"), IF(AND( 'Meters-Utilities'!C602="Other Fuels", 'Meters-Utilities'!D602 = "Scope 1: Mobile"), "YesNo", "UnitsBlank"))</f>
        <v>UnitsBlank</v>
      </c>
    </row>
    <row r="603" spans="1:21" x14ac:dyDescent="0.35">
      <c r="A603">
        <f>'Meters-Utilities'!A603</f>
        <v>0</v>
      </c>
      <c r="B603">
        <f>'Meters-Utilities'!B603</f>
        <v>0</v>
      </c>
      <c r="D603">
        <f>'Meters-Utilities'!C603</f>
        <v>0</v>
      </c>
      <c r="E603">
        <f>'Meters-Utilities'!D603</f>
        <v>0</v>
      </c>
      <c r="L603" t="str">
        <f t="shared" si="29"/>
        <v>PhaseNO</v>
      </c>
      <c r="M603" t="str">
        <f>"Fuel"&amp;
IF(D603="Other Fuels",TRIM(SUBSTITUTE(LEFT('Meters-Utilities'!H603,8),"-","")),IF(OR(D603="Electricity",D603="Natural Gas"),"",IF(OR(E603="Scope 1: Process", E603 = "Scope 1: Fugitive"), "Fugitive",SUBSTITUTE('Meters-Utilities'!C603," ",""))))</f>
        <v>Fuel</v>
      </c>
      <c r="N603" t="str">
        <f>IF(D603="Electricity","UnitsEnergy",
IF(D603="Natural Gas","UnitsGasEnergy",
IF(ISNUMBER(SEARCH("Water",D603)),"UnitsLiquid",
IF(D603="Other Energy","UnitsOtherEnergyEnergy",
IF(D603="Other","UnitsSolid",
IF(D603="Other Fuels",IF(ISNUMBER(SEARCH("Mobile", 'Meters-Utilities'!D603)),"UnitsLiquid","Units"&amp;'Meters-Utilities'!H603&amp;"Energy"),"UnitsBlank"))))))</f>
        <v>UnitsBlank</v>
      </c>
      <c r="O603" t="str">
        <f>IF(AND(OR(D603="Other Fuels", D603="Other Energy", D603 = "Natural Gas"),COUNTIF(UnitsEnergy,'Meters-Utilities'!J603)=0), "UnitsEnergy","UnitsBlank")</f>
        <v>UnitsBlank</v>
      </c>
      <c r="P603" t="str">
        <f t="shared" si="27"/>
        <v>UnitsBlank</v>
      </c>
      <c r="Q603" t="str">
        <f t="shared" si="28"/>
        <v>UnitsBlank</v>
      </c>
      <c r="U603" t="str">
        <f>IF( 'Meters-Utilities'!C603= "Electricity", IF(AND('Meters-Utilities'!Q603 &lt;&gt; "Self-Generated", 'Meters-Utilities'!Q603 &lt;&gt; "Physical Power Purchase Agreement (PPPA)"), "UnitsBlank", "YesNo"), IF(AND( 'Meters-Utilities'!C603="Other Fuels", 'Meters-Utilities'!D603 = "Scope 1: Mobile"), "YesNo", "UnitsBlank"))</f>
        <v>UnitsBlank</v>
      </c>
    </row>
    <row r="604" spans="1:21" x14ac:dyDescent="0.35">
      <c r="A604">
        <f>'Meters-Utilities'!A604</f>
        <v>0</v>
      </c>
      <c r="B604">
        <f>'Meters-Utilities'!B604</f>
        <v>0</v>
      </c>
      <c r="D604">
        <f>'Meters-Utilities'!C604</f>
        <v>0</v>
      </c>
      <c r="E604">
        <f>'Meters-Utilities'!D604</f>
        <v>0</v>
      </c>
      <c r="L604" t="str">
        <f t="shared" si="29"/>
        <v>PhaseNO</v>
      </c>
      <c r="M604" t="str">
        <f>"Fuel"&amp;
IF(D604="Other Fuels",TRIM(SUBSTITUTE(LEFT('Meters-Utilities'!H604,8),"-","")),IF(OR(D604="Electricity",D604="Natural Gas"),"",IF(OR(E604="Scope 1: Process", E604 = "Scope 1: Fugitive"), "Fugitive",SUBSTITUTE('Meters-Utilities'!C604," ",""))))</f>
        <v>Fuel</v>
      </c>
      <c r="N604" t="str">
        <f>IF(D604="Electricity","UnitsEnergy",
IF(D604="Natural Gas","UnitsGasEnergy",
IF(ISNUMBER(SEARCH("Water",D604)),"UnitsLiquid",
IF(D604="Other Energy","UnitsOtherEnergyEnergy",
IF(D604="Other","UnitsSolid",
IF(D604="Other Fuels",IF(ISNUMBER(SEARCH("Mobile", 'Meters-Utilities'!D604)),"UnitsLiquid","Units"&amp;'Meters-Utilities'!H604&amp;"Energy"),"UnitsBlank"))))))</f>
        <v>UnitsBlank</v>
      </c>
      <c r="O604" t="str">
        <f>IF(AND(OR(D604="Other Fuels", D604="Other Energy", D604 = "Natural Gas"),COUNTIF(UnitsEnergy,'Meters-Utilities'!J604)=0), "UnitsEnergy","UnitsBlank")</f>
        <v>UnitsBlank</v>
      </c>
      <c r="P604" t="str">
        <f t="shared" si="27"/>
        <v>UnitsBlank</v>
      </c>
      <c r="Q604" t="str">
        <f t="shared" si="28"/>
        <v>UnitsBlank</v>
      </c>
      <c r="U604" t="str">
        <f>IF( 'Meters-Utilities'!C604= "Electricity", IF(AND('Meters-Utilities'!Q604 &lt;&gt; "Self-Generated", 'Meters-Utilities'!Q604 &lt;&gt; "Physical Power Purchase Agreement (PPPA)"), "UnitsBlank", "YesNo"), IF(AND( 'Meters-Utilities'!C604="Other Fuels", 'Meters-Utilities'!D604 = "Scope 1: Mobile"), "YesNo", "UnitsBlank"))</f>
        <v>UnitsBlank</v>
      </c>
    </row>
    <row r="605" spans="1:21" x14ac:dyDescent="0.35">
      <c r="A605">
        <f>'Meters-Utilities'!A605</f>
        <v>0</v>
      </c>
      <c r="B605">
        <f>'Meters-Utilities'!B605</f>
        <v>0</v>
      </c>
      <c r="D605">
        <f>'Meters-Utilities'!C605</f>
        <v>0</v>
      </c>
      <c r="E605">
        <f>'Meters-Utilities'!D605</f>
        <v>0</v>
      </c>
      <c r="L605" t="str">
        <f t="shared" si="29"/>
        <v>PhaseNO</v>
      </c>
      <c r="M605" t="str">
        <f>"Fuel"&amp;
IF(D605="Other Fuels",TRIM(SUBSTITUTE(LEFT('Meters-Utilities'!H605,8),"-","")),IF(OR(D605="Electricity",D605="Natural Gas"),"",IF(OR(E605="Scope 1: Process", E605 = "Scope 1: Fugitive"), "Fugitive",SUBSTITUTE('Meters-Utilities'!C605," ",""))))</f>
        <v>Fuel</v>
      </c>
      <c r="N605" t="str">
        <f>IF(D605="Electricity","UnitsEnergy",
IF(D605="Natural Gas","UnitsGasEnergy",
IF(ISNUMBER(SEARCH("Water",D605)),"UnitsLiquid",
IF(D605="Other Energy","UnitsOtherEnergyEnergy",
IF(D605="Other","UnitsSolid",
IF(D605="Other Fuels",IF(ISNUMBER(SEARCH("Mobile", 'Meters-Utilities'!D605)),"UnitsLiquid","Units"&amp;'Meters-Utilities'!H605&amp;"Energy"),"UnitsBlank"))))))</f>
        <v>UnitsBlank</v>
      </c>
      <c r="O605" t="str">
        <f>IF(AND(OR(D605="Other Fuels", D605="Other Energy", D605 = "Natural Gas"),COUNTIF(UnitsEnergy,'Meters-Utilities'!J605)=0), "UnitsEnergy","UnitsBlank")</f>
        <v>UnitsBlank</v>
      </c>
      <c r="P605" t="str">
        <f t="shared" si="27"/>
        <v>UnitsBlank</v>
      </c>
      <c r="Q605" t="str">
        <f t="shared" si="28"/>
        <v>UnitsBlank</v>
      </c>
      <c r="U605" t="str">
        <f>IF( 'Meters-Utilities'!C605= "Electricity", IF(AND('Meters-Utilities'!Q605 &lt;&gt; "Self-Generated", 'Meters-Utilities'!Q605 &lt;&gt; "Physical Power Purchase Agreement (PPPA)"), "UnitsBlank", "YesNo"), IF(AND( 'Meters-Utilities'!C605="Other Fuels", 'Meters-Utilities'!D605 = "Scope 1: Mobile"), "YesNo", "UnitsBlank"))</f>
        <v>UnitsBlank</v>
      </c>
    </row>
    <row r="606" spans="1:21" x14ac:dyDescent="0.35">
      <c r="A606">
        <f>'Meters-Utilities'!A606</f>
        <v>0</v>
      </c>
      <c r="B606">
        <f>'Meters-Utilities'!B606</f>
        <v>0</v>
      </c>
      <c r="D606">
        <f>'Meters-Utilities'!C606</f>
        <v>0</v>
      </c>
      <c r="E606">
        <f>'Meters-Utilities'!D606</f>
        <v>0</v>
      </c>
      <c r="L606" t="str">
        <f t="shared" si="29"/>
        <v>PhaseNO</v>
      </c>
      <c r="M606" t="str">
        <f>"Fuel"&amp;
IF(D606="Other Fuels",TRIM(SUBSTITUTE(LEFT('Meters-Utilities'!H606,8),"-","")),IF(OR(D606="Electricity",D606="Natural Gas"),"",IF(OR(E606="Scope 1: Process", E606 = "Scope 1: Fugitive"), "Fugitive",SUBSTITUTE('Meters-Utilities'!C606," ",""))))</f>
        <v>Fuel</v>
      </c>
      <c r="N606" t="str">
        <f>IF(D606="Electricity","UnitsEnergy",
IF(D606="Natural Gas","UnitsGasEnergy",
IF(ISNUMBER(SEARCH("Water",D606)),"UnitsLiquid",
IF(D606="Other Energy","UnitsOtherEnergyEnergy",
IF(D606="Other","UnitsSolid",
IF(D606="Other Fuels",IF(ISNUMBER(SEARCH("Mobile", 'Meters-Utilities'!D606)),"UnitsLiquid","Units"&amp;'Meters-Utilities'!H606&amp;"Energy"),"UnitsBlank"))))))</f>
        <v>UnitsBlank</v>
      </c>
      <c r="O606" t="str">
        <f>IF(AND(OR(D606="Other Fuels", D606="Other Energy", D606 = "Natural Gas"),COUNTIF(UnitsEnergy,'Meters-Utilities'!J606)=0), "UnitsEnergy","UnitsBlank")</f>
        <v>UnitsBlank</v>
      </c>
      <c r="P606" t="str">
        <f t="shared" si="27"/>
        <v>UnitsBlank</v>
      </c>
      <c r="Q606" t="str">
        <f t="shared" si="28"/>
        <v>UnitsBlank</v>
      </c>
      <c r="U606" t="str">
        <f>IF( 'Meters-Utilities'!C606= "Electricity", IF(AND('Meters-Utilities'!Q606 &lt;&gt; "Self-Generated", 'Meters-Utilities'!Q606 &lt;&gt; "Physical Power Purchase Agreement (PPPA)"), "UnitsBlank", "YesNo"), IF(AND( 'Meters-Utilities'!C606="Other Fuels", 'Meters-Utilities'!D606 = "Scope 1: Mobile"), "YesNo", "UnitsBlank"))</f>
        <v>UnitsBlank</v>
      </c>
    </row>
    <row r="607" spans="1:21" x14ac:dyDescent="0.35">
      <c r="A607">
        <f>'Meters-Utilities'!A607</f>
        <v>0</v>
      </c>
      <c r="B607">
        <f>'Meters-Utilities'!B607</f>
        <v>0</v>
      </c>
      <c r="D607">
        <f>'Meters-Utilities'!C607</f>
        <v>0</v>
      </c>
      <c r="E607">
        <f>'Meters-Utilities'!D607</f>
        <v>0</v>
      </c>
      <c r="L607" t="str">
        <f t="shared" si="29"/>
        <v>PhaseNO</v>
      </c>
      <c r="M607" t="str">
        <f>"Fuel"&amp;
IF(D607="Other Fuels",TRIM(SUBSTITUTE(LEFT('Meters-Utilities'!H607,8),"-","")),IF(OR(D607="Electricity",D607="Natural Gas"),"",IF(OR(E607="Scope 1: Process", E607 = "Scope 1: Fugitive"), "Fugitive",SUBSTITUTE('Meters-Utilities'!C607," ",""))))</f>
        <v>Fuel</v>
      </c>
      <c r="N607" t="str">
        <f>IF(D607="Electricity","UnitsEnergy",
IF(D607="Natural Gas","UnitsGasEnergy",
IF(ISNUMBER(SEARCH("Water",D607)),"UnitsLiquid",
IF(D607="Other Energy","UnitsOtherEnergyEnergy",
IF(D607="Other","UnitsSolid",
IF(D607="Other Fuels",IF(ISNUMBER(SEARCH("Mobile", 'Meters-Utilities'!D607)),"UnitsLiquid","Units"&amp;'Meters-Utilities'!H607&amp;"Energy"),"UnitsBlank"))))))</f>
        <v>UnitsBlank</v>
      </c>
      <c r="O607" t="str">
        <f>IF(AND(OR(D607="Other Fuels", D607="Other Energy", D607 = "Natural Gas"),COUNTIF(UnitsEnergy,'Meters-Utilities'!J607)=0), "UnitsEnergy","UnitsBlank")</f>
        <v>UnitsBlank</v>
      </c>
      <c r="P607" t="str">
        <f t="shared" si="27"/>
        <v>UnitsBlank</v>
      </c>
      <c r="Q607" t="str">
        <f t="shared" si="28"/>
        <v>UnitsBlank</v>
      </c>
      <c r="U607" t="str">
        <f>IF( 'Meters-Utilities'!C607= "Electricity", IF(AND('Meters-Utilities'!Q607 &lt;&gt; "Self-Generated", 'Meters-Utilities'!Q607 &lt;&gt; "Physical Power Purchase Agreement (PPPA)"), "UnitsBlank", "YesNo"), IF(AND( 'Meters-Utilities'!C607="Other Fuels", 'Meters-Utilities'!D607 = "Scope 1: Mobile"), "YesNo", "UnitsBlank"))</f>
        <v>UnitsBlank</v>
      </c>
    </row>
    <row r="608" spans="1:21" x14ac:dyDescent="0.35">
      <c r="A608">
        <f>'Meters-Utilities'!A608</f>
        <v>0</v>
      </c>
      <c r="B608">
        <f>'Meters-Utilities'!B608</f>
        <v>0</v>
      </c>
      <c r="D608">
        <f>'Meters-Utilities'!C608</f>
        <v>0</v>
      </c>
      <c r="E608">
        <f>'Meters-Utilities'!D608</f>
        <v>0</v>
      </c>
      <c r="L608" t="str">
        <f t="shared" si="29"/>
        <v>PhaseNO</v>
      </c>
      <c r="M608" t="str">
        <f>"Fuel"&amp;
IF(D608="Other Fuels",TRIM(SUBSTITUTE(LEFT('Meters-Utilities'!H608,8),"-","")),IF(OR(D608="Electricity",D608="Natural Gas"),"",IF(OR(E608="Scope 1: Process", E608 = "Scope 1: Fugitive"), "Fugitive",SUBSTITUTE('Meters-Utilities'!C608," ",""))))</f>
        <v>Fuel</v>
      </c>
      <c r="N608" t="str">
        <f>IF(D608="Electricity","UnitsEnergy",
IF(D608="Natural Gas","UnitsGasEnergy",
IF(ISNUMBER(SEARCH("Water",D608)),"UnitsLiquid",
IF(D608="Other Energy","UnitsOtherEnergyEnergy",
IF(D608="Other","UnitsSolid",
IF(D608="Other Fuels",IF(ISNUMBER(SEARCH("Mobile", 'Meters-Utilities'!D608)),"UnitsLiquid","Units"&amp;'Meters-Utilities'!H608&amp;"Energy"),"UnitsBlank"))))))</f>
        <v>UnitsBlank</v>
      </c>
      <c r="O608" t="str">
        <f>IF(AND(OR(D608="Other Fuels", D608="Other Energy", D608 = "Natural Gas"),COUNTIF(UnitsEnergy,'Meters-Utilities'!J608)=0), "UnitsEnergy","UnitsBlank")</f>
        <v>UnitsBlank</v>
      </c>
      <c r="P608" t="str">
        <f t="shared" si="27"/>
        <v>UnitsBlank</v>
      </c>
      <c r="Q608" t="str">
        <f t="shared" si="28"/>
        <v>UnitsBlank</v>
      </c>
      <c r="U608" t="str">
        <f>IF( 'Meters-Utilities'!C608= "Electricity", IF(AND('Meters-Utilities'!Q608 &lt;&gt; "Self-Generated", 'Meters-Utilities'!Q608 &lt;&gt; "Physical Power Purchase Agreement (PPPA)"), "UnitsBlank", "YesNo"), IF(AND( 'Meters-Utilities'!C608="Other Fuels", 'Meters-Utilities'!D608 = "Scope 1: Mobile"), "YesNo", "UnitsBlank"))</f>
        <v>UnitsBlank</v>
      </c>
    </row>
    <row r="609" spans="1:21" x14ac:dyDescent="0.35">
      <c r="A609">
        <f>'Meters-Utilities'!A609</f>
        <v>0</v>
      </c>
      <c r="B609">
        <f>'Meters-Utilities'!B609</f>
        <v>0</v>
      </c>
      <c r="D609">
        <f>'Meters-Utilities'!C609</f>
        <v>0</v>
      </c>
      <c r="E609">
        <f>'Meters-Utilities'!D609</f>
        <v>0</v>
      </c>
      <c r="L609" t="str">
        <f t="shared" si="29"/>
        <v>PhaseNO</v>
      </c>
      <c r="M609" t="str">
        <f>"Fuel"&amp;
IF(D609="Other Fuels",TRIM(SUBSTITUTE(LEFT('Meters-Utilities'!H609,8),"-","")),IF(OR(D609="Electricity",D609="Natural Gas"),"",IF(OR(E609="Scope 1: Process", E609 = "Scope 1: Fugitive"), "Fugitive",SUBSTITUTE('Meters-Utilities'!C609," ",""))))</f>
        <v>Fuel</v>
      </c>
      <c r="N609" t="str">
        <f>IF(D609="Electricity","UnitsEnergy",
IF(D609="Natural Gas","UnitsGasEnergy",
IF(ISNUMBER(SEARCH("Water",D609)),"UnitsLiquid",
IF(D609="Other Energy","UnitsOtherEnergyEnergy",
IF(D609="Other","UnitsSolid",
IF(D609="Other Fuels",IF(ISNUMBER(SEARCH("Mobile", 'Meters-Utilities'!D609)),"UnitsLiquid","Units"&amp;'Meters-Utilities'!H609&amp;"Energy"),"UnitsBlank"))))))</f>
        <v>UnitsBlank</v>
      </c>
      <c r="O609" t="str">
        <f>IF(AND(OR(D609="Other Fuels", D609="Other Energy", D609 = "Natural Gas"),COUNTIF(UnitsEnergy,'Meters-Utilities'!J609)=0), "UnitsEnergy","UnitsBlank")</f>
        <v>UnitsBlank</v>
      </c>
      <c r="P609" t="str">
        <f t="shared" si="27"/>
        <v>UnitsBlank</v>
      </c>
      <c r="Q609" t="str">
        <f t="shared" si="28"/>
        <v>UnitsBlank</v>
      </c>
      <c r="U609" t="str">
        <f>IF( 'Meters-Utilities'!C609= "Electricity", IF(AND('Meters-Utilities'!Q609 &lt;&gt; "Self-Generated", 'Meters-Utilities'!Q609 &lt;&gt; "Physical Power Purchase Agreement (PPPA)"), "UnitsBlank", "YesNo"), IF(AND( 'Meters-Utilities'!C609="Other Fuels", 'Meters-Utilities'!D609 = "Scope 1: Mobile"), "YesNo", "UnitsBlank"))</f>
        <v>UnitsBlank</v>
      </c>
    </row>
    <row r="610" spans="1:21" x14ac:dyDescent="0.35">
      <c r="A610">
        <f>'Meters-Utilities'!A610</f>
        <v>0</v>
      </c>
      <c r="B610">
        <f>'Meters-Utilities'!B610</f>
        <v>0</v>
      </c>
      <c r="D610">
        <f>'Meters-Utilities'!C610</f>
        <v>0</v>
      </c>
      <c r="E610">
        <f>'Meters-Utilities'!D610</f>
        <v>0</v>
      </c>
      <c r="L610" t="str">
        <f t="shared" si="29"/>
        <v>PhaseNO</v>
      </c>
      <c r="M610" t="str">
        <f>"Fuel"&amp;
IF(D610="Other Fuels",TRIM(SUBSTITUTE(LEFT('Meters-Utilities'!H610,8),"-","")),IF(OR(D610="Electricity",D610="Natural Gas"),"",IF(OR(E610="Scope 1: Process", E610 = "Scope 1: Fugitive"), "Fugitive",SUBSTITUTE('Meters-Utilities'!C610," ",""))))</f>
        <v>Fuel</v>
      </c>
      <c r="N610" t="str">
        <f>IF(D610="Electricity","UnitsEnergy",
IF(D610="Natural Gas","UnitsGasEnergy",
IF(ISNUMBER(SEARCH("Water",D610)),"UnitsLiquid",
IF(D610="Other Energy","UnitsOtherEnergyEnergy",
IF(D610="Other","UnitsSolid",
IF(D610="Other Fuels",IF(ISNUMBER(SEARCH("Mobile", 'Meters-Utilities'!D610)),"UnitsLiquid","Units"&amp;'Meters-Utilities'!H610&amp;"Energy"),"UnitsBlank"))))))</f>
        <v>UnitsBlank</v>
      </c>
      <c r="O610" t="str">
        <f>IF(AND(OR(D610="Other Fuels", D610="Other Energy", D610 = "Natural Gas"),COUNTIF(UnitsEnergy,'Meters-Utilities'!J610)=0), "UnitsEnergy","UnitsBlank")</f>
        <v>UnitsBlank</v>
      </c>
      <c r="P610" t="str">
        <f t="shared" si="27"/>
        <v>UnitsBlank</v>
      </c>
      <c r="Q610" t="str">
        <f t="shared" si="28"/>
        <v>UnitsBlank</v>
      </c>
      <c r="U610" t="str">
        <f>IF( 'Meters-Utilities'!C610= "Electricity", IF(AND('Meters-Utilities'!Q610 &lt;&gt; "Self-Generated", 'Meters-Utilities'!Q610 &lt;&gt; "Physical Power Purchase Agreement (PPPA)"), "UnitsBlank", "YesNo"), IF(AND( 'Meters-Utilities'!C610="Other Fuels", 'Meters-Utilities'!D610 = "Scope 1: Mobile"), "YesNo", "UnitsBlank"))</f>
        <v>UnitsBlank</v>
      </c>
    </row>
    <row r="611" spans="1:21" x14ac:dyDescent="0.35">
      <c r="A611">
        <f>'Meters-Utilities'!A611</f>
        <v>0</v>
      </c>
      <c r="B611">
        <f>'Meters-Utilities'!B611</f>
        <v>0</v>
      </c>
      <c r="D611">
        <f>'Meters-Utilities'!C611</f>
        <v>0</v>
      </c>
      <c r="E611">
        <f>'Meters-Utilities'!D611</f>
        <v>0</v>
      </c>
      <c r="L611" t="str">
        <f t="shared" si="29"/>
        <v>PhaseNO</v>
      </c>
      <c r="M611" t="str">
        <f>"Fuel"&amp;
IF(D611="Other Fuels",TRIM(SUBSTITUTE(LEFT('Meters-Utilities'!H611,8),"-","")),IF(OR(D611="Electricity",D611="Natural Gas"),"",IF(OR(E611="Scope 1: Process", E611 = "Scope 1: Fugitive"), "Fugitive",SUBSTITUTE('Meters-Utilities'!C611," ",""))))</f>
        <v>Fuel</v>
      </c>
      <c r="N611" t="str">
        <f>IF(D611="Electricity","UnitsEnergy",
IF(D611="Natural Gas","UnitsGasEnergy",
IF(ISNUMBER(SEARCH("Water",D611)),"UnitsLiquid",
IF(D611="Other Energy","UnitsOtherEnergyEnergy",
IF(D611="Other","UnitsSolid",
IF(D611="Other Fuels",IF(ISNUMBER(SEARCH("Mobile", 'Meters-Utilities'!D611)),"UnitsLiquid","Units"&amp;'Meters-Utilities'!H611&amp;"Energy"),"UnitsBlank"))))))</f>
        <v>UnitsBlank</v>
      </c>
      <c r="O611" t="str">
        <f>IF(AND(OR(D611="Other Fuels", D611="Other Energy", D611 = "Natural Gas"),COUNTIF(UnitsEnergy,'Meters-Utilities'!J611)=0), "UnitsEnergy","UnitsBlank")</f>
        <v>UnitsBlank</v>
      </c>
      <c r="P611" t="str">
        <f t="shared" si="27"/>
        <v>UnitsBlank</v>
      </c>
      <c r="Q611" t="str">
        <f t="shared" si="28"/>
        <v>UnitsBlank</v>
      </c>
      <c r="U611" t="str">
        <f>IF( 'Meters-Utilities'!C611= "Electricity", IF(AND('Meters-Utilities'!Q611 &lt;&gt; "Self-Generated", 'Meters-Utilities'!Q611 &lt;&gt; "Physical Power Purchase Agreement (PPPA)"), "UnitsBlank", "YesNo"), IF(AND( 'Meters-Utilities'!C611="Other Fuels", 'Meters-Utilities'!D611 = "Scope 1: Mobile"), "YesNo", "UnitsBlank"))</f>
        <v>UnitsBlank</v>
      </c>
    </row>
    <row r="612" spans="1:21" x14ac:dyDescent="0.35">
      <c r="A612">
        <f>'Meters-Utilities'!A612</f>
        <v>0</v>
      </c>
      <c r="B612">
        <f>'Meters-Utilities'!B612</f>
        <v>0</v>
      </c>
      <c r="D612">
        <f>'Meters-Utilities'!C612</f>
        <v>0</v>
      </c>
      <c r="E612">
        <f>'Meters-Utilities'!D612</f>
        <v>0</v>
      </c>
      <c r="L612" t="str">
        <f t="shared" si="29"/>
        <v>PhaseNO</v>
      </c>
      <c r="M612" t="str">
        <f>"Fuel"&amp;
IF(D612="Other Fuels",TRIM(SUBSTITUTE(LEFT('Meters-Utilities'!H612,8),"-","")),IF(OR(D612="Electricity",D612="Natural Gas"),"",IF(OR(E612="Scope 1: Process", E612 = "Scope 1: Fugitive"), "Fugitive",SUBSTITUTE('Meters-Utilities'!C612," ",""))))</f>
        <v>Fuel</v>
      </c>
      <c r="N612" t="str">
        <f>IF(D612="Electricity","UnitsEnergy",
IF(D612="Natural Gas","UnitsGasEnergy",
IF(ISNUMBER(SEARCH("Water",D612)),"UnitsLiquid",
IF(D612="Other Energy","UnitsOtherEnergyEnergy",
IF(D612="Other","UnitsSolid",
IF(D612="Other Fuels",IF(ISNUMBER(SEARCH("Mobile", 'Meters-Utilities'!D612)),"UnitsLiquid","Units"&amp;'Meters-Utilities'!H612&amp;"Energy"),"UnitsBlank"))))))</f>
        <v>UnitsBlank</v>
      </c>
      <c r="O612" t="str">
        <f>IF(AND(OR(D612="Other Fuels", D612="Other Energy", D612 = "Natural Gas"),COUNTIF(UnitsEnergy,'Meters-Utilities'!J612)=0), "UnitsEnergy","UnitsBlank")</f>
        <v>UnitsBlank</v>
      </c>
      <c r="P612" t="str">
        <f t="shared" ref="P612:P675" si="30">IF(M612="FuelOnRoad","UnitsDistance","UnitsBlank")</f>
        <v>UnitsBlank</v>
      </c>
      <c r="Q612" t="str">
        <f t="shared" ref="Q612:Q675" si="31">IF(M612="FuelOnRoad","ChoiceEstimationMethod","UnitsBlank")</f>
        <v>UnitsBlank</v>
      </c>
      <c r="U612" t="str">
        <f>IF( 'Meters-Utilities'!C612= "Electricity", IF(AND('Meters-Utilities'!Q612 &lt;&gt; "Self-Generated", 'Meters-Utilities'!Q612 &lt;&gt; "Physical Power Purchase Agreement (PPPA)"), "UnitsBlank", "YesNo"), IF(AND( 'Meters-Utilities'!C612="Other Fuels", 'Meters-Utilities'!D612 = "Scope 1: Mobile"), "YesNo", "UnitsBlank"))</f>
        <v>UnitsBlank</v>
      </c>
    </row>
    <row r="613" spans="1:21" x14ac:dyDescent="0.35">
      <c r="A613">
        <f>'Meters-Utilities'!A613</f>
        <v>0</v>
      </c>
      <c r="B613">
        <f>'Meters-Utilities'!B613</f>
        <v>0</v>
      </c>
      <c r="D613">
        <f>'Meters-Utilities'!C613</f>
        <v>0</v>
      </c>
      <c r="E613">
        <f>'Meters-Utilities'!D613</f>
        <v>0</v>
      </c>
      <c r="L613" t="str">
        <f t="shared" si="29"/>
        <v>PhaseNO</v>
      </c>
      <c r="M613" t="str">
        <f>"Fuel"&amp;
IF(D613="Other Fuels",TRIM(SUBSTITUTE(LEFT('Meters-Utilities'!H613,8),"-","")),IF(OR(D613="Electricity",D613="Natural Gas"),"",IF(OR(E613="Scope 1: Process", E613 = "Scope 1: Fugitive"), "Fugitive",SUBSTITUTE('Meters-Utilities'!C613," ",""))))</f>
        <v>Fuel</v>
      </c>
      <c r="N613" t="str">
        <f>IF(D613="Electricity","UnitsEnergy",
IF(D613="Natural Gas","UnitsGasEnergy",
IF(ISNUMBER(SEARCH("Water",D613)),"UnitsLiquid",
IF(D613="Other Energy","UnitsOtherEnergyEnergy",
IF(D613="Other","UnitsSolid",
IF(D613="Other Fuels",IF(ISNUMBER(SEARCH("Mobile", 'Meters-Utilities'!D613)),"UnitsLiquid","Units"&amp;'Meters-Utilities'!H613&amp;"Energy"),"UnitsBlank"))))))</f>
        <v>UnitsBlank</v>
      </c>
      <c r="O613" t="str">
        <f>IF(AND(OR(D613="Other Fuels", D613="Other Energy", D613 = "Natural Gas"),COUNTIF(UnitsEnergy,'Meters-Utilities'!J613)=0), "UnitsEnergy","UnitsBlank")</f>
        <v>UnitsBlank</v>
      </c>
      <c r="P613" t="str">
        <f t="shared" si="30"/>
        <v>UnitsBlank</v>
      </c>
      <c r="Q613" t="str">
        <f t="shared" si="31"/>
        <v>UnitsBlank</v>
      </c>
      <c r="U613" t="str">
        <f>IF( 'Meters-Utilities'!C613= "Electricity", IF(AND('Meters-Utilities'!Q613 &lt;&gt; "Self-Generated", 'Meters-Utilities'!Q613 &lt;&gt; "Physical Power Purchase Agreement (PPPA)"), "UnitsBlank", "YesNo"), IF(AND( 'Meters-Utilities'!C613="Other Fuels", 'Meters-Utilities'!D613 = "Scope 1: Mobile"), "YesNo", "UnitsBlank"))</f>
        <v>UnitsBlank</v>
      </c>
    </row>
    <row r="614" spans="1:21" x14ac:dyDescent="0.35">
      <c r="A614">
        <f>'Meters-Utilities'!A614</f>
        <v>0</v>
      </c>
      <c r="B614">
        <f>'Meters-Utilities'!B614</f>
        <v>0</v>
      </c>
      <c r="D614">
        <f>'Meters-Utilities'!C614</f>
        <v>0</v>
      </c>
      <c r="E614">
        <f>'Meters-Utilities'!D614</f>
        <v>0</v>
      </c>
      <c r="L614" t="str">
        <f t="shared" si="29"/>
        <v>PhaseNO</v>
      </c>
      <c r="M614" t="str">
        <f>"Fuel"&amp;
IF(D614="Other Fuels",TRIM(SUBSTITUTE(LEFT('Meters-Utilities'!H614,8),"-","")),IF(OR(D614="Electricity",D614="Natural Gas"),"",IF(OR(E614="Scope 1: Process", E614 = "Scope 1: Fugitive"), "Fugitive",SUBSTITUTE('Meters-Utilities'!C614," ",""))))</f>
        <v>Fuel</v>
      </c>
      <c r="N614" t="str">
        <f>IF(D614="Electricity","UnitsEnergy",
IF(D614="Natural Gas","UnitsGasEnergy",
IF(ISNUMBER(SEARCH("Water",D614)),"UnitsLiquid",
IF(D614="Other Energy","UnitsOtherEnergyEnergy",
IF(D614="Other","UnitsSolid",
IF(D614="Other Fuels",IF(ISNUMBER(SEARCH("Mobile", 'Meters-Utilities'!D614)),"UnitsLiquid","Units"&amp;'Meters-Utilities'!H614&amp;"Energy"),"UnitsBlank"))))))</f>
        <v>UnitsBlank</v>
      </c>
      <c r="O614" t="str">
        <f>IF(AND(OR(D614="Other Fuels", D614="Other Energy", D614 = "Natural Gas"),COUNTIF(UnitsEnergy,'Meters-Utilities'!J614)=0), "UnitsEnergy","UnitsBlank")</f>
        <v>UnitsBlank</v>
      </c>
      <c r="P614" t="str">
        <f t="shared" si="30"/>
        <v>UnitsBlank</v>
      </c>
      <c r="Q614" t="str">
        <f t="shared" si="31"/>
        <v>UnitsBlank</v>
      </c>
      <c r="U614" t="str">
        <f>IF( 'Meters-Utilities'!C614= "Electricity", IF(AND('Meters-Utilities'!Q614 &lt;&gt; "Self-Generated", 'Meters-Utilities'!Q614 &lt;&gt; "Physical Power Purchase Agreement (PPPA)"), "UnitsBlank", "YesNo"), IF(AND( 'Meters-Utilities'!C614="Other Fuels", 'Meters-Utilities'!D614 = "Scope 1: Mobile"), "YesNo", "UnitsBlank"))</f>
        <v>UnitsBlank</v>
      </c>
    </row>
    <row r="615" spans="1:21" x14ac:dyDescent="0.35">
      <c r="A615">
        <f>'Meters-Utilities'!A615</f>
        <v>0</v>
      </c>
      <c r="B615">
        <f>'Meters-Utilities'!B615</f>
        <v>0</v>
      </c>
      <c r="D615">
        <f>'Meters-Utilities'!C615</f>
        <v>0</v>
      </c>
      <c r="E615">
        <f>'Meters-Utilities'!D615</f>
        <v>0</v>
      </c>
      <c r="L615" t="str">
        <f t="shared" si="29"/>
        <v>PhaseNO</v>
      </c>
      <c r="M615" t="str">
        <f>"Fuel"&amp;
IF(D615="Other Fuels",TRIM(SUBSTITUTE(LEFT('Meters-Utilities'!H615,8),"-","")),IF(OR(D615="Electricity",D615="Natural Gas"),"",IF(OR(E615="Scope 1: Process", E615 = "Scope 1: Fugitive"), "Fugitive",SUBSTITUTE('Meters-Utilities'!C615," ",""))))</f>
        <v>Fuel</v>
      </c>
      <c r="N615" t="str">
        <f>IF(D615="Electricity","UnitsEnergy",
IF(D615="Natural Gas","UnitsGasEnergy",
IF(ISNUMBER(SEARCH("Water",D615)),"UnitsLiquid",
IF(D615="Other Energy","UnitsOtherEnergyEnergy",
IF(D615="Other","UnitsSolid",
IF(D615="Other Fuels",IF(ISNUMBER(SEARCH("Mobile", 'Meters-Utilities'!D615)),"UnitsLiquid","Units"&amp;'Meters-Utilities'!H615&amp;"Energy"),"UnitsBlank"))))))</f>
        <v>UnitsBlank</v>
      </c>
      <c r="O615" t="str">
        <f>IF(AND(OR(D615="Other Fuels", D615="Other Energy", D615 = "Natural Gas"),COUNTIF(UnitsEnergy,'Meters-Utilities'!J615)=0), "UnitsEnergy","UnitsBlank")</f>
        <v>UnitsBlank</v>
      </c>
      <c r="P615" t="str">
        <f t="shared" si="30"/>
        <v>UnitsBlank</v>
      </c>
      <c r="Q615" t="str">
        <f t="shared" si="31"/>
        <v>UnitsBlank</v>
      </c>
      <c r="U615" t="str">
        <f>IF( 'Meters-Utilities'!C615= "Electricity", IF(AND('Meters-Utilities'!Q615 &lt;&gt; "Self-Generated", 'Meters-Utilities'!Q615 &lt;&gt; "Physical Power Purchase Agreement (PPPA)"), "UnitsBlank", "YesNo"), IF(AND( 'Meters-Utilities'!C615="Other Fuels", 'Meters-Utilities'!D615 = "Scope 1: Mobile"), "YesNo", "UnitsBlank"))</f>
        <v>UnitsBlank</v>
      </c>
    </row>
    <row r="616" spans="1:21" x14ac:dyDescent="0.35">
      <c r="A616">
        <f>'Meters-Utilities'!A616</f>
        <v>0</v>
      </c>
      <c r="B616">
        <f>'Meters-Utilities'!B616</f>
        <v>0</v>
      </c>
      <c r="D616">
        <f>'Meters-Utilities'!C616</f>
        <v>0</v>
      </c>
      <c r="E616">
        <f>'Meters-Utilities'!D616</f>
        <v>0</v>
      </c>
      <c r="L616" t="str">
        <f t="shared" si="29"/>
        <v>PhaseNO</v>
      </c>
      <c r="M616" t="str">
        <f>"Fuel"&amp;
IF(D616="Other Fuels",TRIM(SUBSTITUTE(LEFT('Meters-Utilities'!H616,8),"-","")),IF(OR(D616="Electricity",D616="Natural Gas"),"",IF(OR(E616="Scope 1: Process", E616 = "Scope 1: Fugitive"), "Fugitive",SUBSTITUTE('Meters-Utilities'!C616," ",""))))</f>
        <v>Fuel</v>
      </c>
      <c r="N616" t="str">
        <f>IF(D616="Electricity","UnitsEnergy",
IF(D616="Natural Gas","UnitsGasEnergy",
IF(ISNUMBER(SEARCH("Water",D616)),"UnitsLiquid",
IF(D616="Other Energy","UnitsOtherEnergyEnergy",
IF(D616="Other","UnitsSolid",
IF(D616="Other Fuels",IF(ISNUMBER(SEARCH("Mobile", 'Meters-Utilities'!D616)),"UnitsLiquid","Units"&amp;'Meters-Utilities'!H616&amp;"Energy"),"UnitsBlank"))))))</f>
        <v>UnitsBlank</v>
      </c>
      <c r="O616" t="str">
        <f>IF(AND(OR(D616="Other Fuels", D616="Other Energy", D616 = "Natural Gas"),COUNTIF(UnitsEnergy,'Meters-Utilities'!J616)=0), "UnitsEnergy","UnitsBlank")</f>
        <v>UnitsBlank</v>
      </c>
      <c r="P616" t="str">
        <f t="shared" si="30"/>
        <v>UnitsBlank</v>
      </c>
      <c r="Q616" t="str">
        <f t="shared" si="31"/>
        <v>UnitsBlank</v>
      </c>
      <c r="U616" t="str">
        <f>IF( 'Meters-Utilities'!C616= "Electricity", IF(AND('Meters-Utilities'!Q616 &lt;&gt; "Self-Generated", 'Meters-Utilities'!Q616 &lt;&gt; "Physical Power Purchase Agreement (PPPA)"), "UnitsBlank", "YesNo"), IF(AND( 'Meters-Utilities'!C616="Other Fuels", 'Meters-Utilities'!D616 = "Scope 1: Mobile"), "YesNo", "UnitsBlank"))</f>
        <v>UnitsBlank</v>
      </c>
    </row>
    <row r="617" spans="1:21" x14ac:dyDescent="0.35">
      <c r="A617">
        <f>'Meters-Utilities'!A617</f>
        <v>0</v>
      </c>
      <c r="B617">
        <f>'Meters-Utilities'!B617</f>
        <v>0</v>
      </c>
      <c r="D617">
        <f>'Meters-Utilities'!C617</f>
        <v>0</v>
      </c>
      <c r="E617">
        <f>'Meters-Utilities'!D617</f>
        <v>0</v>
      </c>
      <c r="L617" t="str">
        <f t="shared" si="29"/>
        <v>PhaseNO</v>
      </c>
      <c r="M617" t="str">
        <f>"Fuel"&amp;
IF(D617="Other Fuels",TRIM(SUBSTITUTE(LEFT('Meters-Utilities'!H617,8),"-","")),IF(OR(D617="Electricity",D617="Natural Gas"),"",IF(OR(E617="Scope 1: Process", E617 = "Scope 1: Fugitive"), "Fugitive",SUBSTITUTE('Meters-Utilities'!C617," ",""))))</f>
        <v>Fuel</v>
      </c>
      <c r="N617" t="str">
        <f>IF(D617="Electricity","UnitsEnergy",
IF(D617="Natural Gas","UnitsGasEnergy",
IF(ISNUMBER(SEARCH("Water",D617)),"UnitsLiquid",
IF(D617="Other Energy","UnitsOtherEnergyEnergy",
IF(D617="Other","UnitsSolid",
IF(D617="Other Fuels",IF(ISNUMBER(SEARCH("Mobile", 'Meters-Utilities'!D617)),"UnitsLiquid","Units"&amp;'Meters-Utilities'!H617&amp;"Energy"),"UnitsBlank"))))))</f>
        <v>UnitsBlank</v>
      </c>
      <c r="O617" t="str">
        <f>IF(AND(OR(D617="Other Fuels", D617="Other Energy", D617 = "Natural Gas"),COUNTIF(UnitsEnergy,'Meters-Utilities'!J617)=0), "UnitsEnergy","UnitsBlank")</f>
        <v>UnitsBlank</v>
      </c>
      <c r="P617" t="str">
        <f t="shared" si="30"/>
        <v>UnitsBlank</v>
      </c>
      <c r="Q617" t="str">
        <f t="shared" si="31"/>
        <v>UnitsBlank</v>
      </c>
      <c r="U617" t="str">
        <f>IF( 'Meters-Utilities'!C617= "Electricity", IF(AND('Meters-Utilities'!Q617 &lt;&gt; "Self-Generated", 'Meters-Utilities'!Q617 &lt;&gt; "Physical Power Purchase Agreement (PPPA)"), "UnitsBlank", "YesNo"), IF(AND( 'Meters-Utilities'!C617="Other Fuels", 'Meters-Utilities'!D617 = "Scope 1: Mobile"), "YesNo", "UnitsBlank"))</f>
        <v>UnitsBlank</v>
      </c>
    </row>
    <row r="618" spans="1:21" x14ac:dyDescent="0.35">
      <c r="A618">
        <f>'Meters-Utilities'!A618</f>
        <v>0</v>
      </c>
      <c r="B618">
        <f>'Meters-Utilities'!B618</f>
        <v>0</v>
      </c>
      <c r="D618">
        <f>'Meters-Utilities'!C618</f>
        <v>0</v>
      </c>
      <c r="E618">
        <f>'Meters-Utilities'!D618</f>
        <v>0</v>
      </c>
      <c r="L618" t="str">
        <f t="shared" si="29"/>
        <v>PhaseNO</v>
      </c>
      <c r="M618" t="str">
        <f>"Fuel"&amp;
IF(D618="Other Fuels",TRIM(SUBSTITUTE(LEFT('Meters-Utilities'!H618,8),"-","")),IF(OR(D618="Electricity",D618="Natural Gas"),"",IF(OR(E618="Scope 1: Process", E618 = "Scope 1: Fugitive"), "Fugitive",SUBSTITUTE('Meters-Utilities'!C618," ",""))))</f>
        <v>Fuel</v>
      </c>
      <c r="N618" t="str">
        <f>IF(D618="Electricity","UnitsEnergy",
IF(D618="Natural Gas","UnitsGasEnergy",
IF(ISNUMBER(SEARCH("Water",D618)),"UnitsLiquid",
IF(D618="Other Energy","UnitsOtherEnergyEnergy",
IF(D618="Other","UnitsSolid",
IF(D618="Other Fuels",IF(ISNUMBER(SEARCH("Mobile", 'Meters-Utilities'!D618)),"UnitsLiquid","Units"&amp;'Meters-Utilities'!H618&amp;"Energy"),"UnitsBlank"))))))</f>
        <v>UnitsBlank</v>
      </c>
      <c r="O618" t="str">
        <f>IF(AND(OR(D618="Other Fuels", D618="Other Energy", D618 = "Natural Gas"),COUNTIF(UnitsEnergy,'Meters-Utilities'!J618)=0), "UnitsEnergy","UnitsBlank")</f>
        <v>UnitsBlank</v>
      </c>
      <c r="P618" t="str">
        <f t="shared" si="30"/>
        <v>UnitsBlank</v>
      </c>
      <c r="Q618" t="str">
        <f t="shared" si="31"/>
        <v>UnitsBlank</v>
      </c>
      <c r="U618" t="str">
        <f>IF( 'Meters-Utilities'!C618= "Electricity", IF(AND('Meters-Utilities'!Q618 &lt;&gt; "Self-Generated", 'Meters-Utilities'!Q618 &lt;&gt; "Physical Power Purchase Agreement (PPPA)"), "UnitsBlank", "YesNo"), IF(AND( 'Meters-Utilities'!C618="Other Fuels", 'Meters-Utilities'!D618 = "Scope 1: Mobile"), "YesNo", "UnitsBlank"))</f>
        <v>UnitsBlank</v>
      </c>
    </row>
    <row r="619" spans="1:21" x14ac:dyDescent="0.35">
      <c r="A619">
        <f>'Meters-Utilities'!A619</f>
        <v>0</v>
      </c>
      <c r="B619">
        <f>'Meters-Utilities'!B619</f>
        <v>0</v>
      </c>
      <c r="D619">
        <f>'Meters-Utilities'!C619</f>
        <v>0</v>
      </c>
      <c r="E619">
        <f>'Meters-Utilities'!D619</f>
        <v>0</v>
      </c>
      <c r="L619" t="str">
        <f t="shared" si="29"/>
        <v>PhaseNO</v>
      </c>
      <c r="M619" t="str">
        <f>"Fuel"&amp;
IF(D619="Other Fuels",TRIM(SUBSTITUTE(LEFT('Meters-Utilities'!H619,8),"-","")),IF(OR(D619="Electricity",D619="Natural Gas"),"",IF(OR(E619="Scope 1: Process", E619 = "Scope 1: Fugitive"), "Fugitive",SUBSTITUTE('Meters-Utilities'!C619," ",""))))</f>
        <v>Fuel</v>
      </c>
      <c r="N619" t="str">
        <f>IF(D619="Electricity","UnitsEnergy",
IF(D619="Natural Gas","UnitsGasEnergy",
IF(ISNUMBER(SEARCH("Water",D619)),"UnitsLiquid",
IF(D619="Other Energy","UnitsOtherEnergyEnergy",
IF(D619="Other","UnitsSolid",
IF(D619="Other Fuels",IF(ISNUMBER(SEARCH("Mobile", 'Meters-Utilities'!D619)),"UnitsLiquid","Units"&amp;'Meters-Utilities'!H619&amp;"Energy"),"UnitsBlank"))))))</f>
        <v>UnitsBlank</v>
      </c>
      <c r="O619" t="str">
        <f>IF(AND(OR(D619="Other Fuels", D619="Other Energy", D619 = "Natural Gas"),COUNTIF(UnitsEnergy,'Meters-Utilities'!J619)=0), "UnitsEnergy","UnitsBlank")</f>
        <v>UnitsBlank</v>
      </c>
      <c r="P619" t="str">
        <f t="shared" si="30"/>
        <v>UnitsBlank</v>
      </c>
      <c r="Q619" t="str">
        <f t="shared" si="31"/>
        <v>UnitsBlank</v>
      </c>
      <c r="U619" t="str">
        <f>IF( 'Meters-Utilities'!C619= "Electricity", IF(AND('Meters-Utilities'!Q619 &lt;&gt; "Self-Generated", 'Meters-Utilities'!Q619 &lt;&gt; "Physical Power Purchase Agreement (PPPA)"), "UnitsBlank", "YesNo"), IF(AND( 'Meters-Utilities'!C619="Other Fuels", 'Meters-Utilities'!D619 = "Scope 1: Mobile"), "YesNo", "UnitsBlank"))</f>
        <v>UnitsBlank</v>
      </c>
    </row>
    <row r="620" spans="1:21" x14ac:dyDescent="0.35">
      <c r="A620">
        <f>'Meters-Utilities'!A620</f>
        <v>0</v>
      </c>
      <c r="B620">
        <f>'Meters-Utilities'!B620</f>
        <v>0</v>
      </c>
      <c r="D620">
        <f>'Meters-Utilities'!C620</f>
        <v>0</v>
      </c>
      <c r="E620">
        <f>'Meters-Utilities'!D620</f>
        <v>0</v>
      </c>
      <c r="L620" t="str">
        <f t="shared" si="29"/>
        <v>PhaseNO</v>
      </c>
      <c r="M620" t="str">
        <f>"Fuel"&amp;
IF(D620="Other Fuels",TRIM(SUBSTITUTE(LEFT('Meters-Utilities'!H620,8),"-","")),IF(OR(D620="Electricity",D620="Natural Gas"),"",IF(OR(E620="Scope 1: Process", E620 = "Scope 1: Fugitive"), "Fugitive",SUBSTITUTE('Meters-Utilities'!C620," ",""))))</f>
        <v>Fuel</v>
      </c>
      <c r="N620" t="str">
        <f>IF(D620="Electricity","UnitsEnergy",
IF(D620="Natural Gas","UnitsGasEnergy",
IF(ISNUMBER(SEARCH("Water",D620)),"UnitsLiquid",
IF(D620="Other Energy","UnitsOtherEnergyEnergy",
IF(D620="Other","UnitsSolid",
IF(D620="Other Fuels",IF(ISNUMBER(SEARCH("Mobile", 'Meters-Utilities'!D620)),"UnitsLiquid","Units"&amp;'Meters-Utilities'!H620&amp;"Energy"),"UnitsBlank"))))))</f>
        <v>UnitsBlank</v>
      </c>
      <c r="O620" t="str">
        <f>IF(AND(OR(D620="Other Fuels", D620="Other Energy", D620 = "Natural Gas"),COUNTIF(UnitsEnergy,'Meters-Utilities'!J620)=0), "UnitsEnergy","UnitsBlank")</f>
        <v>UnitsBlank</v>
      </c>
      <c r="P620" t="str">
        <f t="shared" si="30"/>
        <v>UnitsBlank</v>
      </c>
      <c r="Q620" t="str">
        <f t="shared" si="31"/>
        <v>UnitsBlank</v>
      </c>
      <c r="U620" t="str">
        <f>IF( 'Meters-Utilities'!C620= "Electricity", IF(AND('Meters-Utilities'!Q620 &lt;&gt; "Self-Generated", 'Meters-Utilities'!Q620 &lt;&gt; "Physical Power Purchase Agreement (PPPA)"), "UnitsBlank", "YesNo"), IF(AND( 'Meters-Utilities'!C620="Other Fuels", 'Meters-Utilities'!D620 = "Scope 1: Mobile"), "YesNo", "UnitsBlank"))</f>
        <v>UnitsBlank</v>
      </c>
    </row>
    <row r="621" spans="1:21" x14ac:dyDescent="0.35">
      <c r="A621">
        <f>'Meters-Utilities'!A621</f>
        <v>0</v>
      </c>
      <c r="B621">
        <f>'Meters-Utilities'!B621</f>
        <v>0</v>
      </c>
      <c r="D621">
        <f>'Meters-Utilities'!C621</f>
        <v>0</v>
      </c>
      <c r="E621">
        <f>'Meters-Utilities'!D621</f>
        <v>0</v>
      </c>
      <c r="L621" t="str">
        <f t="shared" si="29"/>
        <v>PhaseNO</v>
      </c>
      <c r="M621" t="str">
        <f>"Fuel"&amp;
IF(D621="Other Fuels",TRIM(SUBSTITUTE(LEFT('Meters-Utilities'!H621,8),"-","")),IF(OR(D621="Electricity",D621="Natural Gas"),"",IF(OR(E621="Scope 1: Process", E621 = "Scope 1: Fugitive"), "Fugitive",SUBSTITUTE('Meters-Utilities'!C621," ",""))))</f>
        <v>Fuel</v>
      </c>
      <c r="N621" t="str">
        <f>IF(D621="Electricity","UnitsEnergy",
IF(D621="Natural Gas","UnitsGasEnergy",
IF(ISNUMBER(SEARCH("Water",D621)),"UnitsLiquid",
IF(D621="Other Energy","UnitsOtherEnergyEnergy",
IF(D621="Other","UnitsSolid",
IF(D621="Other Fuels",IF(ISNUMBER(SEARCH("Mobile", 'Meters-Utilities'!D621)),"UnitsLiquid","Units"&amp;'Meters-Utilities'!H621&amp;"Energy"),"UnitsBlank"))))))</f>
        <v>UnitsBlank</v>
      </c>
      <c r="O621" t="str">
        <f>IF(AND(OR(D621="Other Fuels", D621="Other Energy", D621 = "Natural Gas"),COUNTIF(UnitsEnergy,'Meters-Utilities'!J621)=0), "UnitsEnergy","UnitsBlank")</f>
        <v>UnitsBlank</v>
      </c>
      <c r="P621" t="str">
        <f t="shared" si="30"/>
        <v>UnitsBlank</v>
      </c>
      <c r="Q621" t="str">
        <f t="shared" si="31"/>
        <v>UnitsBlank</v>
      </c>
      <c r="U621" t="str">
        <f>IF( 'Meters-Utilities'!C621= "Electricity", IF(AND('Meters-Utilities'!Q621 &lt;&gt; "Self-Generated", 'Meters-Utilities'!Q621 &lt;&gt; "Physical Power Purchase Agreement (PPPA)"), "UnitsBlank", "YesNo"), IF(AND( 'Meters-Utilities'!C621="Other Fuels", 'Meters-Utilities'!D621 = "Scope 1: Mobile"), "YesNo", "UnitsBlank"))</f>
        <v>UnitsBlank</v>
      </c>
    </row>
    <row r="622" spans="1:21" x14ac:dyDescent="0.35">
      <c r="A622">
        <f>'Meters-Utilities'!A622</f>
        <v>0</v>
      </c>
      <c r="B622">
        <f>'Meters-Utilities'!B622</f>
        <v>0</v>
      </c>
      <c r="D622">
        <f>'Meters-Utilities'!C622</f>
        <v>0</v>
      </c>
      <c r="E622">
        <f>'Meters-Utilities'!D622</f>
        <v>0</v>
      </c>
      <c r="L622" t="str">
        <f t="shared" si="29"/>
        <v>PhaseNO</v>
      </c>
      <c r="M622" t="str">
        <f>"Fuel"&amp;
IF(D622="Other Fuels",TRIM(SUBSTITUTE(LEFT('Meters-Utilities'!H622,8),"-","")),IF(OR(D622="Electricity",D622="Natural Gas"),"",IF(OR(E622="Scope 1: Process", E622 = "Scope 1: Fugitive"), "Fugitive",SUBSTITUTE('Meters-Utilities'!C622," ",""))))</f>
        <v>Fuel</v>
      </c>
      <c r="N622" t="str">
        <f>IF(D622="Electricity","UnitsEnergy",
IF(D622="Natural Gas","UnitsGasEnergy",
IF(ISNUMBER(SEARCH("Water",D622)),"UnitsLiquid",
IF(D622="Other Energy","UnitsOtherEnergyEnergy",
IF(D622="Other","UnitsSolid",
IF(D622="Other Fuels",IF(ISNUMBER(SEARCH("Mobile", 'Meters-Utilities'!D622)),"UnitsLiquid","Units"&amp;'Meters-Utilities'!H622&amp;"Energy"),"UnitsBlank"))))))</f>
        <v>UnitsBlank</v>
      </c>
      <c r="O622" t="str">
        <f>IF(AND(OR(D622="Other Fuels", D622="Other Energy", D622 = "Natural Gas"),COUNTIF(UnitsEnergy,'Meters-Utilities'!J622)=0), "UnitsEnergy","UnitsBlank")</f>
        <v>UnitsBlank</v>
      </c>
      <c r="P622" t="str">
        <f t="shared" si="30"/>
        <v>UnitsBlank</v>
      </c>
      <c r="Q622" t="str">
        <f t="shared" si="31"/>
        <v>UnitsBlank</v>
      </c>
      <c r="U622" t="str">
        <f>IF( 'Meters-Utilities'!C622= "Electricity", IF(AND('Meters-Utilities'!Q622 &lt;&gt; "Self-Generated", 'Meters-Utilities'!Q622 &lt;&gt; "Physical Power Purchase Agreement (PPPA)"), "UnitsBlank", "YesNo"), IF(AND( 'Meters-Utilities'!C622="Other Fuels", 'Meters-Utilities'!D622 = "Scope 1: Mobile"), "YesNo", "UnitsBlank"))</f>
        <v>UnitsBlank</v>
      </c>
    </row>
    <row r="623" spans="1:21" x14ac:dyDescent="0.35">
      <c r="A623">
        <f>'Meters-Utilities'!A623</f>
        <v>0</v>
      </c>
      <c r="B623">
        <f>'Meters-Utilities'!B623</f>
        <v>0</v>
      </c>
      <c r="D623">
        <f>'Meters-Utilities'!C623</f>
        <v>0</v>
      </c>
      <c r="E623">
        <f>'Meters-Utilities'!D623</f>
        <v>0</v>
      </c>
      <c r="L623" t="str">
        <f t="shared" si="29"/>
        <v>PhaseNO</v>
      </c>
      <c r="M623" t="str">
        <f>"Fuel"&amp;
IF(D623="Other Fuels",TRIM(SUBSTITUTE(LEFT('Meters-Utilities'!H623,8),"-","")),IF(OR(D623="Electricity",D623="Natural Gas"),"",IF(OR(E623="Scope 1: Process", E623 = "Scope 1: Fugitive"), "Fugitive",SUBSTITUTE('Meters-Utilities'!C623," ",""))))</f>
        <v>Fuel</v>
      </c>
      <c r="N623" t="str">
        <f>IF(D623="Electricity","UnitsEnergy",
IF(D623="Natural Gas","UnitsGasEnergy",
IF(ISNUMBER(SEARCH("Water",D623)),"UnitsLiquid",
IF(D623="Other Energy","UnitsOtherEnergyEnergy",
IF(D623="Other","UnitsSolid",
IF(D623="Other Fuels",IF(ISNUMBER(SEARCH("Mobile", 'Meters-Utilities'!D623)),"UnitsLiquid","Units"&amp;'Meters-Utilities'!H623&amp;"Energy"),"UnitsBlank"))))))</f>
        <v>UnitsBlank</v>
      </c>
      <c r="O623" t="str">
        <f>IF(AND(OR(D623="Other Fuels", D623="Other Energy", D623 = "Natural Gas"),COUNTIF(UnitsEnergy,'Meters-Utilities'!J623)=0), "UnitsEnergy","UnitsBlank")</f>
        <v>UnitsBlank</v>
      </c>
      <c r="P623" t="str">
        <f t="shared" si="30"/>
        <v>UnitsBlank</v>
      </c>
      <c r="Q623" t="str">
        <f t="shared" si="31"/>
        <v>UnitsBlank</v>
      </c>
      <c r="U623" t="str">
        <f>IF( 'Meters-Utilities'!C623= "Electricity", IF(AND('Meters-Utilities'!Q623 &lt;&gt; "Self-Generated", 'Meters-Utilities'!Q623 &lt;&gt; "Physical Power Purchase Agreement (PPPA)"), "UnitsBlank", "YesNo"), IF(AND( 'Meters-Utilities'!C623="Other Fuels", 'Meters-Utilities'!D623 = "Scope 1: Mobile"), "YesNo", "UnitsBlank"))</f>
        <v>UnitsBlank</v>
      </c>
    </row>
    <row r="624" spans="1:21" x14ac:dyDescent="0.35">
      <c r="A624">
        <f>'Meters-Utilities'!A624</f>
        <v>0</v>
      </c>
      <c r="B624">
        <f>'Meters-Utilities'!B624</f>
        <v>0</v>
      </c>
      <c r="D624">
        <f>'Meters-Utilities'!C624</f>
        <v>0</v>
      </c>
      <c r="E624">
        <f>'Meters-Utilities'!D624</f>
        <v>0</v>
      </c>
      <c r="L624" t="str">
        <f t="shared" si="29"/>
        <v>PhaseNO</v>
      </c>
      <c r="M624" t="str">
        <f>"Fuel"&amp;
IF(D624="Other Fuels",TRIM(SUBSTITUTE(LEFT('Meters-Utilities'!H624,8),"-","")),IF(OR(D624="Electricity",D624="Natural Gas"),"",IF(OR(E624="Scope 1: Process", E624 = "Scope 1: Fugitive"), "Fugitive",SUBSTITUTE('Meters-Utilities'!C624," ",""))))</f>
        <v>Fuel</v>
      </c>
      <c r="N624" t="str">
        <f>IF(D624="Electricity","UnitsEnergy",
IF(D624="Natural Gas","UnitsGasEnergy",
IF(ISNUMBER(SEARCH("Water",D624)),"UnitsLiquid",
IF(D624="Other Energy","UnitsOtherEnergyEnergy",
IF(D624="Other","UnitsSolid",
IF(D624="Other Fuels",IF(ISNUMBER(SEARCH("Mobile", 'Meters-Utilities'!D624)),"UnitsLiquid","Units"&amp;'Meters-Utilities'!H624&amp;"Energy"),"UnitsBlank"))))))</f>
        <v>UnitsBlank</v>
      </c>
      <c r="O624" t="str">
        <f>IF(AND(OR(D624="Other Fuels", D624="Other Energy", D624 = "Natural Gas"),COUNTIF(UnitsEnergy,'Meters-Utilities'!J624)=0), "UnitsEnergy","UnitsBlank")</f>
        <v>UnitsBlank</v>
      </c>
      <c r="P624" t="str">
        <f t="shared" si="30"/>
        <v>UnitsBlank</v>
      </c>
      <c r="Q624" t="str">
        <f t="shared" si="31"/>
        <v>UnitsBlank</v>
      </c>
      <c r="U624" t="str">
        <f>IF( 'Meters-Utilities'!C624= "Electricity", IF(AND('Meters-Utilities'!Q624 &lt;&gt; "Self-Generated", 'Meters-Utilities'!Q624 &lt;&gt; "Physical Power Purchase Agreement (PPPA)"), "UnitsBlank", "YesNo"), IF(AND( 'Meters-Utilities'!C624="Other Fuels", 'Meters-Utilities'!D624 = "Scope 1: Mobile"), "YesNo", "UnitsBlank"))</f>
        <v>UnitsBlank</v>
      </c>
    </row>
    <row r="625" spans="1:21" x14ac:dyDescent="0.35">
      <c r="A625">
        <f>'Meters-Utilities'!A625</f>
        <v>0</v>
      </c>
      <c r="B625">
        <f>'Meters-Utilities'!B625</f>
        <v>0</v>
      </c>
      <c r="D625">
        <f>'Meters-Utilities'!C625</f>
        <v>0</v>
      </c>
      <c r="E625">
        <f>'Meters-Utilities'!D625</f>
        <v>0</v>
      </c>
      <c r="L625" t="str">
        <f t="shared" si="29"/>
        <v>PhaseNO</v>
      </c>
      <c r="M625" t="str">
        <f>"Fuel"&amp;
IF(D625="Other Fuels",TRIM(SUBSTITUTE(LEFT('Meters-Utilities'!H625,8),"-","")),IF(OR(D625="Electricity",D625="Natural Gas"),"",IF(OR(E625="Scope 1: Process", E625 = "Scope 1: Fugitive"), "Fugitive",SUBSTITUTE('Meters-Utilities'!C625," ",""))))</f>
        <v>Fuel</v>
      </c>
      <c r="N625" t="str">
        <f>IF(D625="Electricity","UnitsEnergy",
IF(D625="Natural Gas","UnitsGasEnergy",
IF(ISNUMBER(SEARCH("Water",D625)),"UnitsLiquid",
IF(D625="Other Energy","UnitsOtherEnergyEnergy",
IF(D625="Other","UnitsSolid",
IF(D625="Other Fuels",IF(ISNUMBER(SEARCH("Mobile", 'Meters-Utilities'!D625)),"UnitsLiquid","Units"&amp;'Meters-Utilities'!H625&amp;"Energy"),"UnitsBlank"))))))</f>
        <v>UnitsBlank</v>
      </c>
      <c r="O625" t="str">
        <f>IF(AND(OR(D625="Other Fuels", D625="Other Energy", D625 = "Natural Gas"),COUNTIF(UnitsEnergy,'Meters-Utilities'!J625)=0), "UnitsEnergy","UnitsBlank")</f>
        <v>UnitsBlank</v>
      </c>
      <c r="P625" t="str">
        <f t="shared" si="30"/>
        <v>UnitsBlank</v>
      </c>
      <c r="Q625" t="str">
        <f t="shared" si="31"/>
        <v>UnitsBlank</v>
      </c>
      <c r="U625" t="str">
        <f>IF( 'Meters-Utilities'!C625= "Electricity", IF(AND('Meters-Utilities'!Q625 &lt;&gt; "Self-Generated", 'Meters-Utilities'!Q625 &lt;&gt; "Physical Power Purchase Agreement (PPPA)"), "UnitsBlank", "YesNo"), IF(AND( 'Meters-Utilities'!C625="Other Fuels", 'Meters-Utilities'!D625 = "Scope 1: Mobile"), "YesNo", "UnitsBlank"))</f>
        <v>UnitsBlank</v>
      </c>
    </row>
    <row r="626" spans="1:21" x14ac:dyDescent="0.35">
      <c r="A626">
        <f>'Meters-Utilities'!A626</f>
        <v>0</v>
      </c>
      <c r="B626">
        <f>'Meters-Utilities'!B626</f>
        <v>0</v>
      </c>
      <c r="D626">
        <f>'Meters-Utilities'!C626</f>
        <v>0</v>
      </c>
      <c r="E626">
        <f>'Meters-Utilities'!D626</f>
        <v>0</v>
      </c>
      <c r="L626" t="str">
        <f t="shared" si="29"/>
        <v>PhaseNO</v>
      </c>
      <c r="M626" t="str">
        <f>"Fuel"&amp;
IF(D626="Other Fuels",TRIM(SUBSTITUTE(LEFT('Meters-Utilities'!H626,8),"-","")),IF(OR(D626="Electricity",D626="Natural Gas"),"",IF(OR(E626="Scope 1: Process", E626 = "Scope 1: Fugitive"), "Fugitive",SUBSTITUTE('Meters-Utilities'!C626," ",""))))</f>
        <v>Fuel</v>
      </c>
      <c r="N626" t="str">
        <f>IF(D626="Electricity","UnitsEnergy",
IF(D626="Natural Gas","UnitsGasEnergy",
IF(ISNUMBER(SEARCH("Water",D626)),"UnitsLiquid",
IF(D626="Other Energy","UnitsOtherEnergyEnergy",
IF(D626="Other","UnitsSolid",
IF(D626="Other Fuels",IF(ISNUMBER(SEARCH("Mobile", 'Meters-Utilities'!D626)),"UnitsLiquid","Units"&amp;'Meters-Utilities'!H626&amp;"Energy"),"UnitsBlank"))))))</f>
        <v>UnitsBlank</v>
      </c>
      <c r="O626" t="str">
        <f>IF(AND(OR(D626="Other Fuels", D626="Other Energy", D626 = "Natural Gas"),COUNTIF(UnitsEnergy,'Meters-Utilities'!J626)=0), "UnitsEnergy","UnitsBlank")</f>
        <v>UnitsBlank</v>
      </c>
      <c r="P626" t="str">
        <f t="shared" si="30"/>
        <v>UnitsBlank</v>
      </c>
      <c r="Q626" t="str">
        <f t="shared" si="31"/>
        <v>UnitsBlank</v>
      </c>
      <c r="U626" t="str">
        <f>IF( 'Meters-Utilities'!C626= "Electricity", IF(AND('Meters-Utilities'!Q626 &lt;&gt; "Self-Generated", 'Meters-Utilities'!Q626 &lt;&gt; "Physical Power Purchase Agreement (PPPA)"), "UnitsBlank", "YesNo"), IF(AND( 'Meters-Utilities'!C626="Other Fuels", 'Meters-Utilities'!D626 = "Scope 1: Mobile"), "YesNo", "UnitsBlank"))</f>
        <v>UnitsBlank</v>
      </c>
    </row>
    <row r="627" spans="1:21" x14ac:dyDescent="0.35">
      <c r="A627">
        <f>'Meters-Utilities'!A627</f>
        <v>0</v>
      </c>
      <c r="B627">
        <f>'Meters-Utilities'!B627</f>
        <v>0</v>
      </c>
      <c r="D627">
        <f>'Meters-Utilities'!C627</f>
        <v>0</v>
      </c>
      <c r="E627">
        <f>'Meters-Utilities'!D627</f>
        <v>0</v>
      </c>
      <c r="L627" t="str">
        <f t="shared" si="29"/>
        <v>PhaseNO</v>
      </c>
      <c r="M627" t="str">
        <f>"Fuel"&amp;
IF(D627="Other Fuels",TRIM(SUBSTITUTE(LEFT('Meters-Utilities'!H627,8),"-","")),IF(OR(D627="Electricity",D627="Natural Gas"),"",IF(OR(E627="Scope 1: Process", E627 = "Scope 1: Fugitive"), "Fugitive",SUBSTITUTE('Meters-Utilities'!C627," ",""))))</f>
        <v>Fuel</v>
      </c>
      <c r="N627" t="str">
        <f>IF(D627="Electricity","UnitsEnergy",
IF(D627="Natural Gas","UnitsGasEnergy",
IF(ISNUMBER(SEARCH("Water",D627)),"UnitsLiquid",
IF(D627="Other Energy","UnitsOtherEnergyEnergy",
IF(D627="Other","UnitsSolid",
IF(D627="Other Fuels",IF(ISNUMBER(SEARCH("Mobile", 'Meters-Utilities'!D627)),"UnitsLiquid","Units"&amp;'Meters-Utilities'!H627&amp;"Energy"),"UnitsBlank"))))))</f>
        <v>UnitsBlank</v>
      </c>
      <c r="O627" t="str">
        <f>IF(AND(OR(D627="Other Fuels", D627="Other Energy", D627 = "Natural Gas"),COUNTIF(UnitsEnergy,'Meters-Utilities'!J627)=0), "UnitsEnergy","UnitsBlank")</f>
        <v>UnitsBlank</v>
      </c>
      <c r="P627" t="str">
        <f t="shared" si="30"/>
        <v>UnitsBlank</v>
      </c>
      <c r="Q627" t="str">
        <f t="shared" si="31"/>
        <v>UnitsBlank</v>
      </c>
      <c r="U627" t="str">
        <f>IF( 'Meters-Utilities'!C627= "Electricity", IF(AND('Meters-Utilities'!Q627 &lt;&gt; "Self-Generated", 'Meters-Utilities'!Q627 &lt;&gt; "Physical Power Purchase Agreement (PPPA)"), "UnitsBlank", "YesNo"), IF(AND( 'Meters-Utilities'!C627="Other Fuels", 'Meters-Utilities'!D627 = "Scope 1: Mobile"), "YesNo", "UnitsBlank"))</f>
        <v>UnitsBlank</v>
      </c>
    </row>
    <row r="628" spans="1:21" x14ac:dyDescent="0.35">
      <c r="A628">
        <f>'Meters-Utilities'!A628</f>
        <v>0</v>
      </c>
      <c r="B628">
        <f>'Meters-Utilities'!B628</f>
        <v>0</v>
      </c>
      <c r="D628">
        <f>'Meters-Utilities'!C628</f>
        <v>0</v>
      </c>
      <c r="E628">
        <f>'Meters-Utilities'!D628</f>
        <v>0</v>
      </c>
      <c r="L628" t="str">
        <f t="shared" si="29"/>
        <v>PhaseNO</v>
      </c>
      <c r="M628" t="str">
        <f>"Fuel"&amp;
IF(D628="Other Fuels",TRIM(SUBSTITUTE(LEFT('Meters-Utilities'!H628,8),"-","")),IF(OR(D628="Electricity",D628="Natural Gas"),"",IF(OR(E628="Scope 1: Process", E628 = "Scope 1: Fugitive"), "Fugitive",SUBSTITUTE('Meters-Utilities'!C628," ",""))))</f>
        <v>Fuel</v>
      </c>
      <c r="N628" t="str">
        <f>IF(D628="Electricity","UnitsEnergy",
IF(D628="Natural Gas","UnitsGasEnergy",
IF(ISNUMBER(SEARCH("Water",D628)),"UnitsLiquid",
IF(D628="Other Energy","UnitsOtherEnergyEnergy",
IF(D628="Other","UnitsSolid",
IF(D628="Other Fuels",IF(ISNUMBER(SEARCH("Mobile", 'Meters-Utilities'!D628)),"UnitsLiquid","Units"&amp;'Meters-Utilities'!H628&amp;"Energy"),"UnitsBlank"))))))</f>
        <v>UnitsBlank</v>
      </c>
      <c r="O628" t="str">
        <f>IF(AND(OR(D628="Other Fuels", D628="Other Energy", D628 = "Natural Gas"),COUNTIF(UnitsEnergy,'Meters-Utilities'!J628)=0), "UnitsEnergy","UnitsBlank")</f>
        <v>UnitsBlank</v>
      </c>
      <c r="P628" t="str">
        <f t="shared" si="30"/>
        <v>UnitsBlank</v>
      </c>
      <c r="Q628" t="str">
        <f t="shared" si="31"/>
        <v>UnitsBlank</v>
      </c>
      <c r="U628" t="str">
        <f>IF( 'Meters-Utilities'!C628= "Electricity", IF(AND('Meters-Utilities'!Q628 &lt;&gt; "Self-Generated", 'Meters-Utilities'!Q628 &lt;&gt; "Physical Power Purchase Agreement (PPPA)"), "UnitsBlank", "YesNo"), IF(AND( 'Meters-Utilities'!C628="Other Fuels", 'Meters-Utilities'!D628 = "Scope 1: Mobile"), "YesNo", "UnitsBlank"))</f>
        <v>UnitsBlank</v>
      </c>
    </row>
    <row r="629" spans="1:21" x14ac:dyDescent="0.35">
      <c r="A629">
        <f>'Meters-Utilities'!A629</f>
        <v>0</v>
      </c>
      <c r="B629">
        <f>'Meters-Utilities'!B629</f>
        <v>0</v>
      </c>
      <c r="D629">
        <f>'Meters-Utilities'!C629</f>
        <v>0</v>
      </c>
      <c r="E629">
        <f>'Meters-Utilities'!D629</f>
        <v>0</v>
      </c>
      <c r="L629" t="str">
        <f t="shared" si="29"/>
        <v>PhaseNO</v>
      </c>
      <c r="M629" t="str">
        <f>"Fuel"&amp;
IF(D629="Other Fuels",TRIM(SUBSTITUTE(LEFT('Meters-Utilities'!H629,8),"-","")),IF(OR(D629="Electricity",D629="Natural Gas"),"",IF(OR(E629="Scope 1: Process", E629 = "Scope 1: Fugitive"), "Fugitive",SUBSTITUTE('Meters-Utilities'!C629," ",""))))</f>
        <v>Fuel</v>
      </c>
      <c r="N629" t="str">
        <f>IF(D629="Electricity","UnitsEnergy",
IF(D629="Natural Gas","UnitsGasEnergy",
IF(ISNUMBER(SEARCH("Water",D629)),"UnitsLiquid",
IF(D629="Other Energy","UnitsOtherEnergyEnergy",
IF(D629="Other","UnitsSolid",
IF(D629="Other Fuels",IF(ISNUMBER(SEARCH("Mobile", 'Meters-Utilities'!D629)),"UnitsLiquid","Units"&amp;'Meters-Utilities'!H629&amp;"Energy"),"UnitsBlank"))))))</f>
        <v>UnitsBlank</v>
      </c>
      <c r="O629" t="str">
        <f>IF(AND(OR(D629="Other Fuels", D629="Other Energy", D629 = "Natural Gas"),COUNTIF(UnitsEnergy,'Meters-Utilities'!J629)=0), "UnitsEnergy","UnitsBlank")</f>
        <v>UnitsBlank</v>
      </c>
      <c r="P629" t="str">
        <f t="shared" si="30"/>
        <v>UnitsBlank</v>
      </c>
      <c r="Q629" t="str">
        <f t="shared" si="31"/>
        <v>UnitsBlank</v>
      </c>
      <c r="U629" t="str">
        <f>IF( 'Meters-Utilities'!C629= "Electricity", IF(AND('Meters-Utilities'!Q629 &lt;&gt; "Self-Generated", 'Meters-Utilities'!Q629 &lt;&gt; "Physical Power Purchase Agreement (PPPA)"), "UnitsBlank", "YesNo"), IF(AND( 'Meters-Utilities'!C629="Other Fuels", 'Meters-Utilities'!D629 = "Scope 1: Mobile"), "YesNo", "UnitsBlank"))</f>
        <v>UnitsBlank</v>
      </c>
    </row>
    <row r="630" spans="1:21" x14ac:dyDescent="0.35">
      <c r="A630">
        <f>'Meters-Utilities'!A630</f>
        <v>0</v>
      </c>
      <c r="B630">
        <f>'Meters-Utilities'!B630</f>
        <v>0</v>
      </c>
      <c r="D630">
        <f>'Meters-Utilities'!C630</f>
        <v>0</v>
      </c>
      <c r="E630">
        <f>'Meters-Utilities'!D630</f>
        <v>0</v>
      </c>
      <c r="L630" t="str">
        <f t="shared" si="29"/>
        <v>PhaseNO</v>
      </c>
      <c r="M630" t="str">
        <f>"Fuel"&amp;
IF(D630="Other Fuels",TRIM(SUBSTITUTE(LEFT('Meters-Utilities'!H630,8),"-","")),IF(OR(D630="Electricity",D630="Natural Gas"),"",IF(OR(E630="Scope 1: Process", E630 = "Scope 1: Fugitive"), "Fugitive",SUBSTITUTE('Meters-Utilities'!C630," ",""))))</f>
        <v>Fuel</v>
      </c>
      <c r="N630" t="str">
        <f>IF(D630="Electricity","UnitsEnergy",
IF(D630="Natural Gas","UnitsGasEnergy",
IF(ISNUMBER(SEARCH("Water",D630)),"UnitsLiquid",
IF(D630="Other Energy","UnitsOtherEnergyEnergy",
IF(D630="Other","UnitsSolid",
IF(D630="Other Fuels",IF(ISNUMBER(SEARCH("Mobile", 'Meters-Utilities'!D630)),"UnitsLiquid","Units"&amp;'Meters-Utilities'!H630&amp;"Energy"),"UnitsBlank"))))))</f>
        <v>UnitsBlank</v>
      </c>
      <c r="O630" t="str">
        <f>IF(AND(OR(D630="Other Fuels", D630="Other Energy", D630 = "Natural Gas"),COUNTIF(UnitsEnergy,'Meters-Utilities'!J630)=0), "UnitsEnergy","UnitsBlank")</f>
        <v>UnitsBlank</v>
      </c>
      <c r="P630" t="str">
        <f t="shared" si="30"/>
        <v>UnitsBlank</v>
      </c>
      <c r="Q630" t="str">
        <f t="shared" si="31"/>
        <v>UnitsBlank</v>
      </c>
      <c r="U630" t="str">
        <f>IF( 'Meters-Utilities'!C630= "Electricity", IF(AND('Meters-Utilities'!Q630 &lt;&gt; "Self-Generated", 'Meters-Utilities'!Q630 &lt;&gt; "Physical Power Purchase Agreement (PPPA)"), "UnitsBlank", "YesNo"), IF(AND( 'Meters-Utilities'!C630="Other Fuels", 'Meters-Utilities'!D630 = "Scope 1: Mobile"), "YesNo", "UnitsBlank"))</f>
        <v>UnitsBlank</v>
      </c>
    </row>
    <row r="631" spans="1:21" x14ac:dyDescent="0.35">
      <c r="A631">
        <f>'Meters-Utilities'!A631</f>
        <v>0</v>
      </c>
      <c r="B631">
        <f>'Meters-Utilities'!B631</f>
        <v>0</v>
      </c>
      <c r="D631">
        <f>'Meters-Utilities'!C631</f>
        <v>0</v>
      </c>
      <c r="E631">
        <f>'Meters-Utilities'!D631</f>
        <v>0</v>
      </c>
      <c r="L631" t="str">
        <f t="shared" si="29"/>
        <v>PhaseNO</v>
      </c>
      <c r="M631" t="str">
        <f>"Fuel"&amp;
IF(D631="Other Fuels",TRIM(SUBSTITUTE(LEFT('Meters-Utilities'!H631,8),"-","")),IF(OR(D631="Electricity",D631="Natural Gas"),"",IF(OR(E631="Scope 1: Process", E631 = "Scope 1: Fugitive"), "Fugitive",SUBSTITUTE('Meters-Utilities'!C631," ",""))))</f>
        <v>Fuel</v>
      </c>
      <c r="N631" t="str">
        <f>IF(D631="Electricity","UnitsEnergy",
IF(D631="Natural Gas","UnitsGasEnergy",
IF(ISNUMBER(SEARCH("Water",D631)),"UnitsLiquid",
IF(D631="Other Energy","UnitsOtherEnergyEnergy",
IF(D631="Other","UnitsSolid",
IF(D631="Other Fuels",IF(ISNUMBER(SEARCH("Mobile", 'Meters-Utilities'!D631)),"UnitsLiquid","Units"&amp;'Meters-Utilities'!H631&amp;"Energy"),"UnitsBlank"))))))</f>
        <v>UnitsBlank</v>
      </c>
      <c r="O631" t="str">
        <f>IF(AND(OR(D631="Other Fuels", D631="Other Energy", D631 = "Natural Gas"),COUNTIF(UnitsEnergy,'Meters-Utilities'!J631)=0), "UnitsEnergy","UnitsBlank")</f>
        <v>UnitsBlank</v>
      </c>
      <c r="P631" t="str">
        <f t="shared" si="30"/>
        <v>UnitsBlank</v>
      </c>
      <c r="Q631" t="str">
        <f t="shared" si="31"/>
        <v>UnitsBlank</v>
      </c>
      <c r="U631" t="str">
        <f>IF( 'Meters-Utilities'!C631= "Electricity", IF(AND('Meters-Utilities'!Q631 &lt;&gt; "Self-Generated", 'Meters-Utilities'!Q631 &lt;&gt; "Physical Power Purchase Agreement (PPPA)"), "UnitsBlank", "YesNo"), IF(AND( 'Meters-Utilities'!C631="Other Fuels", 'Meters-Utilities'!D631 = "Scope 1: Mobile"), "YesNo", "UnitsBlank"))</f>
        <v>UnitsBlank</v>
      </c>
    </row>
    <row r="632" spans="1:21" x14ac:dyDescent="0.35">
      <c r="A632">
        <f>'Meters-Utilities'!A632</f>
        <v>0</v>
      </c>
      <c r="B632">
        <f>'Meters-Utilities'!B632</f>
        <v>0</v>
      </c>
      <c r="D632">
        <f>'Meters-Utilities'!C632</f>
        <v>0</v>
      </c>
      <c r="E632">
        <f>'Meters-Utilities'!D632</f>
        <v>0</v>
      </c>
      <c r="L632" t="str">
        <f t="shared" si="29"/>
        <v>PhaseNO</v>
      </c>
      <c r="M632" t="str">
        <f>"Fuel"&amp;
IF(D632="Other Fuels",TRIM(SUBSTITUTE(LEFT('Meters-Utilities'!H632,8),"-","")),IF(OR(D632="Electricity",D632="Natural Gas"),"",IF(OR(E632="Scope 1: Process", E632 = "Scope 1: Fugitive"), "Fugitive",SUBSTITUTE('Meters-Utilities'!C632," ",""))))</f>
        <v>Fuel</v>
      </c>
      <c r="N632" t="str">
        <f>IF(D632="Electricity","UnitsEnergy",
IF(D632="Natural Gas","UnitsGasEnergy",
IF(ISNUMBER(SEARCH("Water",D632)),"UnitsLiquid",
IF(D632="Other Energy","UnitsOtherEnergyEnergy",
IF(D632="Other","UnitsSolid",
IF(D632="Other Fuels",IF(ISNUMBER(SEARCH("Mobile", 'Meters-Utilities'!D632)),"UnitsLiquid","Units"&amp;'Meters-Utilities'!H632&amp;"Energy"),"UnitsBlank"))))))</f>
        <v>UnitsBlank</v>
      </c>
      <c r="O632" t="str">
        <f>IF(AND(OR(D632="Other Fuels", D632="Other Energy", D632 = "Natural Gas"),COUNTIF(UnitsEnergy,'Meters-Utilities'!J632)=0), "UnitsEnergy","UnitsBlank")</f>
        <v>UnitsBlank</v>
      </c>
      <c r="P632" t="str">
        <f t="shared" si="30"/>
        <v>UnitsBlank</v>
      </c>
      <c r="Q632" t="str">
        <f t="shared" si="31"/>
        <v>UnitsBlank</v>
      </c>
      <c r="U632" t="str">
        <f>IF( 'Meters-Utilities'!C632= "Electricity", IF(AND('Meters-Utilities'!Q632 &lt;&gt; "Self-Generated", 'Meters-Utilities'!Q632 &lt;&gt; "Physical Power Purchase Agreement (PPPA)"), "UnitsBlank", "YesNo"), IF(AND( 'Meters-Utilities'!C632="Other Fuels", 'Meters-Utilities'!D632 = "Scope 1: Mobile"), "YesNo", "UnitsBlank"))</f>
        <v>UnitsBlank</v>
      </c>
    </row>
    <row r="633" spans="1:21" x14ac:dyDescent="0.35">
      <c r="A633">
        <f>'Meters-Utilities'!A633</f>
        <v>0</v>
      </c>
      <c r="B633">
        <f>'Meters-Utilities'!B633</f>
        <v>0</v>
      </c>
      <c r="D633">
        <f>'Meters-Utilities'!C633</f>
        <v>0</v>
      </c>
      <c r="E633">
        <f>'Meters-Utilities'!D633</f>
        <v>0</v>
      </c>
      <c r="L633" t="str">
        <f t="shared" si="29"/>
        <v>PhaseNO</v>
      </c>
      <c r="M633" t="str">
        <f>"Fuel"&amp;
IF(D633="Other Fuels",TRIM(SUBSTITUTE(LEFT('Meters-Utilities'!H633,8),"-","")),IF(OR(D633="Electricity",D633="Natural Gas"),"",IF(OR(E633="Scope 1: Process", E633 = "Scope 1: Fugitive"), "Fugitive",SUBSTITUTE('Meters-Utilities'!C633," ",""))))</f>
        <v>Fuel</v>
      </c>
      <c r="N633" t="str">
        <f>IF(D633="Electricity","UnitsEnergy",
IF(D633="Natural Gas","UnitsGasEnergy",
IF(ISNUMBER(SEARCH("Water",D633)),"UnitsLiquid",
IF(D633="Other Energy","UnitsOtherEnergyEnergy",
IF(D633="Other","UnitsSolid",
IF(D633="Other Fuels",IF(ISNUMBER(SEARCH("Mobile", 'Meters-Utilities'!D633)),"UnitsLiquid","Units"&amp;'Meters-Utilities'!H633&amp;"Energy"),"UnitsBlank"))))))</f>
        <v>UnitsBlank</v>
      </c>
      <c r="O633" t="str">
        <f>IF(AND(OR(D633="Other Fuels", D633="Other Energy", D633 = "Natural Gas"),COUNTIF(UnitsEnergy,'Meters-Utilities'!J633)=0), "UnitsEnergy","UnitsBlank")</f>
        <v>UnitsBlank</v>
      </c>
      <c r="P633" t="str">
        <f t="shared" si="30"/>
        <v>UnitsBlank</v>
      </c>
      <c r="Q633" t="str">
        <f t="shared" si="31"/>
        <v>UnitsBlank</v>
      </c>
      <c r="U633" t="str">
        <f>IF( 'Meters-Utilities'!C633= "Electricity", IF(AND('Meters-Utilities'!Q633 &lt;&gt; "Self-Generated", 'Meters-Utilities'!Q633 &lt;&gt; "Physical Power Purchase Agreement (PPPA)"), "UnitsBlank", "YesNo"), IF(AND( 'Meters-Utilities'!C633="Other Fuels", 'Meters-Utilities'!D633 = "Scope 1: Mobile"), "YesNo", "UnitsBlank"))</f>
        <v>UnitsBlank</v>
      </c>
    </row>
    <row r="634" spans="1:21" x14ac:dyDescent="0.35">
      <c r="A634">
        <f>'Meters-Utilities'!A634</f>
        <v>0</v>
      </c>
      <c r="B634">
        <f>'Meters-Utilities'!B634</f>
        <v>0</v>
      </c>
      <c r="D634">
        <f>'Meters-Utilities'!C634</f>
        <v>0</v>
      </c>
      <c r="E634">
        <f>'Meters-Utilities'!D634</f>
        <v>0</v>
      </c>
      <c r="L634" t="str">
        <f t="shared" si="29"/>
        <v>PhaseNO</v>
      </c>
      <c r="M634" t="str">
        <f>"Fuel"&amp;
IF(D634="Other Fuels",TRIM(SUBSTITUTE(LEFT('Meters-Utilities'!H634,8),"-","")),IF(OR(D634="Electricity",D634="Natural Gas"),"",IF(OR(E634="Scope 1: Process", E634 = "Scope 1: Fugitive"), "Fugitive",SUBSTITUTE('Meters-Utilities'!C634," ",""))))</f>
        <v>Fuel</v>
      </c>
      <c r="N634" t="str">
        <f>IF(D634="Electricity","UnitsEnergy",
IF(D634="Natural Gas","UnitsGasEnergy",
IF(ISNUMBER(SEARCH("Water",D634)),"UnitsLiquid",
IF(D634="Other Energy","UnitsOtherEnergyEnergy",
IF(D634="Other","UnitsSolid",
IF(D634="Other Fuels",IF(ISNUMBER(SEARCH("Mobile", 'Meters-Utilities'!D634)),"UnitsLiquid","Units"&amp;'Meters-Utilities'!H634&amp;"Energy"),"UnitsBlank"))))))</f>
        <v>UnitsBlank</v>
      </c>
      <c r="O634" t="str">
        <f>IF(AND(OR(D634="Other Fuels", D634="Other Energy", D634 = "Natural Gas"),COUNTIF(UnitsEnergy,'Meters-Utilities'!J634)=0), "UnitsEnergy","UnitsBlank")</f>
        <v>UnitsBlank</v>
      </c>
      <c r="P634" t="str">
        <f t="shared" si="30"/>
        <v>UnitsBlank</v>
      </c>
      <c r="Q634" t="str">
        <f t="shared" si="31"/>
        <v>UnitsBlank</v>
      </c>
      <c r="U634" t="str">
        <f>IF( 'Meters-Utilities'!C634= "Electricity", IF(AND('Meters-Utilities'!Q634 &lt;&gt; "Self-Generated", 'Meters-Utilities'!Q634 &lt;&gt; "Physical Power Purchase Agreement (PPPA)"), "UnitsBlank", "YesNo"), IF(AND( 'Meters-Utilities'!C634="Other Fuels", 'Meters-Utilities'!D634 = "Scope 1: Mobile"), "YesNo", "UnitsBlank"))</f>
        <v>UnitsBlank</v>
      </c>
    </row>
    <row r="635" spans="1:21" x14ac:dyDescent="0.35">
      <c r="A635">
        <f>'Meters-Utilities'!A635</f>
        <v>0</v>
      </c>
      <c r="B635">
        <f>'Meters-Utilities'!B635</f>
        <v>0</v>
      </c>
      <c r="D635">
        <f>'Meters-Utilities'!C635</f>
        <v>0</v>
      </c>
      <c r="E635">
        <f>'Meters-Utilities'!D635</f>
        <v>0</v>
      </c>
      <c r="L635" t="str">
        <f t="shared" si="29"/>
        <v>PhaseNO</v>
      </c>
      <c r="M635" t="str">
        <f>"Fuel"&amp;
IF(D635="Other Fuels",TRIM(SUBSTITUTE(LEFT('Meters-Utilities'!H635,8),"-","")),IF(OR(D635="Electricity",D635="Natural Gas"),"",IF(OR(E635="Scope 1: Process", E635 = "Scope 1: Fugitive"), "Fugitive",SUBSTITUTE('Meters-Utilities'!C635," ",""))))</f>
        <v>Fuel</v>
      </c>
      <c r="N635" t="str">
        <f>IF(D635="Electricity","UnitsEnergy",
IF(D635="Natural Gas","UnitsGasEnergy",
IF(ISNUMBER(SEARCH("Water",D635)),"UnitsLiquid",
IF(D635="Other Energy","UnitsOtherEnergyEnergy",
IF(D635="Other","UnitsSolid",
IF(D635="Other Fuels",IF(ISNUMBER(SEARCH("Mobile", 'Meters-Utilities'!D635)),"UnitsLiquid","Units"&amp;'Meters-Utilities'!H635&amp;"Energy"),"UnitsBlank"))))))</f>
        <v>UnitsBlank</v>
      </c>
      <c r="O635" t="str">
        <f>IF(AND(OR(D635="Other Fuels", D635="Other Energy", D635 = "Natural Gas"),COUNTIF(UnitsEnergy,'Meters-Utilities'!J635)=0), "UnitsEnergy","UnitsBlank")</f>
        <v>UnitsBlank</v>
      </c>
      <c r="P635" t="str">
        <f t="shared" si="30"/>
        <v>UnitsBlank</v>
      </c>
      <c r="Q635" t="str">
        <f t="shared" si="31"/>
        <v>UnitsBlank</v>
      </c>
      <c r="U635" t="str">
        <f>IF( 'Meters-Utilities'!C635= "Electricity", IF(AND('Meters-Utilities'!Q635 &lt;&gt; "Self-Generated", 'Meters-Utilities'!Q635 &lt;&gt; "Physical Power Purchase Agreement (PPPA)"), "UnitsBlank", "YesNo"), IF(AND( 'Meters-Utilities'!C635="Other Fuels", 'Meters-Utilities'!D635 = "Scope 1: Mobile"), "YesNo", "UnitsBlank"))</f>
        <v>UnitsBlank</v>
      </c>
    </row>
    <row r="636" spans="1:21" x14ac:dyDescent="0.35">
      <c r="A636">
        <f>'Meters-Utilities'!A636</f>
        <v>0</v>
      </c>
      <c r="B636">
        <f>'Meters-Utilities'!B636</f>
        <v>0</v>
      </c>
      <c r="D636">
        <f>'Meters-Utilities'!C636</f>
        <v>0</v>
      </c>
      <c r="E636">
        <f>'Meters-Utilities'!D636</f>
        <v>0</v>
      </c>
      <c r="L636" t="str">
        <f t="shared" si="29"/>
        <v>PhaseNO</v>
      </c>
      <c r="M636" t="str">
        <f>"Fuel"&amp;
IF(D636="Other Fuels",TRIM(SUBSTITUTE(LEFT('Meters-Utilities'!H636,8),"-","")),IF(OR(D636="Electricity",D636="Natural Gas"),"",IF(OR(E636="Scope 1: Process", E636 = "Scope 1: Fugitive"), "Fugitive",SUBSTITUTE('Meters-Utilities'!C636," ",""))))</f>
        <v>Fuel</v>
      </c>
      <c r="N636" t="str">
        <f>IF(D636="Electricity","UnitsEnergy",
IF(D636="Natural Gas","UnitsGasEnergy",
IF(ISNUMBER(SEARCH("Water",D636)),"UnitsLiquid",
IF(D636="Other Energy","UnitsOtherEnergyEnergy",
IF(D636="Other","UnitsSolid",
IF(D636="Other Fuels",IF(ISNUMBER(SEARCH("Mobile", 'Meters-Utilities'!D636)),"UnitsLiquid","Units"&amp;'Meters-Utilities'!H636&amp;"Energy"),"UnitsBlank"))))))</f>
        <v>UnitsBlank</v>
      </c>
      <c r="O636" t="str">
        <f>IF(AND(OR(D636="Other Fuels", D636="Other Energy", D636 = "Natural Gas"),COUNTIF(UnitsEnergy,'Meters-Utilities'!J636)=0), "UnitsEnergy","UnitsBlank")</f>
        <v>UnitsBlank</v>
      </c>
      <c r="P636" t="str">
        <f t="shared" si="30"/>
        <v>UnitsBlank</v>
      </c>
      <c r="Q636" t="str">
        <f t="shared" si="31"/>
        <v>UnitsBlank</v>
      </c>
      <c r="U636" t="str">
        <f>IF( 'Meters-Utilities'!C636= "Electricity", IF(AND('Meters-Utilities'!Q636 &lt;&gt; "Self-Generated", 'Meters-Utilities'!Q636 &lt;&gt; "Physical Power Purchase Agreement (PPPA)"), "UnitsBlank", "YesNo"), IF(AND( 'Meters-Utilities'!C636="Other Fuels", 'Meters-Utilities'!D636 = "Scope 1: Mobile"), "YesNo", "UnitsBlank"))</f>
        <v>UnitsBlank</v>
      </c>
    </row>
    <row r="637" spans="1:21" x14ac:dyDescent="0.35">
      <c r="A637">
        <f>'Meters-Utilities'!A637</f>
        <v>0</v>
      </c>
      <c r="B637">
        <f>'Meters-Utilities'!B637</f>
        <v>0</v>
      </c>
      <c r="D637">
        <f>'Meters-Utilities'!C637</f>
        <v>0</v>
      </c>
      <c r="E637">
        <f>'Meters-Utilities'!D637</f>
        <v>0</v>
      </c>
      <c r="L637" t="str">
        <f t="shared" si="29"/>
        <v>PhaseNO</v>
      </c>
      <c r="M637" t="str">
        <f>"Fuel"&amp;
IF(D637="Other Fuels",TRIM(SUBSTITUTE(LEFT('Meters-Utilities'!H637,8),"-","")),IF(OR(D637="Electricity",D637="Natural Gas"),"",IF(OR(E637="Scope 1: Process", E637 = "Scope 1: Fugitive"), "Fugitive",SUBSTITUTE('Meters-Utilities'!C637," ",""))))</f>
        <v>Fuel</v>
      </c>
      <c r="N637" t="str">
        <f>IF(D637="Electricity","UnitsEnergy",
IF(D637="Natural Gas","UnitsGasEnergy",
IF(ISNUMBER(SEARCH("Water",D637)),"UnitsLiquid",
IF(D637="Other Energy","UnitsOtherEnergyEnergy",
IF(D637="Other","UnitsSolid",
IF(D637="Other Fuels",IF(ISNUMBER(SEARCH("Mobile", 'Meters-Utilities'!D637)),"UnitsLiquid","Units"&amp;'Meters-Utilities'!H637&amp;"Energy"),"UnitsBlank"))))))</f>
        <v>UnitsBlank</v>
      </c>
      <c r="O637" t="str">
        <f>IF(AND(OR(D637="Other Fuels", D637="Other Energy", D637 = "Natural Gas"),COUNTIF(UnitsEnergy,'Meters-Utilities'!J637)=0), "UnitsEnergy","UnitsBlank")</f>
        <v>UnitsBlank</v>
      </c>
      <c r="P637" t="str">
        <f t="shared" si="30"/>
        <v>UnitsBlank</v>
      </c>
      <c r="Q637" t="str">
        <f t="shared" si="31"/>
        <v>UnitsBlank</v>
      </c>
      <c r="U637" t="str">
        <f>IF( 'Meters-Utilities'!C637= "Electricity", IF(AND('Meters-Utilities'!Q637 &lt;&gt; "Self-Generated", 'Meters-Utilities'!Q637 &lt;&gt; "Physical Power Purchase Agreement (PPPA)"), "UnitsBlank", "YesNo"), IF(AND( 'Meters-Utilities'!C637="Other Fuels", 'Meters-Utilities'!D637 = "Scope 1: Mobile"), "YesNo", "UnitsBlank"))</f>
        <v>UnitsBlank</v>
      </c>
    </row>
    <row r="638" spans="1:21" x14ac:dyDescent="0.35">
      <c r="A638">
        <f>'Meters-Utilities'!A638</f>
        <v>0</v>
      </c>
      <c r="B638">
        <f>'Meters-Utilities'!B638</f>
        <v>0</v>
      </c>
      <c r="D638">
        <f>'Meters-Utilities'!C638</f>
        <v>0</v>
      </c>
      <c r="E638">
        <f>'Meters-Utilities'!D638</f>
        <v>0</v>
      </c>
      <c r="L638" t="str">
        <f t="shared" si="29"/>
        <v>PhaseNO</v>
      </c>
      <c r="M638" t="str">
        <f>"Fuel"&amp;
IF(D638="Other Fuels",TRIM(SUBSTITUTE(LEFT('Meters-Utilities'!H638,8),"-","")),IF(OR(D638="Electricity",D638="Natural Gas"),"",IF(OR(E638="Scope 1: Process", E638 = "Scope 1: Fugitive"), "Fugitive",SUBSTITUTE('Meters-Utilities'!C638," ",""))))</f>
        <v>Fuel</v>
      </c>
      <c r="N638" t="str">
        <f>IF(D638="Electricity","UnitsEnergy",
IF(D638="Natural Gas","UnitsGasEnergy",
IF(ISNUMBER(SEARCH("Water",D638)),"UnitsLiquid",
IF(D638="Other Energy","UnitsOtherEnergyEnergy",
IF(D638="Other","UnitsSolid",
IF(D638="Other Fuels",IF(ISNUMBER(SEARCH("Mobile", 'Meters-Utilities'!D638)),"UnitsLiquid","Units"&amp;'Meters-Utilities'!H638&amp;"Energy"),"UnitsBlank"))))))</f>
        <v>UnitsBlank</v>
      </c>
      <c r="O638" t="str">
        <f>IF(AND(OR(D638="Other Fuels", D638="Other Energy", D638 = "Natural Gas"),COUNTIF(UnitsEnergy,'Meters-Utilities'!J638)=0), "UnitsEnergy","UnitsBlank")</f>
        <v>UnitsBlank</v>
      </c>
      <c r="P638" t="str">
        <f t="shared" si="30"/>
        <v>UnitsBlank</v>
      </c>
      <c r="Q638" t="str">
        <f t="shared" si="31"/>
        <v>UnitsBlank</v>
      </c>
      <c r="U638" t="str">
        <f>IF( 'Meters-Utilities'!C638= "Electricity", IF(AND('Meters-Utilities'!Q638 &lt;&gt; "Self-Generated", 'Meters-Utilities'!Q638 &lt;&gt; "Physical Power Purchase Agreement (PPPA)"), "UnitsBlank", "YesNo"), IF(AND( 'Meters-Utilities'!C638="Other Fuels", 'Meters-Utilities'!D638 = "Scope 1: Mobile"), "YesNo", "UnitsBlank"))</f>
        <v>UnitsBlank</v>
      </c>
    </row>
    <row r="639" spans="1:21" x14ac:dyDescent="0.35">
      <c r="A639">
        <f>'Meters-Utilities'!A639</f>
        <v>0</v>
      </c>
      <c r="B639">
        <f>'Meters-Utilities'!B639</f>
        <v>0</v>
      </c>
      <c r="D639">
        <f>'Meters-Utilities'!C639</f>
        <v>0</v>
      </c>
      <c r="E639">
        <f>'Meters-Utilities'!D639</f>
        <v>0</v>
      </c>
      <c r="L639" t="str">
        <f t="shared" si="29"/>
        <v>PhaseNO</v>
      </c>
      <c r="M639" t="str">
        <f>"Fuel"&amp;
IF(D639="Other Fuels",TRIM(SUBSTITUTE(LEFT('Meters-Utilities'!H639,8),"-","")),IF(OR(D639="Electricity",D639="Natural Gas"),"",IF(OR(E639="Scope 1: Process", E639 = "Scope 1: Fugitive"), "Fugitive",SUBSTITUTE('Meters-Utilities'!C639," ",""))))</f>
        <v>Fuel</v>
      </c>
      <c r="N639" t="str">
        <f>IF(D639="Electricity","UnitsEnergy",
IF(D639="Natural Gas","UnitsGasEnergy",
IF(ISNUMBER(SEARCH("Water",D639)),"UnitsLiquid",
IF(D639="Other Energy","UnitsOtherEnergyEnergy",
IF(D639="Other","UnitsSolid",
IF(D639="Other Fuels",IF(ISNUMBER(SEARCH("Mobile", 'Meters-Utilities'!D639)),"UnitsLiquid","Units"&amp;'Meters-Utilities'!H639&amp;"Energy"),"UnitsBlank"))))))</f>
        <v>UnitsBlank</v>
      </c>
      <c r="O639" t="str">
        <f>IF(AND(OR(D639="Other Fuels", D639="Other Energy", D639 = "Natural Gas"),COUNTIF(UnitsEnergy,'Meters-Utilities'!J639)=0), "UnitsEnergy","UnitsBlank")</f>
        <v>UnitsBlank</v>
      </c>
      <c r="P639" t="str">
        <f t="shared" si="30"/>
        <v>UnitsBlank</v>
      </c>
      <c r="Q639" t="str">
        <f t="shared" si="31"/>
        <v>UnitsBlank</v>
      </c>
      <c r="U639" t="str">
        <f>IF( 'Meters-Utilities'!C639= "Electricity", IF(AND('Meters-Utilities'!Q639 &lt;&gt; "Self-Generated", 'Meters-Utilities'!Q639 &lt;&gt; "Physical Power Purchase Agreement (PPPA)"), "UnitsBlank", "YesNo"), IF(AND( 'Meters-Utilities'!C639="Other Fuels", 'Meters-Utilities'!D639 = "Scope 1: Mobile"), "YesNo", "UnitsBlank"))</f>
        <v>UnitsBlank</v>
      </c>
    </row>
    <row r="640" spans="1:21" x14ac:dyDescent="0.35">
      <c r="A640">
        <f>'Meters-Utilities'!A640</f>
        <v>0</v>
      </c>
      <c r="B640">
        <f>'Meters-Utilities'!B640</f>
        <v>0</v>
      </c>
      <c r="D640">
        <f>'Meters-Utilities'!C640</f>
        <v>0</v>
      </c>
      <c r="E640">
        <f>'Meters-Utilities'!D640</f>
        <v>0</v>
      </c>
      <c r="L640" t="str">
        <f t="shared" si="29"/>
        <v>PhaseNO</v>
      </c>
      <c r="M640" t="str">
        <f>"Fuel"&amp;
IF(D640="Other Fuels",TRIM(SUBSTITUTE(LEFT('Meters-Utilities'!H640,8),"-","")),IF(OR(D640="Electricity",D640="Natural Gas"),"",IF(OR(E640="Scope 1: Process", E640 = "Scope 1: Fugitive"), "Fugitive",SUBSTITUTE('Meters-Utilities'!C640," ",""))))</f>
        <v>Fuel</v>
      </c>
      <c r="N640" t="str">
        <f>IF(D640="Electricity","UnitsEnergy",
IF(D640="Natural Gas","UnitsGasEnergy",
IF(ISNUMBER(SEARCH("Water",D640)),"UnitsLiquid",
IF(D640="Other Energy","UnitsOtherEnergyEnergy",
IF(D640="Other","UnitsSolid",
IF(D640="Other Fuels",IF(ISNUMBER(SEARCH("Mobile", 'Meters-Utilities'!D640)),"UnitsLiquid","Units"&amp;'Meters-Utilities'!H640&amp;"Energy"),"UnitsBlank"))))))</f>
        <v>UnitsBlank</v>
      </c>
      <c r="O640" t="str">
        <f>IF(AND(OR(D640="Other Fuels", D640="Other Energy", D640 = "Natural Gas"),COUNTIF(UnitsEnergy,'Meters-Utilities'!J640)=0), "UnitsEnergy","UnitsBlank")</f>
        <v>UnitsBlank</v>
      </c>
      <c r="P640" t="str">
        <f t="shared" si="30"/>
        <v>UnitsBlank</v>
      </c>
      <c r="Q640" t="str">
        <f t="shared" si="31"/>
        <v>UnitsBlank</v>
      </c>
      <c r="U640" t="str">
        <f>IF( 'Meters-Utilities'!C640= "Electricity", IF(AND('Meters-Utilities'!Q640 &lt;&gt; "Self-Generated", 'Meters-Utilities'!Q640 &lt;&gt; "Physical Power Purchase Agreement (PPPA)"), "UnitsBlank", "YesNo"), IF(AND( 'Meters-Utilities'!C640="Other Fuels", 'Meters-Utilities'!D640 = "Scope 1: Mobile"), "YesNo", "UnitsBlank"))</f>
        <v>UnitsBlank</v>
      </c>
    </row>
    <row r="641" spans="1:21" x14ac:dyDescent="0.35">
      <c r="A641">
        <f>'Meters-Utilities'!A641</f>
        <v>0</v>
      </c>
      <c r="B641">
        <f>'Meters-Utilities'!B641</f>
        <v>0</v>
      </c>
      <c r="D641">
        <f>'Meters-Utilities'!C641</f>
        <v>0</v>
      </c>
      <c r="E641">
        <f>'Meters-Utilities'!D641</f>
        <v>0</v>
      </c>
      <c r="L641" t="str">
        <f t="shared" si="29"/>
        <v>PhaseNO</v>
      </c>
      <c r="M641" t="str">
        <f>"Fuel"&amp;
IF(D641="Other Fuels",TRIM(SUBSTITUTE(LEFT('Meters-Utilities'!H641,8),"-","")),IF(OR(D641="Electricity",D641="Natural Gas"),"",IF(OR(E641="Scope 1: Process", E641 = "Scope 1: Fugitive"), "Fugitive",SUBSTITUTE('Meters-Utilities'!C641," ",""))))</f>
        <v>Fuel</v>
      </c>
      <c r="N641" t="str">
        <f>IF(D641="Electricity","UnitsEnergy",
IF(D641="Natural Gas","UnitsGasEnergy",
IF(ISNUMBER(SEARCH("Water",D641)),"UnitsLiquid",
IF(D641="Other Energy","UnitsOtherEnergyEnergy",
IF(D641="Other","UnitsSolid",
IF(D641="Other Fuels",IF(ISNUMBER(SEARCH("Mobile", 'Meters-Utilities'!D641)),"UnitsLiquid","Units"&amp;'Meters-Utilities'!H641&amp;"Energy"),"UnitsBlank"))))))</f>
        <v>UnitsBlank</v>
      </c>
      <c r="O641" t="str">
        <f>IF(AND(OR(D641="Other Fuels", D641="Other Energy", D641 = "Natural Gas"),COUNTIF(UnitsEnergy,'Meters-Utilities'!J641)=0), "UnitsEnergy","UnitsBlank")</f>
        <v>UnitsBlank</v>
      </c>
      <c r="P641" t="str">
        <f t="shared" si="30"/>
        <v>UnitsBlank</v>
      </c>
      <c r="Q641" t="str">
        <f t="shared" si="31"/>
        <v>UnitsBlank</v>
      </c>
      <c r="U641" t="str">
        <f>IF( 'Meters-Utilities'!C641= "Electricity", IF(AND('Meters-Utilities'!Q641 &lt;&gt; "Self-Generated", 'Meters-Utilities'!Q641 &lt;&gt; "Physical Power Purchase Agreement (PPPA)"), "UnitsBlank", "YesNo"), IF(AND( 'Meters-Utilities'!C641="Other Fuels", 'Meters-Utilities'!D641 = "Scope 1: Mobile"), "YesNo", "UnitsBlank"))</f>
        <v>UnitsBlank</v>
      </c>
    </row>
    <row r="642" spans="1:21" x14ac:dyDescent="0.35">
      <c r="A642">
        <f>'Meters-Utilities'!A642</f>
        <v>0</v>
      </c>
      <c r="B642">
        <f>'Meters-Utilities'!B642</f>
        <v>0</v>
      </c>
      <c r="D642">
        <f>'Meters-Utilities'!C642</f>
        <v>0</v>
      </c>
      <c r="E642">
        <f>'Meters-Utilities'!D642</f>
        <v>0</v>
      </c>
      <c r="L642" t="str">
        <f t="shared" si="29"/>
        <v>PhaseNO</v>
      </c>
      <c r="M642" t="str">
        <f>"Fuel"&amp;
IF(D642="Other Fuels",TRIM(SUBSTITUTE(LEFT('Meters-Utilities'!H642,8),"-","")),IF(OR(D642="Electricity",D642="Natural Gas"),"",IF(OR(E642="Scope 1: Process", E642 = "Scope 1: Fugitive"), "Fugitive",SUBSTITUTE('Meters-Utilities'!C642," ",""))))</f>
        <v>Fuel</v>
      </c>
      <c r="N642" t="str">
        <f>IF(D642="Electricity","UnitsEnergy",
IF(D642="Natural Gas","UnitsGasEnergy",
IF(ISNUMBER(SEARCH("Water",D642)),"UnitsLiquid",
IF(D642="Other Energy","UnitsOtherEnergyEnergy",
IF(D642="Other","UnitsSolid",
IF(D642="Other Fuels",IF(ISNUMBER(SEARCH("Mobile", 'Meters-Utilities'!D642)),"UnitsLiquid","Units"&amp;'Meters-Utilities'!H642&amp;"Energy"),"UnitsBlank"))))))</f>
        <v>UnitsBlank</v>
      </c>
      <c r="O642" t="str">
        <f>IF(AND(OR(D642="Other Fuels", D642="Other Energy", D642 = "Natural Gas"),COUNTIF(UnitsEnergy,'Meters-Utilities'!J642)=0), "UnitsEnergy","UnitsBlank")</f>
        <v>UnitsBlank</v>
      </c>
      <c r="P642" t="str">
        <f t="shared" si="30"/>
        <v>UnitsBlank</v>
      </c>
      <c r="Q642" t="str">
        <f t="shared" si="31"/>
        <v>UnitsBlank</v>
      </c>
      <c r="U642" t="str">
        <f>IF( 'Meters-Utilities'!C642= "Electricity", IF(AND('Meters-Utilities'!Q642 &lt;&gt; "Self-Generated", 'Meters-Utilities'!Q642 &lt;&gt; "Physical Power Purchase Agreement (PPPA)"), "UnitsBlank", "YesNo"), IF(AND( 'Meters-Utilities'!C642="Other Fuels", 'Meters-Utilities'!D642 = "Scope 1: Mobile"), "YesNo", "UnitsBlank"))</f>
        <v>UnitsBlank</v>
      </c>
    </row>
    <row r="643" spans="1:21" x14ac:dyDescent="0.35">
      <c r="A643">
        <f>'Meters-Utilities'!A643</f>
        <v>0</v>
      </c>
      <c r="B643">
        <f>'Meters-Utilities'!B643</f>
        <v>0</v>
      </c>
      <c r="D643">
        <f>'Meters-Utilities'!C643</f>
        <v>0</v>
      </c>
      <c r="E643">
        <f>'Meters-Utilities'!D643</f>
        <v>0</v>
      </c>
      <c r="L643" t="str">
        <f t="shared" ref="L643:L706" si="32">IF(D643="Other Fuels",IF(E643="Scope 1: Stationary","PhaseSLG","PhaseVehicle"),"PhaseNO")</f>
        <v>PhaseNO</v>
      </c>
      <c r="M643" t="str">
        <f>"Fuel"&amp;
IF(D643="Other Fuels",TRIM(SUBSTITUTE(LEFT('Meters-Utilities'!H643,8),"-","")),IF(OR(D643="Electricity",D643="Natural Gas"),"",IF(OR(E643="Scope 1: Process", E643 = "Scope 1: Fugitive"), "Fugitive",SUBSTITUTE('Meters-Utilities'!C643," ",""))))</f>
        <v>Fuel</v>
      </c>
      <c r="N643" t="str">
        <f>IF(D643="Electricity","UnitsEnergy",
IF(D643="Natural Gas","UnitsGasEnergy",
IF(ISNUMBER(SEARCH("Water",D643)),"UnitsLiquid",
IF(D643="Other Energy","UnitsOtherEnergyEnergy",
IF(D643="Other","UnitsSolid",
IF(D643="Other Fuels",IF(ISNUMBER(SEARCH("Mobile", 'Meters-Utilities'!D643)),"UnitsLiquid","Units"&amp;'Meters-Utilities'!H643&amp;"Energy"),"UnitsBlank"))))))</f>
        <v>UnitsBlank</v>
      </c>
      <c r="O643" t="str">
        <f>IF(AND(OR(D643="Other Fuels", D643="Other Energy", D643 = "Natural Gas"),COUNTIF(UnitsEnergy,'Meters-Utilities'!J643)=0), "UnitsEnergy","UnitsBlank")</f>
        <v>UnitsBlank</v>
      </c>
      <c r="P643" t="str">
        <f t="shared" si="30"/>
        <v>UnitsBlank</v>
      </c>
      <c r="Q643" t="str">
        <f t="shared" si="31"/>
        <v>UnitsBlank</v>
      </c>
      <c r="U643" t="str">
        <f>IF( 'Meters-Utilities'!C643= "Electricity", IF(AND('Meters-Utilities'!Q643 &lt;&gt; "Self-Generated", 'Meters-Utilities'!Q643 &lt;&gt; "Physical Power Purchase Agreement (PPPA)"), "UnitsBlank", "YesNo"), IF(AND( 'Meters-Utilities'!C643="Other Fuels", 'Meters-Utilities'!D643 = "Scope 1: Mobile"), "YesNo", "UnitsBlank"))</f>
        <v>UnitsBlank</v>
      </c>
    </row>
    <row r="644" spans="1:21" x14ac:dyDescent="0.35">
      <c r="A644">
        <f>'Meters-Utilities'!A644</f>
        <v>0</v>
      </c>
      <c r="B644">
        <f>'Meters-Utilities'!B644</f>
        <v>0</v>
      </c>
      <c r="D644">
        <f>'Meters-Utilities'!C644</f>
        <v>0</v>
      </c>
      <c r="E644">
        <f>'Meters-Utilities'!D644</f>
        <v>0</v>
      </c>
      <c r="L644" t="str">
        <f t="shared" si="32"/>
        <v>PhaseNO</v>
      </c>
      <c r="M644" t="str">
        <f>"Fuel"&amp;
IF(D644="Other Fuels",TRIM(SUBSTITUTE(LEFT('Meters-Utilities'!H644,8),"-","")),IF(OR(D644="Electricity",D644="Natural Gas"),"",IF(OR(E644="Scope 1: Process", E644 = "Scope 1: Fugitive"), "Fugitive",SUBSTITUTE('Meters-Utilities'!C644," ",""))))</f>
        <v>Fuel</v>
      </c>
      <c r="N644" t="str">
        <f>IF(D644="Electricity","UnitsEnergy",
IF(D644="Natural Gas","UnitsGasEnergy",
IF(ISNUMBER(SEARCH("Water",D644)),"UnitsLiquid",
IF(D644="Other Energy","UnitsOtherEnergyEnergy",
IF(D644="Other","UnitsSolid",
IF(D644="Other Fuels",IF(ISNUMBER(SEARCH("Mobile", 'Meters-Utilities'!D644)),"UnitsLiquid","Units"&amp;'Meters-Utilities'!H644&amp;"Energy"),"UnitsBlank"))))))</f>
        <v>UnitsBlank</v>
      </c>
      <c r="O644" t="str">
        <f>IF(AND(OR(D644="Other Fuels", D644="Other Energy", D644 = "Natural Gas"),COUNTIF(UnitsEnergy,'Meters-Utilities'!J644)=0), "UnitsEnergy","UnitsBlank")</f>
        <v>UnitsBlank</v>
      </c>
      <c r="P644" t="str">
        <f t="shared" si="30"/>
        <v>UnitsBlank</v>
      </c>
      <c r="Q644" t="str">
        <f t="shared" si="31"/>
        <v>UnitsBlank</v>
      </c>
      <c r="U644" t="str">
        <f>IF( 'Meters-Utilities'!C644= "Electricity", IF(AND('Meters-Utilities'!Q644 &lt;&gt; "Self-Generated", 'Meters-Utilities'!Q644 &lt;&gt; "Physical Power Purchase Agreement (PPPA)"), "UnitsBlank", "YesNo"), IF(AND( 'Meters-Utilities'!C644="Other Fuels", 'Meters-Utilities'!D644 = "Scope 1: Mobile"), "YesNo", "UnitsBlank"))</f>
        <v>UnitsBlank</v>
      </c>
    </row>
    <row r="645" spans="1:21" x14ac:dyDescent="0.35">
      <c r="A645">
        <f>'Meters-Utilities'!A645</f>
        <v>0</v>
      </c>
      <c r="B645">
        <f>'Meters-Utilities'!B645</f>
        <v>0</v>
      </c>
      <c r="D645">
        <f>'Meters-Utilities'!C645</f>
        <v>0</v>
      </c>
      <c r="E645">
        <f>'Meters-Utilities'!D645</f>
        <v>0</v>
      </c>
      <c r="L645" t="str">
        <f t="shared" si="32"/>
        <v>PhaseNO</v>
      </c>
      <c r="M645" t="str">
        <f>"Fuel"&amp;
IF(D645="Other Fuels",TRIM(SUBSTITUTE(LEFT('Meters-Utilities'!H645,8),"-","")),IF(OR(D645="Electricity",D645="Natural Gas"),"",IF(OR(E645="Scope 1: Process", E645 = "Scope 1: Fugitive"), "Fugitive",SUBSTITUTE('Meters-Utilities'!C645," ",""))))</f>
        <v>Fuel</v>
      </c>
      <c r="N645" t="str">
        <f>IF(D645="Electricity","UnitsEnergy",
IF(D645="Natural Gas","UnitsGasEnergy",
IF(ISNUMBER(SEARCH("Water",D645)),"UnitsLiquid",
IF(D645="Other Energy","UnitsOtherEnergyEnergy",
IF(D645="Other","UnitsSolid",
IF(D645="Other Fuels",IF(ISNUMBER(SEARCH("Mobile", 'Meters-Utilities'!D645)),"UnitsLiquid","Units"&amp;'Meters-Utilities'!H645&amp;"Energy"),"UnitsBlank"))))))</f>
        <v>UnitsBlank</v>
      </c>
      <c r="O645" t="str">
        <f>IF(AND(OR(D645="Other Fuels", D645="Other Energy", D645 = "Natural Gas"),COUNTIF(UnitsEnergy,'Meters-Utilities'!J645)=0), "UnitsEnergy","UnitsBlank")</f>
        <v>UnitsBlank</v>
      </c>
      <c r="P645" t="str">
        <f t="shared" si="30"/>
        <v>UnitsBlank</v>
      </c>
      <c r="Q645" t="str">
        <f t="shared" si="31"/>
        <v>UnitsBlank</v>
      </c>
      <c r="U645" t="str">
        <f>IF( 'Meters-Utilities'!C645= "Electricity", IF(AND('Meters-Utilities'!Q645 &lt;&gt; "Self-Generated", 'Meters-Utilities'!Q645 &lt;&gt; "Physical Power Purchase Agreement (PPPA)"), "UnitsBlank", "YesNo"), IF(AND( 'Meters-Utilities'!C645="Other Fuels", 'Meters-Utilities'!D645 = "Scope 1: Mobile"), "YesNo", "UnitsBlank"))</f>
        <v>UnitsBlank</v>
      </c>
    </row>
    <row r="646" spans="1:21" x14ac:dyDescent="0.35">
      <c r="A646">
        <f>'Meters-Utilities'!A646</f>
        <v>0</v>
      </c>
      <c r="B646">
        <f>'Meters-Utilities'!B646</f>
        <v>0</v>
      </c>
      <c r="D646">
        <f>'Meters-Utilities'!C646</f>
        <v>0</v>
      </c>
      <c r="E646">
        <f>'Meters-Utilities'!D646</f>
        <v>0</v>
      </c>
      <c r="L646" t="str">
        <f t="shared" si="32"/>
        <v>PhaseNO</v>
      </c>
      <c r="M646" t="str">
        <f>"Fuel"&amp;
IF(D646="Other Fuels",TRIM(SUBSTITUTE(LEFT('Meters-Utilities'!H646,8),"-","")),IF(OR(D646="Electricity",D646="Natural Gas"),"",IF(OR(E646="Scope 1: Process", E646 = "Scope 1: Fugitive"), "Fugitive",SUBSTITUTE('Meters-Utilities'!C646," ",""))))</f>
        <v>Fuel</v>
      </c>
      <c r="N646" t="str">
        <f>IF(D646="Electricity","UnitsEnergy",
IF(D646="Natural Gas","UnitsGasEnergy",
IF(ISNUMBER(SEARCH("Water",D646)),"UnitsLiquid",
IF(D646="Other Energy","UnitsOtherEnergyEnergy",
IF(D646="Other","UnitsSolid",
IF(D646="Other Fuels",IF(ISNUMBER(SEARCH("Mobile", 'Meters-Utilities'!D646)),"UnitsLiquid","Units"&amp;'Meters-Utilities'!H646&amp;"Energy"),"UnitsBlank"))))))</f>
        <v>UnitsBlank</v>
      </c>
      <c r="O646" t="str">
        <f>IF(AND(OR(D646="Other Fuels", D646="Other Energy", D646 = "Natural Gas"),COUNTIF(UnitsEnergy,'Meters-Utilities'!J646)=0), "UnitsEnergy","UnitsBlank")</f>
        <v>UnitsBlank</v>
      </c>
      <c r="P646" t="str">
        <f t="shared" si="30"/>
        <v>UnitsBlank</v>
      </c>
      <c r="Q646" t="str">
        <f t="shared" si="31"/>
        <v>UnitsBlank</v>
      </c>
      <c r="U646" t="str">
        <f>IF( 'Meters-Utilities'!C646= "Electricity", IF(AND('Meters-Utilities'!Q646 &lt;&gt; "Self-Generated", 'Meters-Utilities'!Q646 &lt;&gt; "Physical Power Purchase Agreement (PPPA)"), "UnitsBlank", "YesNo"), IF(AND( 'Meters-Utilities'!C646="Other Fuels", 'Meters-Utilities'!D646 = "Scope 1: Mobile"), "YesNo", "UnitsBlank"))</f>
        <v>UnitsBlank</v>
      </c>
    </row>
    <row r="647" spans="1:21" x14ac:dyDescent="0.35">
      <c r="A647">
        <f>'Meters-Utilities'!A647</f>
        <v>0</v>
      </c>
      <c r="B647">
        <f>'Meters-Utilities'!B647</f>
        <v>0</v>
      </c>
      <c r="D647">
        <f>'Meters-Utilities'!C647</f>
        <v>0</v>
      </c>
      <c r="E647">
        <f>'Meters-Utilities'!D647</f>
        <v>0</v>
      </c>
      <c r="L647" t="str">
        <f t="shared" si="32"/>
        <v>PhaseNO</v>
      </c>
      <c r="M647" t="str">
        <f>"Fuel"&amp;
IF(D647="Other Fuels",TRIM(SUBSTITUTE(LEFT('Meters-Utilities'!H647,8),"-","")),IF(OR(D647="Electricity",D647="Natural Gas"),"",IF(OR(E647="Scope 1: Process", E647 = "Scope 1: Fugitive"), "Fugitive",SUBSTITUTE('Meters-Utilities'!C647," ",""))))</f>
        <v>Fuel</v>
      </c>
      <c r="N647" t="str">
        <f>IF(D647="Electricity","UnitsEnergy",
IF(D647="Natural Gas","UnitsGasEnergy",
IF(ISNUMBER(SEARCH("Water",D647)),"UnitsLiquid",
IF(D647="Other Energy","UnitsOtherEnergyEnergy",
IF(D647="Other","UnitsSolid",
IF(D647="Other Fuels",IF(ISNUMBER(SEARCH("Mobile", 'Meters-Utilities'!D647)),"UnitsLiquid","Units"&amp;'Meters-Utilities'!H647&amp;"Energy"),"UnitsBlank"))))))</f>
        <v>UnitsBlank</v>
      </c>
      <c r="O647" t="str">
        <f>IF(AND(OR(D647="Other Fuels", D647="Other Energy", D647 = "Natural Gas"),COUNTIF(UnitsEnergy,'Meters-Utilities'!J647)=0), "UnitsEnergy","UnitsBlank")</f>
        <v>UnitsBlank</v>
      </c>
      <c r="P647" t="str">
        <f t="shared" si="30"/>
        <v>UnitsBlank</v>
      </c>
      <c r="Q647" t="str">
        <f t="shared" si="31"/>
        <v>UnitsBlank</v>
      </c>
      <c r="U647" t="str">
        <f>IF( 'Meters-Utilities'!C647= "Electricity", IF(AND('Meters-Utilities'!Q647 &lt;&gt; "Self-Generated", 'Meters-Utilities'!Q647 &lt;&gt; "Physical Power Purchase Agreement (PPPA)"), "UnitsBlank", "YesNo"), IF(AND( 'Meters-Utilities'!C647="Other Fuels", 'Meters-Utilities'!D647 = "Scope 1: Mobile"), "YesNo", "UnitsBlank"))</f>
        <v>UnitsBlank</v>
      </c>
    </row>
    <row r="648" spans="1:21" x14ac:dyDescent="0.35">
      <c r="A648">
        <f>'Meters-Utilities'!A648</f>
        <v>0</v>
      </c>
      <c r="B648">
        <f>'Meters-Utilities'!B648</f>
        <v>0</v>
      </c>
      <c r="D648">
        <f>'Meters-Utilities'!C648</f>
        <v>0</v>
      </c>
      <c r="E648">
        <f>'Meters-Utilities'!D648</f>
        <v>0</v>
      </c>
      <c r="L648" t="str">
        <f t="shared" si="32"/>
        <v>PhaseNO</v>
      </c>
      <c r="M648" t="str">
        <f>"Fuel"&amp;
IF(D648="Other Fuels",TRIM(SUBSTITUTE(LEFT('Meters-Utilities'!H648,8),"-","")),IF(OR(D648="Electricity",D648="Natural Gas"),"",IF(OR(E648="Scope 1: Process", E648 = "Scope 1: Fugitive"), "Fugitive",SUBSTITUTE('Meters-Utilities'!C648," ",""))))</f>
        <v>Fuel</v>
      </c>
      <c r="N648" t="str">
        <f>IF(D648="Electricity","UnitsEnergy",
IF(D648="Natural Gas","UnitsGasEnergy",
IF(ISNUMBER(SEARCH("Water",D648)),"UnitsLiquid",
IF(D648="Other Energy","UnitsOtherEnergyEnergy",
IF(D648="Other","UnitsSolid",
IF(D648="Other Fuels",IF(ISNUMBER(SEARCH("Mobile", 'Meters-Utilities'!D648)),"UnitsLiquid","Units"&amp;'Meters-Utilities'!H648&amp;"Energy"),"UnitsBlank"))))))</f>
        <v>UnitsBlank</v>
      </c>
      <c r="O648" t="str">
        <f>IF(AND(OR(D648="Other Fuels", D648="Other Energy", D648 = "Natural Gas"),COUNTIF(UnitsEnergy,'Meters-Utilities'!J648)=0), "UnitsEnergy","UnitsBlank")</f>
        <v>UnitsBlank</v>
      </c>
      <c r="P648" t="str">
        <f t="shared" si="30"/>
        <v>UnitsBlank</v>
      </c>
      <c r="Q648" t="str">
        <f t="shared" si="31"/>
        <v>UnitsBlank</v>
      </c>
      <c r="U648" t="str">
        <f>IF( 'Meters-Utilities'!C648= "Electricity", IF(AND('Meters-Utilities'!Q648 &lt;&gt; "Self-Generated", 'Meters-Utilities'!Q648 &lt;&gt; "Physical Power Purchase Agreement (PPPA)"), "UnitsBlank", "YesNo"), IF(AND( 'Meters-Utilities'!C648="Other Fuels", 'Meters-Utilities'!D648 = "Scope 1: Mobile"), "YesNo", "UnitsBlank"))</f>
        <v>UnitsBlank</v>
      </c>
    </row>
    <row r="649" spans="1:21" x14ac:dyDescent="0.35">
      <c r="A649">
        <f>'Meters-Utilities'!A649</f>
        <v>0</v>
      </c>
      <c r="B649">
        <f>'Meters-Utilities'!B649</f>
        <v>0</v>
      </c>
      <c r="D649">
        <f>'Meters-Utilities'!C649</f>
        <v>0</v>
      </c>
      <c r="E649">
        <f>'Meters-Utilities'!D649</f>
        <v>0</v>
      </c>
      <c r="L649" t="str">
        <f t="shared" si="32"/>
        <v>PhaseNO</v>
      </c>
      <c r="M649" t="str">
        <f>"Fuel"&amp;
IF(D649="Other Fuels",TRIM(SUBSTITUTE(LEFT('Meters-Utilities'!H649,8),"-","")),IF(OR(D649="Electricity",D649="Natural Gas"),"",IF(OR(E649="Scope 1: Process", E649 = "Scope 1: Fugitive"), "Fugitive",SUBSTITUTE('Meters-Utilities'!C649," ",""))))</f>
        <v>Fuel</v>
      </c>
      <c r="N649" t="str">
        <f>IF(D649="Electricity","UnitsEnergy",
IF(D649="Natural Gas","UnitsGasEnergy",
IF(ISNUMBER(SEARCH("Water",D649)),"UnitsLiquid",
IF(D649="Other Energy","UnitsOtherEnergyEnergy",
IF(D649="Other","UnitsSolid",
IF(D649="Other Fuels",IF(ISNUMBER(SEARCH("Mobile", 'Meters-Utilities'!D649)),"UnitsLiquid","Units"&amp;'Meters-Utilities'!H649&amp;"Energy"),"UnitsBlank"))))))</f>
        <v>UnitsBlank</v>
      </c>
      <c r="O649" t="str">
        <f>IF(AND(OR(D649="Other Fuels", D649="Other Energy", D649 = "Natural Gas"),COUNTIF(UnitsEnergy,'Meters-Utilities'!J649)=0), "UnitsEnergy","UnitsBlank")</f>
        <v>UnitsBlank</v>
      </c>
      <c r="P649" t="str">
        <f t="shared" si="30"/>
        <v>UnitsBlank</v>
      </c>
      <c r="Q649" t="str">
        <f t="shared" si="31"/>
        <v>UnitsBlank</v>
      </c>
      <c r="U649" t="str">
        <f>IF( 'Meters-Utilities'!C649= "Electricity", IF(AND('Meters-Utilities'!Q649 &lt;&gt; "Self-Generated", 'Meters-Utilities'!Q649 &lt;&gt; "Physical Power Purchase Agreement (PPPA)"), "UnitsBlank", "YesNo"), IF(AND( 'Meters-Utilities'!C649="Other Fuels", 'Meters-Utilities'!D649 = "Scope 1: Mobile"), "YesNo", "UnitsBlank"))</f>
        <v>UnitsBlank</v>
      </c>
    </row>
    <row r="650" spans="1:21" x14ac:dyDescent="0.35">
      <c r="A650">
        <f>'Meters-Utilities'!A650</f>
        <v>0</v>
      </c>
      <c r="B650">
        <f>'Meters-Utilities'!B650</f>
        <v>0</v>
      </c>
      <c r="D650">
        <f>'Meters-Utilities'!C650</f>
        <v>0</v>
      </c>
      <c r="E650">
        <f>'Meters-Utilities'!D650</f>
        <v>0</v>
      </c>
      <c r="L650" t="str">
        <f t="shared" si="32"/>
        <v>PhaseNO</v>
      </c>
      <c r="M650" t="str">
        <f>"Fuel"&amp;
IF(D650="Other Fuels",TRIM(SUBSTITUTE(LEFT('Meters-Utilities'!H650,8),"-","")),IF(OR(D650="Electricity",D650="Natural Gas"),"",IF(OR(E650="Scope 1: Process", E650 = "Scope 1: Fugitive"), "Fugitive",SUBSTITUTE('Meters-Utilities'!C650," ",""))))</f>
        <v>Fuel</v>
      </c>
      <c r="N650" t="str">
        <f>IF(D650="Electricity","UnitsEnergy",
IF(D650="Natural Gas","UnitsGasEnergy",
IF(ISNUMBER(SEARCH("Water",D650)),"UnitsLiquid",
IF(D650="Other Energy","UnitsOtherEnergyEnergy",
IF(D650="Other","UnitsSolid",
IF(D650="Other Fuels",IF(ISNUMBER(SEARCH("Mobile", 'Meters-Utilities'!D650)),"UnitsLiquid","Units"&amp;'Meters-Utilities'!H650&amp;"Energy"),"UnitsBlank"))))))</f>
        <v>UnitsBlank</v>
      </c>
      <c r="O650" t="str">
        <f>IF(AND(OR(D650="Other Fuels", D650="Other Energy", D650 = "Natural Gas"),COUNTIF(UnitsEnergy,'Meters-Utilities'!J650)=0), "UnitsEnergy","UnitsBlank")</f>
        <v>UnitsBlank</v>
      </c>
      <c r="P650" t="str">
        <f t="shared" si="30"/>
        <v>UnitsBlank</v>
      </c>
      <c r="Q650" t="str">
        <f t="shared" si="31"/>
        <v>UnitsBlank</v>
      </c>
      <c r="U650" t="str">
        <f>IF( 'Meters-Utilities'!C650= "Electricity", IF(AND('Meters-Utilities'!Q650 &lt;&gt; "Self-Generated", 'Meters-Utilities'!Q650 &lt;&gt; "Physical Power Purchase Agreement (PPPA)"), "UnitsBlank", "YesNo"), IF(AND( 'Meters-Utilities'!C650="Other Fuels", 'Meters-Utilities'!D650 = "Scope 1: Mobile"), "YesNo", "UnitsBlank"))</f>
        <v>UnitsBlank</v>
      </c>
    </row>
    <row r="651" spans="1:21" x14ac:dyDescent="0.35">
      <c r="A651">
        <f>'Meters-Utilities'!A651</f>
        <v>0</v>
      </c>
      <c r="B651">
        <f>'Meters-Utilities'!B651</f>
        <v>0</v>
      </c>
      <c r="D651">
        <f>'Meters-Utilities'!C651</f>
        <v>0</v>
      </c>
      <c r="E651">
        <f>'Meters-Utilities'!D651</f>
        <v>0</v>
      </c>
      <c r="L651" t="str">
        <f t="shared" si="32"/>
        <v>PhaseNO</v>
      </c>
      <c r="M651" t="str">
        <f>"Fuel"&amp;
IF(D651="Other Fuels",TRIM(SUBSTITUTE(LEFT('Meters-Utilities'!H651,8),"-","")),IF(OR(D651="Electricity",D651="Natural Gas"),"",IF(OR(E651="Scope 1: Process", E651 = "Scope 1: Fugitive"), "Fugitive",SUBSTITUTE('Meters-Utilities'!C651," ",""))))</f>
        <v>Fuel</v>
      </c>
      <c r="N651" t="str">
        <f>IF(D651="Electricity","UnitsEnergy",
IF(D651="Natural Gas","UnitsGasEnergy",
IF(ISNUMBER(SEARCH("Water",D651)),"UnitsLiquid",
IF(D651="Other Energy","UnitsOtherEnergyEnergy",
IF(D651="Other","UnitsSolid",
IF(D651="Other Fuels",IF(ISNUMBER(SEARCH("Mobile", 'Meters-Utilities'!D651)),"UnitsLiquid","Units"&amp;'Meters-Utilities'!H651&amp;"Energy"),"UnitsBlank"))))))</f>
        <v>UnitsBlank</v>
      </c>
      <c r="O651" t="str">
        <f>IF(AND(OR(D651="Other Fuels", D651="Other Energy", D651 = "Natural Gas"),COUNTIF(UnitsEnergy,'Meters-Utilities'!J651)=0), "UnitsEnergy","UnitsBlank")</f>
        <v>UnitsBlank</v>
      </c>
      <c r="P651" t="str">
        <f t="shared" si="30"/>
        <v>UnitsBlank</v>
      </c>
      <c r="Q651" t="str">
        <f t="shared" si="31"/>
        <v>UnitsBlank</v>
      </c>
      <c r="U651" t="str">
        <f>IF( 'Meters-Utilities'!C651= "Electricity", IF(AND('Meters-Utilities'!Q651 &lt;&gt; "Self-Generated", 'Meters-Utilities'!Q651 &lt;&gt; "Physical Power Purchase Agreement (PPPA)"), "UnitsBlank", "YesNo"), IF(AND( 'Meters-Utilities'!C651="Other Fuels", 'Meters-Utilities'!D651 = "Scope 1: Mobile"), "YesNo", "UnitsBlank"))</f>
        <v>UnitsBlank</v>
      </c>
    </row>
    <row r="652" spans="1:21" x14ac:dyDescent="0.35">
      <c r="A652">
        <f>'Meters-Utilities'!A652</f>
        <v>0</v>
      </c>
      <c r="B652">
        <f>'Meters-Utilities'!B652</f>
        <v>0</v>
      </c>
      <c r="D652">
        <f>'Meters-Utilities'!C652</f>
        <v>0</v>
      </c>
      <c r="E652">
        <f>'Meters-Utilities'!D652</f>
        <v>0</v>
      </c>
      <c r="L652" t="str">
        <f t="shared" si="32"/>
        <v>PhaseNO</v>
      </c>
      <c r="M652" t="str">
        <f>"Fuel"&amp;
IF(D652="Other Fuels",TRIM(SUBSTITUTE(LEFT('Meters-Utilities'!H652,8),"-","")),IF(OR(D652="Electricity",D652="Natural Gas"),"",IF(OR(E652="Scope 1: Process", E652 = "Scope 1: Fugitive"), "Fugitive",SUBSTITUTE('Meters-Utilities'!C652," ",""))))</f>
        <v>Fuel</v>
      </c>
      <c r="N652" t="str">
        <f>IF(D652="Electricity","UnitsEnergy",
IF(D652="Natural Gas","UnitsGasEnergy",
IF(ISNUMBER(SEARCH("Water",D652)),"UnitsLiquid",
IF(D652="Other Energy","UnitsOtherEnergyEnergy",
IF(D652="Other","UnitsSolid",
IF(D652="Other Fuels",IF(ISNUMBER(SEARCH("Mobile", 'Meters-Utilities'!D652)),"UnitsLiquid","Units"&amp;'Meters-Utilities'!H652&amp;"Energy"),"UnitsBlank"))))))</f>
        <v>UnitsBlank</v>
      </c>
      <c r="O652" t="str">
        <f>IF(AND(OR(D652="Other Fuels", D652="Other Energy", D652 = "Natural Gas"),COUNTIF(UnitsEnergy,'Meters-Utilities'!J652)=0), "UnitsEnergy","UnitsBlank")</f>
        <v>UnitsBlank</v>
      </c>
      <c r="P652" t="str">
        <f t="shared" si="30"/>
        <v>UnitsBlank</v>
      </c>
      <c r="Q652" t="str">
        <f t="shared" si="31"/>
        <v>UnitsBlank</v>
      </c>
      <c r="U652" t="str">
        <f>IF( 'Meters-Utilities'!C652= "Electricity", IF(AND('Meters-Utilities'!Q652 &lt;&gt; "Self-Generated", 'Meters-Utilities'!Q652 &lt;&gt; "Physical Power Purchase Agreement (PPPA)"), "UnitsBlank", "YesNo"), IF(AND( 'Meters-Utilities'!C652="Other Fuels", 'Meters-Utilities'!D652 = "Scope 1: Mobile"), "YesNo", "UnitsBlank"))</f>
        <v>UnitsBlank</v>
      </c>
    </row>
    <row r="653" spans="1:21" x14ac:dyDescent="0.35">
      <c r="A653">
        <f>'Meters-Utilities'!A653</f>
        <v>0</v>
      </c>
      <c r="B653">
        <f>'Meters-Utilities'!B653</f>
        <v>0</v>
      </c>
      <c r="D653">
        <f>'Meters-Utilities'!C653</f>
        <v>0</v>
      </c>
      <c r="E653">
        <f>'Meters-Utilities'!D653</f>
        <v>0</v>
      </c>
      <c r="L653" t="str">
        <f t="shared" si="32"/>
        <v>PhaseNO</v>
      </c>
      <c r="M653" t="str">
        <f>"Fuel"&amp;
IF(D653="Other Fuels",TRIM(SUBSTITUTE(LEFT('Meters-Utilities'!H653,8),"-","")),IF(OR(D653="Electricity",D653="Natural Gas"),"",IF(OR(E653="Scope 1: Process", E653 = "Scope 1: Fugitive"), "Fugitive",SUBSTITUTE('Meters-Utilities'!C653," ",""))))</f>
        <v>Fuel</v>
      </c>
      <c r="N653" t="str">
        <f>IF(D653="Electricity","UnitsEnergy",
IF(D653="Natural Gas","UnitsGasEnergy",
IF(ISNUMBER(SEARCH("Water",D653)),"UnitsLiquid",
IF(D653="Other Energy","UnitsOtherEnergyEnergy",
IF(D653="Other","UnitsSolid",
IF(D653="Other Fuels",IF(ISNUMBER(SEARCH("Mobile", 'Meters-Utilities'!D653)),"UnitsLiquid","Units"&amp;'Meters-Utilities'!H653&amp;"Energy"),"UnitsBlank"))))))</f>
        <v>UnitsBlank</v>
      </c>
      <c r="O653" t="str">
        <f>IF(AND(OR(D653="Other Fuels", D653="Other Energy", D653 = "Natural Gas"),COUNTIF(UnitsEnergy,'Meters-Utilities'!J653)=0), "UnitsEnergy","UnitsBlank")</f>
        <v>UnitsBlank</v>
      </c>
      <c r="P653" t="str">
        <f t="shared" si="30"/>
        <v>UnitsBlank</v>
      </c>
      <c r="Q653" t="str">
        <f t="shared" si="31"/>
        <v>UnitsBlank</v>
      </c>
      <c r="U653" t="str">
        <f>IF( 'Meters-Utilities'!C653= "Electricity", IF(AND('Meters-Utilities'!Q653 &lt;&gt; "Self-Generated", 'Meters-Utilities'!Q653 &lt;&gt; "Physical Power Purchase Agreement (PPPA)"), "UnitsBlank", "YesNo"), IF(AND( 'Meters-Utilities'!C653="Other Fuels", 'Meters-Utilities'!D653 = "Scope 1: Mobile"), "YesNo", "UnitsBlank"))</f>
        <v>UnitsBlank</v>
      </c>
    </row>
    <row r="654" spans="1:21" x14ac:dyDescent="0.35">
      <c r="A654">
        <f>'Meters-Utilities'!A654</f>
        <v>0</v>
      </c>
      <c r="B654">
        <f>'Meters-Utilities'!B654</f>
        <v>0</v>
      </c>
      <c r="D654">
        <f>'Meters-Utilities'!C654</f>
        <v>0</v>
      </c>
      <c r="E654">
        <f>'Meters-Utilities'!D654</f>
        <v>0</v>
      </c>
      <c r="L654" t="str">
        <f t="shared" si="32"/>
        <v>PhaseNO</v>
      </c>
      <c r="M654" t="str">
        <f>"Fuel"&amp;
IF(D654="Other Fuels",TRIM(SUBSTITUTE(LEFT('Meters-Utilities'!H654,8),"-","")),IF(OR(D654="Electricity",D654="Natural Gas"),"",IF(OR(E654="Scope 1: Process", E654 = "Scope 1: Fugitive"), "Fugitive",SUBSTITUTE('Meters-Utilities'!C654," ",""))))</f>
        <v>Fuel</v>
      </c>
      <c r="N654" t="str">
        <f>IF(D654="Electricity","UnitsEnergy",
IF(D654="Natural Gas","UnitsGasEnergy",
IF(ISNUMBER(SEARCH("Water",D654)),"UnitsLiquid",
IF(D654="Other Energy","UnitsOtherEnergyEnergy",
IF(D654="Other","UnitsSolid",
IF(D654="Other Fuels",IF(ISNUMBER(SEARCH("Mobile", 'Meters-Utilities'!D654)),"UnitsLiquid","Units"&amp;'Meters-Utilities'!H654&amp;"Energy"),"UnitsBlank"))))))</f>
        <v>UnitsBlank</v>
      </c>
      <c r="O654" t="str">
        <f>IF(AND(OR(D654="Other Fuels", D654="Other Energy", D654 = "Natural Gas"),COUNTIF(UnitsEnergy,'Meters-Utilities'!J654)=0), "UnitsEnergy","UnitsBlank")</f>
        <v>UnitsBlank</v>
      </c>
      <c r="P654" t="str">
        <f t="shared" si="30"/>
        <v>UnitsBlank</v>
      </c>
      <c r="Q654" t="str">
        <f t="shared" si="31"/>
        <v>UnitsBlank</v>
      </c>
      <c r="U654" t="str">
        <f>IF( 'Meters-Utilities'!C654= "Electricity", IF(AND('Meters-Utilities'!Q654 &lt;&gt; "Self-Generated", 'Meters-Utilities'!Q654 &lt;&gt; "Physical Power Purchase Agreement (PPPA)"), "UnitsBlank", "YesNo"), IF(AND( 'Meters-Utilities'!C654="Other Fuels", 'Meters-Utilities'!D654 = "Scope 1: Mobile"), "YesNo", "UnitsBlank"))</f>
        <v>UnitsBlank</v>
      </c>
    </row>
    <row r="655" spans="1:21" x14ac:dyDescent="0.35">
      <c r="A655">
        <f>'Meters-Utilities'!A655</f>
        <v>0</v>
      </c>
      <c r="B655">
        <f>'Meters-Utilities'!B655</f>
        <v>0</v>
      </c>
      <c r="D655">
        <f>'Meters-Utilities'!C655</f>
        <v>0</v>
      </c>
      <c r="E655">
        <f>'Meters-Utilities'!D655</f>
        <v>0</v>
      </c>
      <c r="L655" t="str">
        <f t="shared" si="32"/>
        <v>PhaseNO</v>
      </c>
      <c r="M655" t="str">
        <f>"Fuel"&amp;
IF(D655="Other Fuels",TRIM(SUBSTITUTE(LEFT('Meters-Utilities'!H655,8),"-","")),IF(OR(D655="Electricity",D655="Natural Gas"),"",IF(OR(E655="Scope 1: Process", E655 = "Scope 1: Fugitive"), "Fugitive",SUBSTITUTE('Meters-Utilities'!C655," ",""))))</f>
        <v>Fuel</v>
      </c>
      <c r="N655" t="str">
        <f>IF(D655="Electricity","UnitsEnergy",
IF(D655="Natural Gas","UnitsGasEnergy",
IF(ISNUMBER(SEARCH("Water",D655)),"UnitsLiquid",
IF(D655="Other Energy","UnitsOtherEnergyEnergy",
IF(D655="Other","UnitsSolid",
IF(D655="Other Fuels",IF(ISNUMBER(SEARCH("Mobile", 'Meters-Utilities'!D655)),"UnitsLiquid","Units"&amp;'Meters-Utilities'!H655&amp;"Energy"),"UnitsBlank"))))))</f>
        <v>UnitsBlank</v>
      </c>
      <c r="O655" t="str">
        <f>IF(AND(OR(D655="Other Fuels", D655="Other Energy", D655 = "Natural Gas"),COUNTIF(UnitsEnergy,'Meters-Utilities'!J655)=0), "UnitsEnergy","UnitsBlank")</f>
        <v>UnitsBlank</v>
      </c>
      <c r="P655" t="str">
        <f t="shared" si="30"/>
        <v>UnitsBlank</v>
      </c>
      <c r="Q655" t="str">
        <f t="shared" si="31"/>
        <v>UnitsBlank</v>
      </c>
      <c r="U655" t="str">
        <f>IF( 'Meters-Utilities'!C655= "Electricity", IF(AND('Meters-Utilities'!Q655 &lt;&gt; "Self-Generated", 'Meters-Utilities'!Q655 &lt;&gt; "Physical Power Purchase Agreement (PPPA)"), "UnitsBlank", "YesNo"), IF(AND( 'Meters-Utilities'!C655="Other Fuels", 'Meters-Utilities'!D655 = "Scope 1: Mobile"), "YesNo", "UnitsBlank"))</f>
        <v>UnitsBlank</v>
      </c>
    </row>
    <row r="656" spans="1:21" x14ac:dyDescent="0.35">
      <c r="A656">
        <f>'Meters-Utilities'!A656</f>
        <v>0</v>
      </c>
      <c r="B656">
        <f>'Meters-Utilities'!B656</f>
        <v>0</v>
      </c>
      <c r="D656">
        <f>'Meters-Utilities'!C656</f>
        <v>0</v>
      </c>
      <c r="E656">
        <f>'Meters-Utilities'!D656</f>
        <v>0</v>
      </c>
      <c r="L656" t="str">
        <f t="shared" si="32"/>
        <v>PhaseNO</v>
      </c>
      <c r="M656" t="str">
        <f>"Fuel"&amp;
IF(D656="Other Fuels",TRIM(SUBSTITUTE(LEFT('Meters-Utilities'!H656,8),"-","")),IF(OR(D656="Electricity",D656="Natural Gas"),"",IF(OR(E656="Scope 1: Process", E656 = "Scope 1: Fugitive"), "Fugitive",SUBSTITUTE('Meters-Utilities'!C656," ",""))))</f>
        <v>Fuel</v>
      </c>
      <c r="N656" t="str">
        <f>IF(D656="Electricity","UnitsEnergy",
IF(D656="Natural Gas","UnitsGasEnergy",
IF(ISNUMBER(SEARCH("Water",D656)),"UnitsLiquid",
IF(D656="Other Energy","UnitsOtherEnergyEnergy",
IF(D656="Other","UnitsSolid",
IF(D656="Other Fuels",IF(ISNUMBER(SEARCH("Mobile", 'Meters-Utilities'!D656)),"UnitsLiquid","Units"&amp;'Meters-Utilities'!H656&amp;"Energy"),"UnitsBlank"))))))</f>
        <v>UnitsBlank</v>
      </c>
      <c r="O656" t="str">
        <f>IF(AND(OR(D656="Other Fuels", D656="Other Energy", D656 = "Natural Gas"),COUNTIF(UnitsEnergy,'Meters-Utilities'!J656)=0), "UnitsEnergy","UnitsBlank")</f>
        <v>UnitsBlank</v>
      </c>
      <c r="P656" t="str">
        <f t="shared" si="30"/>
        <v>UnitsBlank</v>
      </c>
      <c r="Q656" t="str">
        <f t="shared" si="31"/>
        <v>UnitsBlank</v>
      </c>
      <c r="U656" t="str">
        <f>IF( 'Meters-Utilities'!C656= "Electricity", IF(AND('Meters-Utilities'!Q656 &lt;&gt; "Self-Generated", 'Meters-Utilities'!Q656 &lt;&gt; "Physical Power Purchase Agreement (PPPA)"), "UnitsBlank", "YesNo"), IF(AND( 'Meters-Utilities'!C656="Other Fuels", 'Meters-Utilities'!D656 = "Scope 1: Mobile"), "YesNo", "UnitsBlank"))</f>
        <v>UnitsBlank</v>
      </c>
    </row>
    <row r="657" spans="1:21" x14ac:dyDescent="0.35">
      <c r="A657">
        <f>'Meters-Utilities'!A657</f>
        <v>0</v>
      </c>
      <c r="B657">
        <f>'Meters-Utilities'!B657</f>
        <v>0</v>
      </c>
      <c r="D657">
        <f>'Meters-Utilities'!C657</f>
        <v>0</v>
      </c>
      <c r="E657">
        <f>'Meters-Utilities'!D657</f>
        <v>0</v>
      </c>
      <c r="L657" t="str">
        <f t="shared" si="32"/>
        <v>PhaseNO</v>
      </c>
      <c r="M657" t="str">
        <f>"Fuel"&amp;
IF(D657="Other Fuels",TRIM(SUBSTITUTE(LEFT('Meters-Utilities'!H657,8),"-","")),IF(OR(D657="Electricity",D657="Natural Gas"),"",IF(OR(E657="Scope 1: Process", E657 = "Scope 1: Fugitive"), "Fugitive",SUBSTITUTE('Meters-Utilities'!C657," ",""))))</f>
        <v>Fuel</v>
      </c>
      <c r="N657" t="str">
        <f>IF(D657="Electricity","UnitsEnergy",
IF(D657="Natural Gas","UnitsGasEnergy",
IF(ISNUMBER(SEARCH("Water",D657)),"UnitsLiquid",
IF(D657="Other Energy","UnitsOtherEnergyEnergy",
IF(D657="Other","UnitsSolid",
IF(D657="Other Fuels",IF(ISNUMBER(SEARCH("Mobile", 'Meters-Utilities'!D657)),"UnitsLiquid","Units"&amp;'Meters-Utilities'!H657&amp;"Energy"),"UnitsBlank"))))))</f>
        <v>UnitsBlank</v>
      </c>
      <c r="O657" t="str">
        <f>IF(AND(OR(D657="Other Fuels", D657="Other Energy", D657 = "Natural Gas"),COUNTIF(UnitsEnergy,'Meters-Utilities'!J657)=0), "UnitsEnergy","UnitsBlank")</f>
        <v>UnitsBlank</v>
      </c>
      <c r="P657" t="str">
        <f t="shared" si="30"/>
        <v>UnitsBlank</v>
      </c>
      <c r="Q657" t="str">
        <f t="shared" si="31"/>
        <v>UnitsBlank</v>
      </c>
      <c r="U657" t="str">
        <f>IF( 'Meters-Utilities'!C657= "Electricity", IF(AND('Meters-Utilities'!Q657 &lt;&gt; "Self-Generated", 'Meters-Utilities'!Q657 &lt;&gt; "Physical Power Purchase Agreement (PPPA)"), "UnitsBlank", "YesNo"), IF(AND( 'Meters-Utilities'!C657="Other Fuels", 'Meters-Utilities'!D657 = "Scope 1: Mobile"), "YesNo", "UnitsBlank"))</f>
        <v>UnitsBlank</v>
      </c>
    </row>
    <row r="658" spans="1:21" x14ac:dyDescent="0.35">
      <c r="A658">
        <f>'Meters-Utilities'!A658</f>
        <v>0</v>
      </c>
      <c r="B658">
        <f>'Meters-Utilities'!B658</f>
        <v>0</v>
      </c>
      <c r="D658">
        <f>'Meters-Utilities'!C658</f>
        <v>0</v>
      </c>
      <c r="E658">
        <f>'Meters-Utilities'!D658</f>
        <v>0</v>
      </c>
      <c r="L658" t="str">
        <f t="shared" si="32"/>
        <v>PhaseNO</v>
      </c>
      <c r="M658" t="str">
        <f>"Fuel"&amp;
IF(D658="Other Fuels",TRIM(SUBSTITUTE(LEFT('Meters-Utilities'!H658,8),"-","")),IF(OR(D658="Electricity",D658="Natural Gas"),"",IF(OR(E658="Scope 1: Process", E658 = "Scope 1: Fugitive"), "Fugitive",SUBSTITUTE('Meters-Utilities'!C658," ",""))))</f>
        <v>Fuel</v>
      </c>
      <c r="N658" t="str">
        <f>IF(D658="Electricity","UnitsEnergy",
IF(D658="Natural Gas","UnitsGasEnergy",
IF(ISNUMBER(SEARCH("Water",D658)),"UnitsLiquid",
IF(D658="Other Energy","UnitsOtherEnergyEnergy",
IF(D658="Other","UnitsSolid",
IF(D658="Other Fuels",IF(ISNUMBER(SEARCH("Mobile", 'Meters-Utilities'!D658)),"UnitsLiquid","Units"&amp;'Meters-Utilities'!H658&amp;"Energy"),"UnitsBlank"))))))</f>
        <v>UnitsBlank</v>
      </c>
      <c r="O658" t="str">
        <f>IF(AND(OR(D658="Other Fuels", D658="Other Energy", D658 = "Natural Gas"),COUNTIF(UnitsEnergy,'Meters-Utilities'!J658)=0), "UnitsEnergy","UnitsBlank")</f>
        <v>UnitsBlank</v>
      </c>
      <c r="P658" t="str">
        <f t="shared" si="30"/>
        <v>UnitsBlank</v>
      </c>
      <c r="Q658" t="str">
        <f t="shared" si="31"/>
        <v>UnitsBlank</v>
      </c>
      <c r="U658" t="str">
        <f>IF( 'Meters-Utilities'!C658= "Electricity", IF(AND('Meters-Utilities'!Q658 &lt;&gt; "Self-Generated", 'Meters-Utilities'!Q658 &lt;&gt; "Physical Power Purchase Agreement (PPPA)"), "UnitsBlank", "YesNo"), IF(AND( 'Meters-Utilities'!C658="Other Fuels", 'Meters-Utilities'!D658 = "Scope 1: Mobile"), "YesNo", "UnitsBlank"))</f>
        <v>UnitsBlank</v>
      </c>
    </row>
    <row r="659" spans="1:21" x14ac:dyDescent="0.35">
      <c r="A659">
        <f>'Meters-Utilities'!A659</f>
        <v>0</v>
      </c>
      <c r="B659">
        <f>'Meters-Utilities'!B659</f>
        <v>0</v>
      </c>
      <c r="D659">
        <f>'Meters-Utilities'!C659</f>
        <v>0</v>
      </c>
      <c r="E659">
        <f>'Meters-Utilities'!D659</f>
        <v>0</v>
      </c>
      <c r="L659" t="str">
        <f t="shared" si="32"/>
        <v>PhaseNO</v>
      </c>
      <c r="M659" t="str">
        <f>"Fuel"&amp;
IF(D659="Other Fuels",TRIM(SUBSTITUTE(LEFT('Meters-Utilities'!H659,8),"-","")),IF(OR(D659="Electricity",D659="Natural Gas"),"",IF(OR(E659="Scope 1: Process", E659 = "Scope 1: Fugitive"), "Fugitive",SUBSTITUTE('Meters-Utilities'!C659," ",""))))</f>
        <v>Fuel</v>
      </c>
      <c r="N659" t="str">
        <f>IF(D659="Electricity","UnitsEnergy",
IF(D659="Natural Gas","UnitsGasEnergy",
IF(ISNUMBER(SEARCH("Water",D659)),"UnitsLiquid",
IF(D659="Other Energy","UnitsOtherEnergyEnergy",
IF(D659="Other","UnitsSolid",
IF(D659="Other Fuels",IF(ISNUMBER(SEARCH("Mobile", 'Meters-Utilities'!D659)),"UnitsLiquid","Units"&amp;'Meters-Utilities'!H659&amp;"Energy"),"UnitsBlank"))))))</f>
        <v>UnitsBlank</v>
      </c>
      <c r="O659" t="str">
        <f>IF(AND(OR(D659="Other Fuels", D659="Other Energy", D659 = "Natural Gas"),COUNTIF(UnitsEnergy,'Meters-Utilities'!J659)=0), "UnitsEnergy","UnitsBlank")</f>
        <v>UnitsBlank</v>
      </c>
      <c r="P659" t="str">
        <f t="shared" si="30"/>
        <v>UnitsBlank</v>
      </c>
      <c r="Q659" t="str">
        <f t="shared" si="31"/>
        <v>UnitsBlank</v>
      </c>
      <c r="U659" t="str">
        <f>IF( 'Meters-Utilities'!C659= "Electricity", IF(AND('Meters-Utilities'!Q659 &lt;&gt; "Self-Generated", 'Meters-Utilities'!Q659 &lt;&gt; "Physical Power Purchase Agreement (PPPA)"), "UnitsBlank", "YesNo"), IF(AND( 'Meters-Utilities'!C659="Other Fuels", 'Meters-Utilities'!D659 = "Scope 1: Mobile"), "YesNo", "UnitsBlank"))</f>
        <v>UnitsBlank</v>
      </c>
    </row>
    <row r="660" spans="1:21" x14ac:dyDescent="0.35">
      <c r="A660">
        <f>'Meters-Utilities'!A660</f>
        <v>0</v>
      </c>
      <c r="B660">
        <f>'Meters-Utilities'!B660</f>
        <v>0</v>
      </c>
      <c r="D660">
        <f>'Meters-Utilities'!C660</f>
        <v>0</v>
      </c>
      <c r="E660">
        <f>'Meters-Utilities'!D660</f>
        <v>0</v>
      </c>
      <c r="L660" t="str">
        <f t="shared" si="32"/>
        <v>PhaseNO</v>
      </c>
      <c r="M660" t="str">
        <f>"Fuel"&amp;
IF(D660="Other Fuels",TRIM(SUBSTITUTE(LEFT('Meters-Utilities'!H660,8),"-","")),IF(OR(D660="Electricity",D660="Natural Gas"),"",IF(OR(E660="Scope 1: Process", E660 = "Scope 1: Fugitive"), "Fugitive",SUBSTITUTE('Meters-Utilities'!C660," ",""))))</f>
        <v>Fuel</v>
      </c>
      <c r="N660" t="str">
        <f>IF(D660="Electricity","UnitsEnergy",
IF(D660="Natural Gas","UnitsGasEnergy",
IF(ISNUMBER(SEARCH("Water",D660)),"UnitsLiquid",
IF(D660="Other Energy","UnitsOtherEnergyEnergy",
IF(D660="Other","UnitsSolid",
IF(D660="Other Fuels",IF(ISNUMBER(SEARCH("Mobile", 'Meters-Utilities'!D660)),"UnitsLiquid","Units"&amp;'Meters-Utilities'!H660&amp;"Energy"),"UnitsBlank"))))))</f>
        <v>UnitsBlank</v>
      </c>
      <c r="O660" t="str">
        <f>IF(AND(OR(D660="Other Fuels", D660="Other Energy", D660 = "Natural Gas"),COUNTIF(UnitsEnergy,'Meters-Utilities'!J660)=0), "UnitsEnergy","UnitsBlank")</f>
        <v>UnitsBlank</v>
      </c>
      <c r="P660" t="str">
        <f t="shared" si="30"/>
        <v>UnitsBlank</v>
      </c>
      <c r="Q660" t="str">
        <f t="shared" si="31"/>
        <v>UnitsBlank</v>
      </c>
      <c r="U660" t="str">
        <f>IF( 'Meters-Utilities'!C660= "Electricity", IF(AND('Meters-Utilities'!Q660 &lt;&gt; "Self-Generated", 'Meters-Utilities'!Q660 &lt;&gt; "Physical Power Purchase Agreement (PPPA)"), "UnitsBlank", "YesNo"), IF(AND( 'Meters-Utilities'!C660="Other Fuels", 'Meters-Utilities'!D660 = "Scope 1: Mobile"), "YesNo", "UnitsBlank"))</f>
        <v>UnitsBlank</v>
      </c>
    </row>
    <row r="661" spans="1:21" x14ac:dyDescent="0.35">
      <c r="A661">
        <f>'Meters-Utilities'!A661</f>
        <v>0</v>
      </c>
      <c r="B661">
        <f>'Meters-Utilities'!B661</f>
        <v>0</v>
      </c>
      <c r="D661">
        <f>'Meters-Utilities'!C661</f>
        <v>0</v>
      </c>
      <c r="E661">
        <f>'Meters-Utilities'!D661</f>
        <v>0</v>
      </c>
      <c r="L661" t="str">
        <f t="shared" si="32"/>
        <v>PhaseNO</v>
      </c>
      <c r="M661" t="str">
        <f>"Fuel"&amp;
IF(D661="Other Fuels",TRIM(SUBSTITUTE(LEFT('Meters-Utilities'!H661,8),"-","")),IF(OR(D661="Electricity",D661="Natural Gas"),"",IF(OR(E661="Scope 1: Process", E661 = "Scope 1: Fugitive"), "Fugitive",SUBSTITUTE('Meters-Utilities'!C661," ",""))))</f>
        <v>Fuel</v>
      </c>
      <c r="N661" t="str">
        <f>IF(D661="Electricity","UnitsEnergy",
IF(D661="Natural Gas","UnitsGasEnergy",
IF(ISNUMBER(SEARCH("Water",D661)),"UnitsLiquid",
IF(D661="Other Energy","UnitsOtherEnergyEnergy",
IF(D661="Other","UnitsSolid",
IF(D661="Other Fuels",IF(ISNUMBER(SEARCH("Mobile", 'Meters-Utilities'!D661)),"UnitsLiquid","Units"&amp;'Meters-Utilities'!H661&amp;"Energy"),"UnitsBlank"))))))</f>
        <v>UnitsBlank</v>
      </c>
      <c r="O661" t="str">
        <f>IF(AND(OR(D661="Other Fuels", D661="Other Energy", D661 = "Natural Gas"),COUNTIF(UnitsEnergy,'Meters-Utilities'!J661)=0), "UnitsEnergy","UnitsBlank")</f>
        <v>UnitsBlank</v>
      </c>
      <c r="P661" t="str">
        <f t="shared" si="30"/>
        <v>UnitsBlank</v>
      </c>
      <c r="Q661" t="str">
        <f t="shared" si="31"/>
        <v>UnitsBlank</v>
      </c>
      <c r="U661" t="str">
        <f>IF( 'Meters-Utilities'!C661= "Electricity", IF(AND('Meters-Utilities'!Q661 &lt;&gt; "Self-Generated", 'Meters-Utilities'!Q661 &lt;&gt; "Physical Power Purchase Agreement (PPPA)"), "UnitsBlank", "YesNo"), IF(AND( 'Meters-Utilities'!C661="Other Fuels", 'Meters-Utilities'!D661 = "Scope 1: Mobile"), "YesNo", "UnitsBlank"))</f>
        <v>UnitsBlank</v>
      </c>
    </row>
    <row r="662" spans="1:21" x14ac:dyDescent="0.35">
      <c r="A662">
        <f>'Meters-Utilities'!A662</f>
        <v>0</v>
      </c>
      <c r="B662">
        <f>'Meters-Utilities'!B662</f>
        <v>0</v>
      </c>
      <c r="D662">
        <f>'Meters-Utilities'!C662</f>
        <v>0</v>
      </c>
      <c r="E662">
        <f>'Meters-Utilities'!D662</f>
        <v>0</v>
      </c>
      <c r="L662" t="str">
        <f t="shared" si="32"/>
        <v>PhaseNO</v>
      </c>
      <c r="M662" t="str">
        <f>"Fuel"&amp;
IF(D662="Other Fuels",TRIM(SUBSTITUTE(LEFT('Meters-Utilities'!H662,8),"-","")),IF(OR(D662="Electricity",D662="Natural Gas"),"",IF(OR(E662="Scope 1: Process", E662 = "Scope 1: Fugitive"), "Fugitive",SUBSTITUTE('Meters-Utilities'!C662," ",""))))</f>
        <v>Fuel</v>
      </c>
      <c r="N662" t="str">
        <f>IF(D662="Electricity","UnitsEnergy",
IF(D662="Natural Gas","UnitsGasEnergy",
IF(ISNUMBER(SEARCH("Water",D662)),"UnitsLiquid",
IF(D662="Other Energy","UnitsOtherEnergyEnergy",
IF(D662="Other","UnitsSolid",
IF(D662="Other Fuels",IF(ISNUMBER(SEARCH("Mobile", 'Meters-Utilities'!D662)),"UnitsLiquid","Units"&amp;'Meters-Utilities'!H662&amp;"Energy"),"UnitsBlank"))))))</f>
        <v>UnitsBlank</v>
      </c>
      <c r="O662" t="str">
        <f>IF(AND(OR(D662="Other Fuels", D662="Other Energy", D662 = "Natural Gas"),COUNTIF(UnitsEnergy,'Meters-Utilities'!J662)=0), "UnitsEnergy","UnitsBlank")</f>
        <v>UnitsBlank</v>
      </c>
      <c r="P662" t="str">
        <f t="shared" si="30"/>
        <v>UnitsBlank</v>
      </c>
      <c r="Q662" t="str">
        <f t="shared" si="31"/>
        <v>UnitsBlank</v>
      </c>
      <c r="U662" t="str">
        <f>IF( 'Meters-Utilities'!C662= "Electricity", IF(AND('Meters-Utilities'!Q662 &lt;&gt; "Self-Generated", 'Meters-Utilities'!Q662 &lt;&gt; "Physical Power Purchase Agreement (PPPA)"), "UnitsBlank", "YesNo"), IF(AND( 'Meters-Utilities'!C662="Other Fuels", 'Meters-Utilities'!D662 = "Scope 1: Mobile"), "YesNo", "UnitsBlank"))</f>
        <v>UnitsBlank</v>
      </c>
    </row>
    <row r="663" spans="1:21" x14ac:dyDescent="0.35">
      <c r="A663">
        <f>'Meters-Utilities'!A663</f>
        <v>0</v>
      </c>
      <c r="B663">
        <f>'Meters-Utilities'!B663</f>
        <v>0</v>
      </c>
      <c r="D663">
        <f>'Meters-Utilities'!C663</f>
        <v>0</v>
      </c>
      <c r="E663">
        <f>'Meters-Utilities'!D663</f>
        <v>0</v>
      </c>
      <c r="L663" t="str">
        <f t="shared" si="32"/>
        <v>PhaseNO</v>
      </c>
      <c r="M663" t="str">
        <f>"Fuel"&amp;
IF(D663="Other Fuels",TRIM(SUBSTITUTE(LEFT('Meters-Utilities'!H663,8),"-","")),IF(OR(D663="Electricity",D663="Natural Gas"),"",IF(OR(E663="Scope 1: Process", E663 = "Scope 1: Fugitive"), "Fugitive",SUBSTITUTE('Meters-Utilities'!C663," ",""))))</f>
        <v>Fuel</v>
      </c>
      <c r="N663" t="str">
        <f>IF(D663="Electricity","UnitsEnergy",
IF(D663="Natural Gas","UnitsGasEnergy",
IF(ISNUMBER(SEARCH("Water",D663)),"UnitsLiquid",
IF(D663="Other Energy","UnitsOtherEnergyEnergy",
IF(D663="Other","UnitsSolid",
IF(D663="Other Fuels",IF(ISNUMBER(SEARCH("Mobile", 'Meters-Utilities'!D663)),"UnitsLiquid","Units"&amp;'Meters-Utilities'!H663&amp;"Energy"),"UnitsBlank"))))))</f>
        <v>UnitsBlank</v>
      </c>
      <c r="O663" t="str">
        <f>IF(AND(OR(D663="Other Fuels", D663="Other Energy", D663 = "Natural Gas"),COUNTIF(UnitsEnergy,'Meters-Utilities'!J663)=0), "UnitsEnergy","UnitsBlank")</f>
        <v>UnitsBlank</v>
      </c>
      <c r="P663" t="str">
        <f t="shared" si="30"/>
        <v>UnitsBlank</v>
      </c>
      <c r="Q663" t="str">
        <f t="shared" si="31"/>
        <v>UnitsBlank</v>
      </c>
      <c r="U663" t="str">
        <f>IF( 'Meters-Utilities'!C663= "Electricity", IF(AND('Meters-Utilities'!Q663 &lt;&gt; "Self-Generated", 'Meters-Utilities'!Q663 &lt;&gt; "Physical Power Purchase Agreement (PPPA)"), "UnitsBlank", "YesNo"), IF(AND( 'Meters-Utilities'!C663="Other Fuels", 'Meters-Utilities'!D663 = "Scope 1: Mobile"), "YesNo", "UnitsBlank"))</f>
        <v>UnitsBlank</v>
      </c>
    </row>
    <row r="664" spans="1:21" x14ac:dyDescent="0.35">
      <c r="A664">
        <f>'Meters-Utilities'!A664</f>
        <v>0</v>
      </c>
      <c r="B664">
        <f>'Meters-Utilities'!B664</f>
        <v>0</v>
      </c>
      <c r="D664">
        <f>'Meters-Utilities'!C664</f>
        <v>0</v>
      </c>
      <c r="E664">
        <f>'Meters-Utilities'!D664</f>
        <v>0</v>
      </c>
      <c r="L664" t="str">
        <f t="shared" si="32"/>
        <v>PhaseNO</v>
      </c>
      <c r="M664" t="str">
        <f>"Fuel"&amp;
IF(D664="Other Fuels",TRIM(SUBSTITUTE(LEFT('Meters-Utilities'!H664,8),"-","")),IF(OR(D664="Electricity",D664="Natural Gas"),"",IF(OR(E664="Scope 1: Process", E664 = "Scope 1: Fugitive"), "Fugitive",SUBSTITUTE('Meters-Utilities'!C664," ",""))))</f>
        <v>Fuel</v>
      </c>
      <c r="N664" t="str">
        <f>IF(D664="Electricity","UnitsEnergy",
IF(D664="Natural Gas","UnitsGasEnergy",
IF(ISNUMBER(SEARCH("Water",D664)),"UnitsLiquid",
IF(D664="Other Energy","UnitsOtherEnergyEnergy",
IF(D664="Other","UnitsSolid",
IF(D664="Other Fuels",IF(ISNUMBER(SEARCH("Mobile", 'Meters-Utilities'!D664)),"UnitsLiquid","Units"&amp;'Meters-Utilities'!H664&amp;"Energy"),"UnitsBlank"))))))</f>
        <v>UnitsBlank</v>
      </c>
      <c r="O664" t="str">
        <f>IF(AND(OR(D664="Other Fuels", D664="Other Energy", D664 = "Natural Gas"),COUNTIF(UnitsEnergy,'Meters-Utilities'!J664)=0), "UnitsEnergy","UnitsBlank")</f>
        <v>UnitsBlank</v>
      </c>
      <c r="P664" t="str">
        <f t="shared" si="30"/>
        <v>UnitsBlank</v>
      </c>
      <c r="Q664" t="str">
        <f t="shared" si="31"/>
        <v>UnitsBlank</v>
      </c>
      <c r="U664" t="str">
        <f>IF( 'Meters-Utilities'!C664= "Electricity", IF(AND('Meters-Utilities'!Q664 &lt;&gt; "Self-Generated", 'Meters-Utilities'!Q664 &lt;&gt; "Physical Power Purchase Agreement (PPPA)"), "UnitsBlank", "YesNo"), IF(AND( 'Meters-Utilities'!C664="Other Fuels", 'Meters-Utilities'!D664 = "Scope 1: Mobile"), "YesNo", "UnitsBlank"))</f>
        <v>UnitsBlank</v>
      </c>
    </row>
    <row r="665" spans="1:21" x14ac:dyDescent="0.35">
      <c r="A665">
        <f>'Meters-Utilities'!A665</f>
        <v>0</v>
      </c>
      <c r="B665">
        <f>'Meters-Utilities'!B665</f>
        <v>0</v>
      </c>
      <c r="D665">
        <f>'Meters-Utilities'!C665</f>
        <v>0</v>
      </c>
      <c r="E665">
        <f>'Meters-Utilities'!D665</f>
        <v>0</v>
      </c>
      <c r="L665" t="str">
        <f t="shared" si="32"/>
        <v>PhaseNO</v>
      </c>
      <c r="M665" t="str">
        <f>"Fuel"&amp;
IF(D665="Other Fuels",TRIM(SUBSTITUTE(LEFT('Meters-Utilities'!H665,8),"-","")),IF(OR(D665="Electricity",D665="Natural Gas"),"",IF(OR(E665="Scope 1: Process", E665 = "Scope 1: Fugitive"), "Fugitive",SUBSTITUTE('Meters-Utilities'!C665," ",""))))</f>
        <v>Fuel</v>
      </c>
      <c r="N665" t="str">
        <f>IF(D665="Electricity","UnitsEnergy",
IF(D665="Natural Gas","UnitsGasEnergy",
IF(ISNUMBER(SEARCH("Water",D665)),"UnitsLiquid",
IF(D665="Other Energy","UnitsOtherEnergyEnergy",
IF(D665="Other","UnitsSolid",
IF(D665="Other Fuels",IF(ISNUMBER(SEARCH("Mobile", 'Meters-Utilities'!D665)),"UnitsLiquid","Units"&amp;'Meters-Utilities'!H665&amp;"Energy"),"UnitsBlank"))))))</f>
        <v>UnitsBlank</v>
      </c>
      <c r="O665" t="str">
        <f>IF(AND(OR(D665="Other Fuels", D665="Other Energy", D665 = "Natural Gas"),COUNTIF(UnitsEnergy,'Meters-Utilities'!J665)=0), "UnitsEnergy","UnitsBlank")</f>
        <v>UnitsBlank</v>
      </c>
      <c r="P665" t="str">
        <f t="shared" si="30"/>
        <v>UnitsBlank</v>
      </c>
      <c r="Q665" t="str">
        <f t="shared" si="31"/>
        <v>UnitsBlank</v>
      </c>
      <c r="U665" t="str">
        <f>IF( 'Meters-Utilities'!C665= "Electricity", IF(AND('Meters-Utilities'!Q665 &lt;&gt; "Self-Generated", 'Meters-Utilities'!Q665 &lt;&gt; "Physical Power Purchase Agreement (PPPA)"), "UnitsBlank", "YesNo"), IF(AND( 'Meters-Utilities'!C665="Other Fuels", 'Meters-Utilities'!D665 = "Scope 1: Mobile"), "YesNo", "UnitsBlank"))</f>
        <v>UnitsBlank</v>
      </c>
    </row>
    <row r="666" spans="1:21" x14ac:dyDescent="0.35">
      <c r="A666">
        <f>'Meters-Utilities'!A666</f>
        <v>0</v>
      </c>
      <c r="B666">
        <f>'Meters-Utilities'!B666</f>
        <v>0</v>
      </c>
      <c r="D666">
        <f>'Meters-Utilities'!C666</f>
        <v>0</v>
      </c>
      <c r="E666">
        <f>'Meters-Utilities'!D666</f>
        <v>0</v>
      </c>
      <c r="L666" t="str">
        <f t="shared" si="32"/>
        <v>PhaseNO</v>
      </c>
      <c r="M666" t="str">
        <f>"Fuel"&amp;
IF(D666="Other Fuels",TRIM(SUBSTITUTE(LEFT('Meters-Utilities'!H666,8),"-","")),IF(OR(D666="Electricity",D666="Natural Gas"),"",IF(OR(E666="Scope 1: Process", E666 = "Scope 1: Fugitive"), "Fugitive",SUBSTITUTE('Meters-Utilities'!C666," ",""))))</f>
        <v>Fuel</v>
      </c>
      <c r="N666" t="str">
        <f>IF(D666="Electricity","UnitsEnergy",
IF(D666="Natural Gas","UnitsGasEnergy",
IF(ISNUMBER(SEARCH("Water",D666)),"UnitsLiquid",
IF(D666="Other Energy","UnitsOtherEnergyEnergy",
IF(D666="Other","UnitsSolid",
IF(D666="Other Fuels",IF(ISNUMBER(SEARCH("Mobile", 'Meters-Utilities'!D666)),"UnitsLiquid","Units"&amp;'Meters-Utilities'!H666&amp;"Energy"),"UnitsBlank"))))))</f>
        <v>UnitsBlank</v>
      </c>
      <c r="O666" t="str">
        <f>IF(AND(OR(D666="Other Fuels", D666="Other Energy", D666 = "Natural Gas"),COUNTIF(UnitsEnergy,'Meters-Utilities'!J666)=0), "UnitsEnergy","UnitsBlank")</f>
        <v>UnitsBlank</v>
      </c>
      <c r="P666" t="str">
        <f t="shared" si="30"/>
        <v>UnitsBlank</v>
      </c>
      <c r="Q666" t="str">
        <f t="shared" si="31"/>
        <v>UnitsBlank</v>
      </c>
      <c r="U666" t="str">
        <f>IF( 'Meters-Utilities'!C666= "Electricity", IF(AND('Meters-Utilities'!Q666 &lt;&gt; "Self-Generated", 'Meters-Utilities'!Q666 &lt;&gt; "Physical Power Purchase Agreement (PPPA)"), "UnitsBlank", "YesNo"), IF(AND( 'Meters-Utilities'!C666="Other Fuels", 'Meters-Utilities'!D666 = "Scope 1: Mobile"), "YesNo", "UnitsBlank"))</f>
        <v>UnitsBlank</v>
      </c>
    </row>
    <row r="667" spans="1:21" x14ac:dyDescent="0.35">
      <c r="A667">
        <f>'Meters-Utilities'!A667</f>
        <v>0</v>
      </c>
      <c r="B667">
        <f>'Meters-Utilities'!B667</f>
        <v>0</v>
      </c>
      <c r="D667">
        <f>'Meters-Utilities'!C667</f>
        <v>0</v>
      </c>
      <c r="E667">
        <f>'Meters-Utilities'!D667</f>
        <v>0</v>
      </c>
      <c r="L667" t="str">
        <f t="shared" si="32"/>
        <v>PhaseNO</v>
      </c>
      <c r="M667" t="str">
        <f>"Fuel"&amp;
IF(D667="Other Fuels",TRIM(SUBSTITUTE(LEFT('Meters-Utilities'!H667,8),"-","")),IF(OR(D667="Electricity",D667="Natural Gas"),"",IF(OR(E667="Scope 1: Process", E667 = "Scope 1: Fugitive"), "Fugitive",SUBSTITUTE('Meters-Utilities'!C667," ",""))))</f>
        <v>Fuel</v>
      </c>
      <c r="N667" t="str">
        <f>IF(D667="Electricity","UnitsEnergy",
IF(D667="Natural Gas","UnitsGasEnergy",
IF(ISNUMBER(SEARCH("Water",D667)),"UnitsLiquid",
IF(D667="Other Energy","UnitsOtherEnergyEnergy",
IF(D667="Other","UnitsSolid",
IF(D667="Other Fuels",IF(ISNUMBER(SEARCH("Mobile", 'Meters-Utilities'!D667)),"UnitsLiquid","Units"&amp;'Meters-Utilities'!H667&amp;"Energy"),"UnitsBlank"))))))</f>
        <v>UnitsBlank</v>
      </c>
      <c r="O667" t="str">
        <f>IF(AND(OR(D667="Other Fuels", D667="Other Energy", D667 = "Natural Gas"),COUNTIF(UnitsEnergy,'Meters-Utilities'!J667)=0), "UnitsEnergy","UnitsBlank")</f>
        <v>UnitsBlank</v>
      </c>
      <c r="P667" t="str">
        <f t="shared" si="30"/>
        <v>UnitsBlank</v>
      </c>
      <c r="Q667" t="str">
        <f t="shared" si="31"/>
        <v>UnitsBlank</v>
      </c>
      <c r="U667" t="str">
        <f>IF( 'Meters-Utilities'!C667= "Electricity", IF(AND('Meters-Utilities'!Q667 &lt;&gt; "Self-Generated", 'Meters-Utilities'!Q667 &lt;&gt; "Physical Power Purchase Agreement (PPPA)"), "UnitsBlank", "YesNo"), IF(AND( 'Meters-Utilities'!C667="Other Fuels", 'Meters-Utilities'!D667 = "Scope 1: Mobile"), "YesNo", "UnitsBlank"))</f>
        <v>UnitsBlank</v>
      </c>
    </row>
    <row r="668" spans="1:21" x14ac:dyDescent="0.35">
      <c r="A668">
        <f>'Meters-Utilities'!A668</f>
        <v>0</v>
      </c>
      <c r="B668">
        <f>'Meters-Utilities'!B668</f>
        <v>0</v>
      </c>
      <c r="D668">
        <f>'Meters-Utilities'!C668</f>
        <v>0</v>
      </c>
      <c r="E668">
        <f>'Meters-Utilities'!D668</f>
        <v>0</v>
      </c>
      <c r="L668" t="str">
        <f t="shared" si="32"/>
        <v>PhaseNO</v>
      </c>
      <c r="M668" t="str">
        <f>"Fuel"&amp;
IF(D668="Other Fuels",TRIM(SUBSTITUTE(LEFT('Meters-Utilities'!H668,8),"-","")),IF(OR(D668="Electricity",D668="Natural Gas"),"",IF(OR(E668="Scope 1: Process", E668 = "Scope 1: Fugitive"), "Fugitive",SUBSTITUTE('Meters-Utilities'!C668," ",""))))</f>
        <v>Fuel</v>
      </c>
      <c r="N668" t="str">
        <f>IF(D668="Electricity","UnitsEnergy",
IF(D668="Natural Gas","UnitsGasEnergy",
IF(ISNUMBER(SEARCH("Water",D668)),"UnitsLiquid",
IF(D668="Other Energy","UnitsOtherEnergyEnergy",
IF(D668="Other","UnitsSolid",
IF(D668="Other Fuels",IF(ISNUMBER(SEARCH("Mobile", 'Meters-Utilities'!D668)),"UnitsLiquid","Units"&amp;'Meters-Utilities'!H668&amp;"Energy"),"UnitsBlank"))))))</f>
        <v>UnitsBlank</v>
      </c>
      <c r="O668" t="str">
        <f>IF(AND(OR(D668="Other Fuels", D668="Other Energy", D668 = "Natural Gas"),COUNTIF(UnitsEnergy,'Meters-Utilities'!J668)=0), "UnitsEnergy","UnitsBlank")</f>
        <v>UnitsBlank</v>
      </c>
      <c r="P668" t="str">
        <f t="shared" si="30"/>
        <v>UnitsBlank</v>
      </c>
      <c r="Q668" t="str">
        <f t="shared" si="31"/>
        <v>UnitsBlank</v>
      </c>
      <c r="U668" t="str">
        <f>IF( 'Meters-Utilities'!C668= "Electricity", IF(AND('Meters-Utilities'!Q668 &lt;&gt; "Self-Generated", 'Meters-Utilities'!Q668 &lt;&gt; "Physical Power Purchase Agreement (PPPA)"), "UnitsBlank", "YesNo"), IF(AND( 'Meters-Utilities'!C668="Other Fuels", 'Meters-Utilities'!D668 = "Scope 1: Mobile"), "YesNo", "UnitsBlank"))</f>
        <v>UnitsBlank</v>
      </c>
    </row>
    <row r="669" spans="1:21" x14ac:dyDescent="0.35">
      <c r="A669">
        <f>'Meters-Utilities'!A669</f>
        <v>0</v>
      </c>
      <c r="B669">
        <f>'Meters-Utilities'!B669</f>
        <v>0</v>
      </c>
      <c r="D669">
        <f>'Meters-Utilities'!C669</f>
        <v>0</v>
      </c>
      <c r="E669">
        <f>'Meters-Utilities'!D669</f>
        <v>0</v>
      </c>
      <c r="L669" t="str">
        <f t="shared" si="32"/>
        <v>PhaseNO</v>
      </c>
      <c r="M669" t="str">
        <f>"Fuel"&amp;
IF(D669="Other Fuels",TRIM(SUBSTITUTE(LEFT('Meters-Utilities'!H669,8),"-","")),IF(OR(D669="Electricity",D669="Natural Gas"),"",IF(OR(E669="Scope 1: Process", E669 = "Scope 1: Fugitive"), "Fugitive",SUBSTITUTE('Meters-Utilities'!C669," ",""))))</f>
        <v>Fuel</v>
      </c>
      <c r="N669" t="str">
        <f>IF(D669="Electricity","UnitsEnergy",
IF(D669="Natural Gas","UnitsGasEnergy",
IF(ISNUMBER(SEARCH("Water",D669)),"UnitsLiquid",
IF(D669="Other Energy","UnitsOtherEnergyEnergy",
IF(D669="Other","UnitsSolid",
IF(D669="Other Fuels",IF(ISNUMBER(SEARCH("Mobile", 'Meters-Utilities'!D669)),"UnitsLiquid","Units"&amp;'Meters-Utilities'!H669&amp;"Energy"),"UnitsBlank"))))))</f>
        <v>UnitsBlank</v>
      </c>
      <c r="O669" t="str">
        <f>IF(AND(OR(D669="Other Fuels", D669="Other Energy", D669 = "Natural Gas"),COUNTIF(UnitsEnergy,'Meters-Utilities'!J669)=0), "UnitsEnergy","UnitsBlank")</f>
        <v>UnitsBlank</v>
      </c>
      <c r="P669" t="str">
        <f t="shared" si="30"/>
        <v>UnitsBlank</v>
      </c>
      <c r="Q669" t="str">
        <f t="shared" si="31"/>
        <v>UnitsBlank</v>
      </c>
      <c r="U669" t="str">
        <f>IF( 'Meters-Utilities'!C669= "Electricity", IF(AND('Meters-Utilities'!Q669 &lt;&gt; "Self-Generated", 'Meters-Utilities'!Q669 &lt;&gt; "Physical Power Purchase Agreement (PPPA)"), "UnitsBlank", "YesNo"), IF(AND( 'Meters-Utilities'!C669="Other Fuels", 'Meters-Utilities'!D669 = "Scope 1: Mobile"), "YesNo", "UnitsBlank"))</f>
        <v>UnitsBlank</v>
      </c>
    </row>
    <row r="670" spans="1:21" x14ac:dyDescent="0.35">
      <c r="A670">
        <f>'Meters-Utilities'!A670</f>
        <v>0</v>
      </c>
      <c r="B670">
        <f>'Meters-Utilities'!B670</f>
        <v>0</v>
      </c>
      <c r="D670">
        <f>'Meters-Utilities'!C670</f>
        <v>0</v>
      </c>
      <c r="E670">
        <f>'Meters-Utilities'!D670</f>
        <v>0</v>
      </c>
      <c r="L670" t="str">
        <f t="shared" si="32"/>
        <v>PhaseNO</v>
      </c>
      <c r="M670" t="str">
        <f>"Fuel"&amp;
IF(D670="Other Fuels",TRIM(SUBSTITUTE(LEFT('Meters-Utilities'!H670,8),"-","")),IF(OR(D670="Electricity",D670="Natural Gas"),"",IF(OR(E670="Scope 1: Process", E670 = "Scope 1: Fugitive"), "Fugitive",SUBSTITUTE('Meters-Utilities'!C670," ",""))))</f>
        <v>Fuel</v>
      </c>
      <c r="N670" t="str">
        <f>IF(D670="Electricity","UnitsEnergy",
IF(D670="Natural Gas","UnitsGasEnergy",
IF(ISNUMBER(SEARCH("Water",D670)),"UnitsLiquid",
IF(D670="Other Energy","UnitsOtherEnergyEnergy",
IF(D670="Other","UnitsSolid",
IF(D670="Other Fuels",IF(ISNUMBER(SEARCH("Mobile", 'Meters-Utilities'!D670)),"UnitsLiquid","Units"&amp;'Meters-Utilities'!H670&amp;"Energy"),"UnitsBlank"))))))</f>
        <v>UnitsBlank</v>
      </c>
      <c r="O670" t="str">
        <f>IF(AND(OR(D670="Other Fuels", D670="Other Energy", D670 = "Natural Gas"),COUNTIF(UnitsEnergy,'Meters-Utilities'!J670)=0), "UnitsEnergy","UnitsBlank")</f>
        <v>UnitsBlank</v>
      </c>
      <c r="P670" t="str">
        <f t="shared" si="30"/>
        <v>UnitsBlank</v>
      </c>
      <c r="Q670" t="str">
        <f t="shared" si="31"/>
        <v>UnitsBlank</v>
      </c>
      <c r="U670" t="str">
        <f>IF( 'Meters-Utilities'!C670= "Electricity", IF(AND('Meters-Utilities'!Q670 &lt;&gt; "Self-Generated", 'Meters-Utilities'!Q670 &lt;&gt; "Physical Power Purchase Agreement (PPPA)"), "UnitsBlank", "YesNo"), IF(AND( 'Meters-Utilities'!C670="Other Fuels", 'Meters-Utilities'!D670 = "Scope 1: Mobile"), "YesNo", "UnitsBlank"))</f>
        <v>UnitsBlank</v>
      </c>
    </row>
    <row r="671" spans="1:21" x14ac:dyDescent="0.35">
      <c r="A671">
        <f>'Meters-Utilities'!A671</f>
        <v>0</v>
      </c>
      <c r="B671">
        <f>'Meters-Utilities'!B671</f>
        <v>0</v>
      </c>
      <c r="D671">
        <f>'Meters-Utilities'!C671</f>
        <v>0</v>
      </c>
      <c r="E671">
        <f>'Meters-Utilities'!D671</f>
        <v>0</v>
      </c>
      <c r="L671" t="str">
        <f t="shared" si="32"/>
        <v>PhaseNO</v>
      </c>
      <c r="M671" t="str">
        <f>"Fuel"&amp;
IF(D671="Other Fuels",TRIM(SUBSTITUTE(LEFT('Meters-Utilities'!H671,8),"-","")),IF(OR(D671="Electricity",D671="Natural Gas"),"",IF(OR(E671="Scope 1: Process", E671 = "Scope 1: Fugitive"), "Fugitive",SUBSTITUTE('Meters-Utilities'!C671," ",""))))</f>
        <v>Fuel</v>
      </c>
      <c r="N671" t="str">
        <f>IF(D671="Electricity","UnitsEnergy",
IF(D671="Natural Gas","UnitsGasEnergy",
IF(ISNUMBER(SEARCH("Water",D671)),"UnitsLiquid",
IF(D671="Other Energy","UnitsOtherEnergyEnergy",
IF(D671="Other","UnitsSolid",
IF(D671="Other Fuels",IF(ISNUMBER(SEARCH("Mobile", 'Meters-Utilities'!D671)),"UnitsLiquid","Units"&amp;'Meters-Utilities'!H671&amp;"Energy"),"UnitsBlank"))))))</f>
        <v>UnitsBlank</v>
      </c>
      <c r="O671" t="str">
        <f>IF(AND(OR(D671="Other Fuels", D671="Other Energy", D671 = "Natural Gas"),COUNTIF(UnitsEnergy,'Meters-Utilities'!J671)=0), "UnitsEnergy","UnitsBlank")</f>
        <v>UnitsBlank</v>
      </c>
      <c r="P671" t="str">
        <f t="shared" si="30"/>
        <v>UnitsBlank</v>
      </c>
      <c r="Q671" t="str">
        <f t="shared" si="31"/>
        <v>UnitsBlank</v>
      </c>
      <c r="U671" t="str">
        <f>IF( 'Meters-Utilities'!C671= "Electricity", IF(AND('Meters-Utilities'!Q671 &lt;&gt; "Self-Generated", 'Meters-Utilities'!Q671 &lt;&gt; "Physical Power Purchase Agreement (PPPA)"), "UnitsBlank", "YesNo"), IF(AND( 'Meters-Utilities'!C671="Other Fuels", 'Meters-Utilities'!D671 = "Scope 1: Mobile"), "YesNo", "UnitsBlank"))</f>
        <v>UnitsBlank</v>
      </c>
    </row>
    <row r="672" spans="1:21" x14ac:dyDescent="0.35">
      <c r="A672">
        <f>'Meters-Utilities'!A672</f>
        <v>0</v>
      </c>
      <c r="B672">
        <f>'Meters-Utilities'!B672</f>
        <v>0</v>
      </c>
      <c r="D672">
        <f>'Meters-Utilities'!C672</f>
        <v>0</v>
      </c>
      <c r="E672">
        <f>'Meters-Utilities'!D672</f>
        <v>0</v>
      </c>
      <c r="L672" t="str">
        <f t="shared" si="32"/>
        <v>PhaseNO</v>
      </c>
      <c r="M672" t="str">
        <f>"Fuel"&amp;
IF(D672="Other Fuels",TRIM(SUBSTITUTE(LEFT('Meters-Utilities'!H672,8),"-","")),IF(OR(D672="Electricity",D672="Natural Gas"),"",IF(OR(E672="Scope 1: Process", E672 = "Scope 1: Fugitive"), "Fugitive",SUBSTITUTE('Meters-Utilities'!C672," ",""))))</f>
        <v>Fuel</v>
      </c>
      <c r="N672" t="str">
        <f>IF(D672="Electricity","UnitsEnergy",
IF(D672="Natural Gas","UnitsGasEnergy",
IF(ISNUMBER(SEARCH("Water",D672)),"UnitsLiquid",
IF(D672="Other Energy","UnitsOtherEnergyEnergy",
IF(D672="Other","UnitsSolid",
IF(D672="Other Fuels",IF(ISNUMBER(SEARCH("Mobile", 'Meters-Utilities'!D672)),"UnitsLiquid","Units"&amp;'Meters-Utilities'!H672&amp;"Energy"),"UnitsBlank"))))))</f>
        <v>UnitsBlank</v>
      </c>
      <c r="O672" t="str">
        <f>IF(AND(OR(D672="Other Fuels", D672="Other Energy", D672 = "Natural Gas"),COUNTIF(UnitsEnergy,'Meters-Utilities'!J672)=0), "UnitsEnergy","UnitsBlank")</f>
        <v>UnitsBlank</v>
      </c>
      <c r="P672" t="str">
        <f t="shared" si="30"/>
        <v>UnitsBlank</v>
      </c>
      <c r="Q672" t="str">
        <f t="shared" si="31"/>
        <v>UnitsBlank</v>
      </c>
      <c r="U672" t="str">
        <f>IF( 'Meters-Utilities'!C672= "Electricity", IF(AND('Meters-Utilities'!Q672 &lt;&gt; "Self-Generated", 'Meters-Utilities'!Q672 &lt;&gt; "Physical Power Purchase Agreement (PPPA)"), "UnitsBlank", "YesNo"), IF(AND( 'Meters-Utilities'!C672="Other Fuels", 'Meters-Utilities'!D672 = "Scope 1: Mobile"), "YesNo", "UnitsBlank"))</f>
        <v>UnitsBlank</v>
      </c>
    </row>
    <row r="673" spans="1:21" x14ac:dyDescent="0.35">
      <c r="A673">
        <f>'Meters-Utilities'!A673</f>
        <v>0</v>
      </c>
      <c r="B673">
        <f>'Meters-Utilities'!B673</f>
        <v>0</v>
      </c>
      <c r="D673">
        <f>'Meters-Utilities'!C673</f>
        <v>0</v>
      </c>
      <c r="E673">
        <f>'Meters-Utilities'!D673</f>
        <v>0</v>
      </c>
      <c r="L673" t="str">
        <f t="shared" si="32"/>
        <v>PhaseNO</v>
      </c>
      <c r="M673" t="str">
        <f>"Fuel"&amp;
IF(D673="Other Fuels",TRIM(SUBSTITUTE(LEFT('Meters-Utilities'!H673,8),"-","")),IF(OR(D673="Electricity",D673="Natural Gas"),"",IF(OR(E673="Scope 1: Process", E673 = "Scope 1: Fugitive"), "Fugitive",SUBSTITUTE('Meters-Utilities'!C673," ",""))))</f>
        <v>Fuel</v>
      </c>
      <c r="N673" t="str">
        <f>IF(D673="Electricity","UnitsEnergy",
IF(D673="Natural Gas","UnitsGasEnergy",
IF(ISNUMBER(SEARCH("Water",D673)),"UnitsLiquid",
IF(D673="Other Energy","UnitsOtherEnergyEnergy",
IF(D673="Other","UnitsSolid",
IF(D673="Other Fuels",IF(ISNUMBER(SEARCH("Mobile", 'Meters-Utilities'!D673)),"UnitsLiquid","Units"&amp;'Meters-Utilities'!H673&amp;"Energy"),"UnitsBlank"))))))</f>
        <v>UnitsBlank</v>
      </c>
      <c r="O673" t="str">
        <f>IF(AND(OR(D673="Other Fuels", D673="Other Energy", D673 = "Natural Gas"),COUNTIF(UnitsEnergy,'Meters-Utilities'!J673)=0), "UnitsEnergy","UnitsBlank")</f>
        <v>UnitsBlank</v>
      </c>
      <c r="P673" t="str">
        <f t="shared" si="30"/>
        <v>UnitsBlank</v>
      </c>
      <c r="Q673" t="str">
        <f t="shared" si="31"/>
        <v>UnitsBlank</v>
      </c>
      <c r="U673" t="str">
        <f>IF( 'Meters-Utilities'!C673= "Electricity", IF(AND('Meters-Utilities'!Q673 &lt;&gt; "Self-Generated", 'Meters-Utilities'!Q673 &lt;&gt; "Physical Power Purchase Agreement (PPPA)"), "UnitsBlank", "YesNo"), IF(AND( 'Meters-Utilities'!C673="Other Fuels", 'Meters-Utilities'!D673 = "Scope 1: Mobile"), "YesNo", "UnitsBlank"))</f>
        <v>UnitsBlank</v>
      </c>
    </row>
    <row r="674" spans="1:21" x14ac:dyDescent="0.35">
      <c r="A674">
        <f>'Meters-Utilities'!A674</f>
        <v>0</v>
      </c>
      <c r="B674">
        <f>'Meters-Utilities'!B674</f>
        <v>0</v>
      </c>
      <c r="D674">
        <f>'Meters-Utilities'!C674</f>
        <v>0</v>
      </c>
      <c r="E674">
        <f>'Meters-Utilities'!D674</f>
        <v>0</v>
      </c>
      <c r="L674" t="str">
        <f t="shared" si="32"/>
        <v>PhaseNO</v>
      </c>
      <c r="M674" t="str">
        <f>"Fuel"&amp;
IF(D674="Other Fuels",TRIM(SUBSTITUTE(LEFT('Meters-Utilities'!H674,8),"-","")),IF(OR(D674="Electricity",D674="Natural Gas"),"",IF(OR(E674="Scope 1: Process", E674 = "Scope 1: Fugitive"), "Fugitive",SUBSTITUTE('Meters-Utilities'!C674," ",""))))</f>
        <v>Fuel</v>
      </c>
      <c r="N674" t="str">
        <f>IF(D674="Electricity","UnitsEnergy",
IF(D674="Natural Gas","UnitsGasEnergy",
IF(ISNUMBER(SEARCH("Water",D674)),"UnitsLiquid",
IF(D674="Other Energy","UnitsOtherEnergyEnergy",
IF(D674="Other","UnitsSolid",
IF(D674="Other Fuels",IF(ISNUMBER(SEARCH("Mobile", 'Meters-Utilities'!D674)),"UnitsLiquid","Units"&amp;'Meters-Utilities'!H674&amp;"Energy"),"UnitsBlank"))))))</f>
        <v>UnitsBlank</v>
      </c>
      <c r="O674" t="str">
        <f>IF(AND(OR(D674="Other Fuels", D674="Other Energy", D674 = "Natural Gas"),COUNTIF(UnitsEnergy,'Meters-Utilities'!J674)=0), "UnitsEnergy","UnitsBlank")</f>
        <v>UnitsBlank</v>
      </c>
      <c r="P674" t="str">
        <f t="shared" si="30"/>
        <v>UnitsBlank</v>
      </c>
      <c r="Q674" t="str">
        <f t="shared" si="31"/>
        <v>UnitsBlank</v>
      </c>
      <c r="U674" t="str">
        <f>IF( 'Meters-Utilities'!C674= "Electricity", IF(AND('Meters-Utilities'!Q674 &lt;&gt; "Self-Generated", 'Meters-Utilities'!Q674 &lt;&gt; "Physical Power Purchase Agreement (PPPA)"), "UnitsBlank", "YesNo"), IF(AND( 'Meters-Utilities'!C674="Other Fuels", 'Meters-Utilities'!D674 = "Scope 1: Mobile"), "YesNo", "UnitsBlank"))</f>
        <v>UnitsBlank</v>
      </c>
    </row>
    <row r="675" spans="1:21" x14ac:dyDescent="0.35">
      <c r="A675">
        <f>'Meters-Utilities'!A675</f>
        <v>0</v>
      </c>
      <c r="B675">
        <f>'Meters-Utilities'!B675</f>
        <v>0</v>
      </c>
      <c r="D675">
        <f>'Meters-Utilities'!C675</f>
        <v>0</v>
      </c>
      <c r="E675">
        <f>'Meters-Utilities'!D675</f>
        <v>0</v>
      </c>
      <c r="L675" t="str">
        <f t="shared" si="32"/>
        <v>PhaseNO</v>
      </c>
      <c r="M675" t="str">
        <f>"Fuel"&amp;
IF(D675="Other Fuels",TRIM(SUBSTITUTE(LEFT('Meters-Utilities'!H675,8),"-","")),IF(OR(D675="Electricity",D675="Natural Gas"),"",IF(OR(E675="Scope 1: Process", E675 = "Scope 1: Fugitive"), "Fugitive",SUBSTITUTE('Meters-Utilities'!C675," ",""))))</f>
        <v>Fuel</v>
      </c>
      <c r="N675" t="str">
        <f>IF(D675="Electricity","UnitsEnergy",
IF(D675="Natural Gas","UnitsGasEnergy",
IF(ISNUMBER(SEARCH("Water",D675)),"UnitsLiquid",
IF(D675="Other Energy","UnitsOtherEnergyEnergy",
IF(D675="Other","UnitsSolid",
IF(D675="Other Fuels",IF(ISNUMBER(SEARCH("Mobile", 'Meters-Utilities'!D675)),"UnitsLiquid","Units"&amp;'Meters-Utilities'!H675&amp;"Energy"),"UnitsBlank"))))))</f>
        <v>UnitsBlank</v>
      </c>
      <c r="O675" t="str">
        <f>IF(AND(OR(D675="Other Fuels", D675="Other Energy", D675 = "Natural Gas"),COUNTIF(UnitsEnergy,'Meters-Utilities'!J675)=0), "UnitsEnergy","UnitsBlank")</f>
        <v>UnitsBlank</v>
      </c>
      <c r="P675" t="str">
        <f t="shared" si="30"/>
        <v>UnitsBlank</v>
      </c>
      <c r="Q675" t="str">
        <f t="shared" si="31"/>
        <v>UnitsBlank</v>
      </c>
      <c r="U675" t="str">
        <f>IF( 'Meters-Utilities'!C675= "Electricity", IF(AND('Meters-Utilities'!Q675 &lt;&gt; "Self-Generated", 'Meters-Utilities'!Q675 &lt;&gt; "Physical Power Purchase Agreement (PPPA)"), "UnitsBlank", "YesNo"), IF(AND( 'Meters-Utilities'!C675="Other Fuels", 'Meters-Utilities'!D675 = "Scope 1: Mobile"), "YesNo", "UnitsBlank"))</f>
        <v>UnitsBlank</v>
      </c>
    </row>
    <row r="676" spans="1:21" x14ac:dyDescent="0.35">
      <c r="A676">
        <f>'Meters-Utilities'!A676</f>
        <v>0</v>
      </c>
      <c r="B676">
        <f>'Meters-Utilities'!B676</f>
        <v>0</v>
      </c>
      <c r="D676">
        <f>'Meters-Utilities'!C676</f>
        <v>0</v>
      </c>
      <c r="E676">
        <f>'Meters-Utilities'!D676</f>
        <v>0</v>
      </c>
      <c r="L676" t="str">
        <f t="shared" si="32"/>
        <v>PhaseNO</v>
      </c>
      <c r="M676" t="str">
        <f>"Fuel"&amp;
IF(D676="Other Fuels",TRIM(SUBSTITUTE(LEFT('Meters-Utilities'!H676,8),"-","")),IF(OR(D676="Electricity",D676="Natural Gas"),"",IF(OR(E676="Scope 1: Process", E676 = "Scope 1: Fugitive"), "Fugitive",SUBSTITUTE('Meters-Utilities'!C676," ",""))))</f>
        <v>Fuel</v>
      </c>
      <c r="N676" t="str">
        <f>IF(D676="Electricity","UnitsEnergy",
IF(D676="Natural Gas","UnitsGasEnergy",
IF(ISNUMBER(SEARCH("Water",D676)),"UnitsLiquid",
IF(D676="Other Energy","UnitsOtherEnergyEnergy",
IF(D676="Other","UnitsSolid",
IF(D676="Other Fuels",IF(ISNUMBER(SEARCH("Mobile", 'Meters-Utilities'!D676)),"UnitsLiquid","Units"&amp;'Meters-Utilities'!H676&amp;"Energy"),"UnitsBlank"))))))</f>
        <v>UnitsBlank</v>
      </c>
      <c r="O676" t="str">
        <f>IF(AND(OR(D676="Other Fuels", D676="Other Energy", D676 = "Natural Gas"),COUNTIF(UnitsEnergy,'Meters-Utilities'!J676)=0), "UnitsEnergy","UnitsBlank")</f>
        <v>UnitsBlank</v>
      </c>
      <c r="P676" t="str">
        <f t="shared" ref="P676:P739" si="33">IF(M676="FuelOnRoad","UnitsDistance","UnitsBlank")</f>
        <v>UnitsBlank</v>
      </c>
      <c r="Q676" t="str">
        <f t="shared" ref="Q676:Q739" si="34">IF(M676="FuelOnRoad","ChoiceEstimationMethod","UnitsBlank")</f>
        <v>UnitsBlank</v>
      </c>
      <c r="U676" t="str">
        <f>IF( 'Meters-Utilities'!C676= "Electricity", IF(AND('Meters-Utilities'!Q676 &lt;&gt; "Self-Generated", 'Meters-Utilities'!Q676 &lt;&gt; "Physical Power Purchase Agreement (PPPA)"), "UnitsBlank", "YesNo"), IF(AND( 'Meters-Utilities'!C676="Other Fuels", 'Meters-Utilities'!D676 = "Scope 1: Mobile"), "YesNo", "UnitsBlank"))</f>
        <v>UnitsBlank</v>
      </c>
    </row>
    <row r="677" spans="1:21" x14ac:dyDescent="0.35">
      <c r="A677">
        <f>'Meters-Utilities'!A677</f>
        <v>0</v>
      </c>
      <c r="B677">
        <f>'Meters-Utilities'!B677</f>
        <v>0</v>
      </c>
      <c r="D677">
        <f>'Meters-Utilities'!C677</f>
        <v>0</v>
      </c>
      <c r="E677">
        <f>'Meters-Utilities'!D677</f>
        <v>0</v>
      </c>
      <c r="L677" t="str">
        <f t="shared" si="32"/>
        <v>PhaseNO</v>
      </c>
      <c r="M677" t="str">
        <f>"Fuel"&amp;
IF(D677="Other Fuels",TRIM(SUBSTITUTE(LEFT('Meters-Utilities'!H677,8),"-","")),IF(OR(D677="Electricity",D677="Natural Gas"),"",IF(OR(E677="Scope 1: Process", E677 = "Scope 1: Fugitive"), "Fugitive",SUBSTITUTE('Meters-Utilities'!C677," ",""))))</f>
        <v>Fuel</v>
      </c>
      <c r="N677" t="str">
        <f>IF(D677="Electricity","UnitsEnergy",
IF(D677="Natural Gas","UnitsGasEnergy",
IF(ISNUMBER(SEARCH("Water",D677)),"UnitsLiquid",
IF(D677="Other Energy","UnitsOtherEnergyEnergy",
IF(D677="Other","UnitsSolid",
IF(D677="Other Fuels",IF(ISNUMBER(SEARCH("Mobile", 'Meters-Utilities'!D677)),"UnitsLiquid","Units"&amp;'Meters-Utilities'!H677&amp;"Energy"),"UnitsBlank"))))))</f>
        <v>UnitsBlank</v>
      </c>
      <c r="O677" t="str">
        <f>IF(AND(OR(D677="Other Fuels", D677="Other Energy", D677 = "Natural Gas"),COUNTIF(UnitsEnergy,'Meters-Utilities'!J677)=0), "UnitsEnergy","UnitsBlank")</f>
        <v>UnitsBlank</v>
      </c>
      <c r="P677" t="str">
        <f t="shared" si="33"/>
        <v>UnitsBlank</v>
      </c>
      <c r="Q677" t="str">
        <f t="shared" si="34"/>
        <v>UnitsBlank</v>
      </c>
      <c r="U677" t="str">
        <f>IF( 'Meters-Utilities'!C677= "Electricity", IF(AND('Meters-Utilities'!Q677 &lt;&gt; "Self-Generated", 'Meters-Utilities'!Q677 &lt;&gt; "Physical Power Purchase Agreement (PPPA)"), "UnitsBlank", "YesNo"), IF(AND( 'Meters-Utilities'!C677="Other Fuels", 'Meters-Utilities'!D677 = "Scope 1: Mobile"), "YesNo", "UnitsBlank"))</f>
        <v>UnitsBlank</v>
      </c>
    </row>
    <row r="678" spans="1:21" x14ac:dyDescent="0.35">
      <c r="A678">
        <f>'Meters-Utilities'!A678</f>
        <v>0</v>
      </c>
      <c r="B678">
        <f>'Meters-Utilities'!B678</f>
        <v>0</v>
      </c>
      <c r="D678">
        <f>'Meters-Utilities'!C678</f>
        <v>0</v>
      </c>
      <c r="E678">
        <f>'Meters-Utilities'!D678</f>
        <v>0</v>
      </c>
      <c r="L678" t="str">
        <f t="shared" si="32"/>
        <v>PhaseNO</v>
      </c>
      <c r="M678" t="str">
        <f>"Fuel"&amp;
IF(D678="Other Fuels",TRIM(SUBSTITUTE(LEFT('Meters-Utilities'!H678,8),"-","")),IF(OR(D678="Electricity",D678="Natural Gas"),"",IF(OR(E678="Scope 1: Process", E678 = "Scope 1: Fugitive"), "Fugitive",SUBSTITUTE('Meters-Utilities'!C678," ",""))))</f>
        <v>Fuel</v>
      </c>
      <c r="N678" t="str">
        <f>IF(D678="Electricity","UnitsEnergy",
IF(D678="Natural Gas","UnitsGasEnergy",
IF(ISNUMBER(SEARCH("Water",D678)),"UnitsLiquid",
IF(D678="Other Energy","UnitsOtherEnergyEnergy",
IF(D678="Other","UnitsSolid",
IF(D678="Other Fuels",IF(ISNUMBER(SEARCH("Mobile", 'Meters-Utilities'!D678)),"UnitsLiquid","Units"&amp;'Meters-Utilities'!H678&amp;"Energy"),"UnitsBlank"))))))</f>
        <v>UnitsBlank</v>
      </c>
      <c r="O678" t="str">
        <f>IF(AND(OR(D678="Other Fuels", D678="Other Energy", D678 = "Natural Gas"),COUNTIF(UnitsEnergy,'Meters-Utilities'!J678)=0), "UnitsEnergy","UnitsBlank")</f>
        <v>UnitsBlank</v>
      </c>
      <c r="P678" t="str">
        <f t="shared" si="33"/>
        <v>UnitsBlank</v>
      </c>
      <c r="Q678" t="str">
        <f t="shared" si="34"/>
        <v>UnitsBlank</v>
      </c>
      <c r="U678" t="str">
        <f>IF( 'Meters-Utilities'!C678= "Electricity", IF(AND('Meters-Utilities'!Q678 &lt;&gt; "Self-Generated", 'Meters-Utilities'!Q678 &lt;&gt; "Physical Power Purchase Agreement (PPPA)"), "UnitsBlank", "YesNo"), IF(AND( 'Meters-Utilities'!C678="Other Fuels", 'Meters-Utilities'!D678 = "Scope 1: Mobile"), "YesNo", "UnitsBlank"))</f>
        <v>UnitsBlank</v>
      </c>
    </row>
    <row r="679" spans="1:21" x14ac:dyDescent="0.35">
      <c r="A679">
        <f>'Meters-Utilities'!A679</f>
        <v>0</v>
      </c>
      <c r="B679">
        <f>'Meters-Utilities'!B679</f>
        <v>0</v>
      </c>
      <c r="D679">
        <f>'Meters-Utilities'!C679</f>
        <v>0</v>
      </c>
      <c r="E679">
        <f>'Meters-Utilities'!D679</f>
        <v>0</v>
      </c>
      <c r="L679" t="str">
        <f t="shared" si="32"/>
        <v>PhaseNO</v>
      </c>
      <c r="M679" t="str">
        <f>"Fuel"&amp;
IF(D679="Other Fuels",TRIM(SUBSTITUTE(LEFT('Meters-Utilities'!H679,8),"-","")),IF(OR(D679="Electricity",D679="Natural Gas"),"",IF(OR(E679="Scope 1: Process", E679 = "Scope 1: Fugitive"), "Fugitive",SUBSTITUTE('Meters-Utilities'!C679," ",""))))</f>
        <v>Fuel</v>
      </c>
      <c r="N679" t="str">
        <f>IF(D679="Electricity","UnitsEnergy",
IF(D679="Natural Gas","UnitsGasEnergy",
IF(ISNUMBER(SEARCH("Water",D679)),"UnitsLiquid",
IF(D679="Other Energy","UnitsOtherEnergyEnergy",
IF(D679="Other","UnitsSolid",
IF(D679="Other Fuels",IF(ISNUMBER(SEARCH("Mobile", 'Meters-Utilities'!D679)),"UnitsLiquid","Units"&amp;'Meters-Utilities'!H679&amp;"Energy"),"UnitsBlank"))))))</f>
        <v>UnitsBlank</v>
      </c>
      <c r="O679" t="str">
        <f>IF(AND(OR(D679="Other Fuels", D679="Other Energy", D679 = "Natural Gas"),COUNTIF(UnitsEnergy,'Meters-Utilities'!J679)=0), "UnitsEnergy","UnitsBlank")</f>
        <v>UnitsBlank</v>
      </c>
      <c r="P679" t="str">
        <f t="shared" si="33"/>
        <v>UnitsBlank</v>
      </c>
      <c r="Q679" t="str">
        <f t="shared" si="34"/>
        <v>UnitsBlank</v>
      </c>
      <c r="U679" t="str">
        <f>IF( 'Meters-Utilities'!C679= "Electricity", IF(AND('Meters-Utilities'!Q679 &lt;&gt; "Self-Generated", 'Meters-Utilities'!Q679 &lt;&gt; "Physical Power Purchase Agreement (PPPA)"), "UnitsBlank", "YesNo"), IF(AND( 'Meters-Utilities'!C679="Other Fuels", 'Meters-Utilities'!D679 = "Scope 1: Mobile"), "YesNo", "UnitsBlank"))</f>
        <v>UnitsBlank</v>
      </c>
    </row>
    <row r="680" spans="1:21" x14ac:dyDescent="0.35">
      <c r="A680">
        <f>'Meters-Utilities'!A680</f>
        <v>0</v>
      </c>
      <c r="B680">
        <f>'Meters-Utilities'!B680</f>
        <v>0</v>
      </c>
      <c r="D680">
        <f>'Meters-Utilities'!C680</f>
        <v>0</v>
      </c>
      <c r="E680">
        <f>'Meters-Utilities'!D680</f>
        <v>0</v>
      </c>
      <c r="L680" t="str">
        <f t="shared" si="32"/>
        <v>PhaseNO</v>
      </c>
      <c r="M680" t="str">
        <f>"Fuel"&amp;
IF(D680="Other Fuels",TRIM(SUBSTITUTE(LEFT('Meters-Utilities'!H680,8),"-","")),IF(OR(D680="Electricity",D680="Natural Gas"),"",IF(OR(E680="Scope 1: Process", E680 = "Scope 1: Fugitive"), "Fugitive",SUBSTITUTE('Meters-Utilities'!C680," ",""))))</f>
        <v>Fuel</v>
      </c>
      <c r="N680" t="str">
        <f>IF(D680="Electricity","UnitsEnergy",
IF(D680="Natural Gas","UnitsGasEnergy",
IF(ISNUMBER(SEARCH("Water",D680)),"UnitsLiquid",
IF(D680="Other Energy","UnitsOtherEnergyEnergy",
IF(D680="Other","UnitsSolid",
IF(D680="Other Fuels",IF(ISNUMBER(SEARCH("Mobile", 'Meters-Utilities'!D680)),"UnitsLiquid","Units"&amp;'Meters-Utilities'!H680&amp;"Energy"),"UnitsBlank"))))))</f>
        <v>UnitsBlank</v>
      </c>
      <c r="O680" t="str">
        <f>IF(AND(OR(D680="Other Fuels", D680="Other Energy", D680 = "Natural Gas"),COUNTIF(UnitsEnergy,'Meters-Utilities'!J680)=0), "UnitsEnergy","UnitsBlank")</f>
        <v>UnitsBlank</v>
      </c>
      <c r="P680" t="str">
        <f t="shared" si="33"/>
        <v>UnitsBlank</v>
      </c>
      <c r="Q680" t="str">
        <f t="shared" si="34"/>
        <v>UnitsBlank</v>
      </c>
      <c r="U680" t="str">
        <f>IF( 'Meters-Utilities'!C680= "Electricity", IF(AND('Meters-Utilities'!Q680 &lt;&gt; "Self-Generated", 'Meters-Utilities'!Q680 &lt;&gt; "Physical Power Purchase Agreement (PPPA)"), "UnitsBlank", "YesNo"), IF(AND( 'Meters-Utilities'!C680="Other Fuels", 'Meters-Utilities'!D680 = "Scope 1: Mobile"), "YesNo", "UnitsBlank"))</f>
        <v>UnitsBlank</v>
      </c>
    </row>
    <row r="681" spans="1:21" x14ac:dyDescent="0.35">
      <c r="A681">
        <f>'Meters-Utilities'!A681</f>
        <v>0</v>
      </c>
      <c r="B681">
        <f>'Meters-Utilities'!B681</f>
        <v>0</v>
      </c>
      <c r="D681">
        <f>'Meters-Utilities'!C681</f>
        <v>0</v>
      </c>
      <c r="E681">
        <f>'Meters-Utilities'!D681</f>
        <v>0</v>
      </c>
      <c r="L681" t="str">
        <f t="shared" si="32"/>
        <v>PhaseNO</v>
      </c>
      <c r="M681" t="str">
        <f>"Fuel"&amp;
IF(D681="Other Fuels",TRIM(SUBSTITUTE(LEFT('Meters-Utilities'!H681,8),"-","")),IF(OR(D681="Electricity",D681="Natural Gas"),"",IF(OR(E681="Scope 1: Process", E681 = "Scope 1: Fugitive"), "Fugitive",SUBSTITUTE('Meters-Utilities'!C681," ",""))))</f>
        <v>Fuel</v>
      </c>
      <c r="N681" t="str">
        <f>IF(D681="Electricity","UnitsEnergy",
IF(D681="Natural Gas","UnitsGasEnergy",
IF(ISNUMBER(SEARCH("Water",D681)),"UnitsLiquid",
IF(D681="Other Energy","UnitsOtherEnergyEnergy",
IF(D681="Other","UnitsSolid",
IF(D681="Other Fuels",IF(ISNUMBER(SEARCH("Mobile", 'Meters-Utilities'!D681)),"UnitsLiquid","Units"&amp;'Meters-Utilities'!H681&amp;"Energy"),"UnitsBlank"))))))</f>
        <v>UnitsBlank</v>
      </c>
      <c r="O681" t="str">
        <f>IF(AND(OR(D681="Other Fuels", D681="Other Energy", D681 = "Natural Gas"),COUNTIF(UnitsEnergy,'Meters-Utilities'!J681)=0), "UnitsEnergy","UnitsBlank")</f>
        <v>UnitsBlank</v>
      </c>
      <c r="P681" t="str">
        <f t="shared" si="33"/>
        <v>UnitsBlank</v>
      </c>
      <c r="Q681" t="str">
        <f t="shared" si="34"/>
        <v>UnitsBlank</v>
      </c>
      <c r="U681" t="str">
        <f>IF( 'Meters-Utilities'!C681= "Electricity", IF(AND('Meters-Utilities'!Q681 &lt;&gt; "Self-Generated", 'Meters-Utilities'!Q681 &lt;&gt; "Physical Power Purchase Agreement (PPPA)"), "UnitsBlank", "YesNo"), IF(AND( 'Meters-Utilities'!C681="Other Fuels", 'Meters-Utilities'!D681 = "Scope 1: Mobile"), "YesNo", "UnitsBlank"))</f>
        <v>UnitsBlank</v>
      </c>
    </row>
    <row r="682" spans="1:21" x14ac:dyDescent="0.35">
      <c r="A682">
        <f>'Meters-Utilities'!A682</f>
        <v>0</v>
      </c>
      <c r="B682">
        <f>'Meters-Utilities'!B682</f>
        <v>0</v>
      </c>
      <c r="D682">
        <f>'Meters-Utilities'!C682</f>
        <v>0</v>
      </c>
      <c r="E682">
        <f>'Meters-Utilities'!D682</f>
        <v>0</v>
      </c>
      <c r="L682" t="str">
        <f t="shared" si="32"/>
        <v>PhaseNO</v>
      </c>
      <c r="M682" t="str">
        <f>"Fuel"&amp;
IF(D682="Other Fuels",TRIM(SUBSTITUTE(LEFT('Meters-Utilities'!H682,8),"-","")),IF(OR(D682="Electricity",D682="Natural Gas"),"",IF(OR(E682="Scope 1: Process", E682 = "Scope 1: Fugitive"), "Fugitive",SUBSTITUTE('Meters-Utilities'!C682," ",""))))</f>
        <v>Fuel</v>
      </c>
      <c r="N682" t="str">
        <f>IF(D682="Electricity","UnitsEnergy",
IF(D682="Natural Gas","UnitsGasEnergy",
IF(ISNUMBER(SEARCH("Water",D682)),"UnitsLiquid",
IF(D682="Other Energy","UnitsOtherEnergyEnergy",
IF(D682="Other","UnitsSolid",
IF(D682="Other Fuels",IF(ISNUMBER(SEARCH("Mobile", 'Meters-Utilities'!D682)),"UnitsLiquid","Units"&amp;'Meters-Utilities'!H682&amp;"Energy"),"UnitsBlank"))))))</f>
        <v>UnitsBlank</v>
      </c>
      <c r="O682" t="str">
        <f>IF(AND(OR(D682="Other Fuels", D682="Other Energy", D682 = "Natural Gas"),COUNTIF(UnitsEnergy,'Meters-Utilities'!J682)=0), "UnitsEnergy","UnitsBlank")</f>
        <v>UnitsBlank</v>
      </c>
      <c r="P682" t="str">
        <f t="shared" si="33"/>
        <v>UnitsBlank</v>
      </c>
      <c r="Q682" t="str">
        <f t="shared" si="34"/>
        <v>UnitsBlank</v>
      </c>
      <c r="U682" t="str">
        <f>IF( 'Meters-Utilities'!C682= "Electricity", IF(AND('Meters-Utilities'!Q682 &lt;&gt; "Self-Generated", 'Meters-Utilities'!Q682 &lt;&gt; "Physical Power Purchase Agreement (PPPA)"), "UnitsBlank", "YesNo"), IF(AND( 'Meters-Utilities'!C682="Other Fuels", 'Meters-Utilities'!D682 = "Scope 1: Mobile"), "YesNo", "UnitsBlank"))</f>
        <v>UnitsBlank</v>
      </c>
    </row>
    <row r="683" spans="1:21" x14ac:dyDescent="0.35">
      <c r="A683">
        <f>'Meters-Utilities'!A683</f>
        <v>0</v>
      </c>
      <c r="B683">
        <f>'Meters-Utilities'!B683</f>
        <v>0</v>
      </c>
      <c r="D683">
        <f>'Meters-Utilities'!C683</f>
        <v>0</v>
      </c>
      <c r="E683">
        <f>'Meters-Utilities'!D683</f>
        <v>0</v>
      </c>
      <c r="L683" t="str">
        <f t="shared" si="32"/>
        <v>PhaseNO</v>
      </c>
      <c r="M683" t="str">
        <f>"Fuel"&amp;
IF(D683="Other Fuels",TRIM(SUBSTITUTE(LEFT('Meters-Utilities'!H683,8),"-","")),IF(OR(D683="Electricity",D683="Natural Gas"),"",IF(OR(E683="Scope 1: Process", E683 = "Scope 1: Fugitive"), "Fugitive",SUBSTITUTE('Meters-Utilities'!C683," ",""))))</f>
        <v>Fuel</v>
      </c>
      <c r="N683" t="str">
        <f>IF(D683="Electricity","UnitsEnergy",
IF(D683="Natural Gas","UnitsGasEnergy",
IF(ISNUMBER(SEARCH("Water",D683)),"UnitsLiquid",
IF(D683="Other Energy","UnitsOtherEnergyEnergy",
IF(D683="Other","UnitsSolid",
IF(D683="Other Fuels",IF(ISNUMBER(SEARCH("Mobile", 'Meters-Utilities'!D683)),"UnitsLiquid","Units"&amp;'Meters-Utilities'!H683&amp;"Energy"),"UnitsBlank"))))))</f>
        <v>UnitsBlank</v>
      </c>
      <c r="O683" t="str">
        <f>IF(AND(OR(D683="Other Fuels", D683="Other Energy", D683 = "Natural Gas"),COUNTIF(UnitsEnergy,'Meters-Utilities'!J683)=0), "UnitsEnergy","UnitsBlank")</f>
        <v>UnitsBlank</v>
      </c>
      <c r="P683" t="str">
        <f t="shared" si="33"/>
        <v>UnitsBlank</v>
      </c>
      <c r="Q683" t="str">
        <f t="shared" si="34"/>
        <v>UnitsBlank</v>
      </c>
      <c r="U683" t="str">
        <f>IF( 'Meters-Utilities'!C683= "Electricity", IF(AND('Meters-Utilities'!Q683 &lt;&gt; "Self-Generated", 'Meters-Utilities'!Q683 &lt;&gt; "Physical Power Purchase Agreement (PPPA)"), "UnitsBlank", "YesNo"), IF(AND( 'Meters-Utilities'!C683="Other Fuels", 'Meters-Utilities'!D683 = "Scope 1: Mobile"), "YesNo", "UnitsBlank"))</f>
        <v>UnitsBlank</v>
      </c>
    </row>
    <row r="684" spans="1:21" x14ac:dyDescent="0.35">
      <c r="A684">
        <f>'Meters-Utilities'!A684</f>
        <v>0</v>
      </c>
      <c r="B684">
        <f>'Meters-Utilities'!B684</f>
        <v>0</v>
      </c>
      <c r="D684">
        <f>'Meters-Utilities'!C684</f>
        <v>0</v>
      </c>
      <c r="E684">
        <f>'Meters-Utilities'!D684</f>
        <v>0</v>
      </c>
      <c r="L684" t="str">
        <f t="shared" si="32"/>
        <v>PhaseNO</v>
      </c>
      <c r="M684" t="str">
        <f>"Fuel"&amp;
IF(D684="Other Fuels",TRIM(SUBSTITUTE(LEFT('Meters-Utilities'!H684,8),"-","")),IF(OR(D684="Electricity",D684="Natural Gas"),"",IF(OR(E684="Scope 1: Process", E684 = "Scope 1: Fugitive"), "Fugitive",SUBSTITUTE('Meters-Utilities'!C684," ",""))))</f>
        <v>Fuel</v>
      </c>
      <c r="N684" t="str">
        <f>IF(D684="Electricity","UnitsEnergy",
IF(D684="Natural Gas","UnitsGasEnergy",
IF(ISNUMBER(SEARCH("Water",D684)),"UnitsLiquid",
IF(D684="Other Energy","UnitsOtherEnergyEnergy",
IF(D684="Other","UnitsSolid",
IF(D684="Other Fuels",IF(ISNUMBER(SEARCH("Mobile", 'Meters-Utilities'!D684)),"UnitsLiquid","Units"&amp;'Meters-Utilities'!H684&amp;"Energy"),"UnitsBlank"))))))</f>
        <v>UnitsBlank</v>
      </c>
      <c r="O684" t="str">
        <f>IF(AND(OR(D684="Other Fuels", D684="Other Energy", D684 = "Natural Gas"),COUNTIF(UnitsEnergy,'Meters-Utilities'!J684)=0), "UnitsEnergy","UnitsBlank")</f>
        <v>UnitsBlank</v>
      </c>
      <c r="P684" t="str">
        <f t="shared" si="33"/>
        <v>UnitsBlank</v>
      </c>
      <c r="Q684" t="str">
        <f t="shared" si="34"/>
        <v>UnitsBlank</v>
      </c>
      <c r="U684" t="str">
        <f>IF( 'Meters-Utilities'!C684= "Electricity", IF(AND('Meters-Utilities'!Q684 &lt;&gt; "Self-Generated", 'Meters-Utilities'!Q684 &lt;&gt; "Physical Power Purchase Agreement (PPPA)"), "UnitsBlank", "YesNo"), IF(AND( 'Meters-Utilities'!C684="Other Fuels", 'Meters-Utilities'!D684 = "Scope 1: Mobile"), "YesNo", "UnitsBlank"))</f>
        <v>UnitsBlank</v>
      </c>
    </row>
    <row r="685" spans="1:21" x14ac:dyDescent="0.35">
      <c r="A685">
        <f>'Meters-Utilities'!A685</f>
        <v>0</v>
      </c>
      <c r="B685">
        <f>'Meters-Utilities'!B685</f>
        <v>0</v>
      </c>
      <c r="D685">
        <f>'Meters-Utilities'!C685</f>
        <v>0</v>
      </c>
      <c r="E685">
        <f>'Meters-Utilities'!D685</f>
        <v>0</v>
      </c>
      <c r="L685" t="str">
        <f t="shared" si="32"/>
        <v>PhaseNO</v>
      </c>
      <c r="M685" t="str">
        <f>"Fuel"&amp;
IF(D685="Other Fuels",TRIM(SUBSTITUTE(LEFT('Meters-Utilities'!H685,8),"-","")),IF(OR(D685="Electricity",D685="Natural Gas"),"",IF(OR(E685="Scope 1: Process", E685 = "Scope 1: Fugitive"), "Fugitive",SUBSTITUTE('Meters-Utilities'!C685," ",""))))</f>
        <v>Fuel</v>
      </c>
      <c r="N685" t="str">
        <f>IF(D685="Electricity","UnitsEnergy",
IF(D685="Natural Gas","UnitsGasEnergy",
IF(ISNUMBER(SEARCH("Water",D685)),"UnitsLiquid",
IF(D685="Other Energy","UnitsOtherEnergyEnergy",
IF(D685="Other","UnitsSolid",
IF(D685="Other Fuels",IF(ISNUMBER(SEARCH("Mobile", 'Meters-Utilities'!D685)),"UnitsLiquid","Units"&amp;'Meters-Utilities'!H685&amp;"Energy"),"UnitsBlank"))))))</f>
        <v>UnitsBlank</v>
      </c>
      <c r="O685" t="str">
        <f>IF(AND(OR(D685="Other Fuels", D685="Other Energy", D685 = "Natural Gas"),COUNTIF(UnitsEnergy,'Meters-Utilities'!J685)=0), "UnitsEnergy","UnitsBlank")</f>
        <v>UnitsBlank</v>
      </c>
      <c r="P685" t="str">
        <f t="shared" si="33"/>
        <v>UnitsBlank</v>
      </c>
      <c r="Q685" t="str">
        <f t="shared" si="34"/>
        <v>UnitsBlank</v>
      </c>
      <c r="U685" t="str">
        <f>IF( 'Meters-Utilities'!C685= "Electricity", IF(AND('Meters-Utilities'!Q685 &lt;&gt; "Self-Generated", 'Meters-Utilities'!Q685 &lt;&gt; "Physical Power Purchase Agreement (PPPA)"), "UnitsBlank", "YesNo"), IF(AND( 'Meters-Utilities'!C685="Other Fuels", 'Meters-Utilities'!D685 = "Scope 1: Mobile"), "YesNo", "UnitsBlank"))</f>
        <v>UnitsBlank</v>
      </c>
    </row>
    <row r="686" spans="1:21" x14ac:dyDescent="0.35">
      <c r="A686">
        <f>'Meters-Utilities'!A686</f>
        <v>0</v>
      </c>
      <c r="B686">
        <f>'Meters-Utilities'!B686</f>
        <v>0</v>
      </c>
      <c r="D686">
        <f>'Meters-Utilities'!C686</f>
        <v>0</v>
      </c>
      <c r="E686">
        <f>'Meters-Utilities'!D686</f>
        <v>0</v>
      </c>
      <c r="L686" t="str">
        <f t="shared" si="32"/>
        <v>PhaseNO</v>
      </c>
      <c r="M686" t="str">
        <f>"Fuel"&amp;
IF(D686="Other Fuels",TRIM(SUBSTITUTE(LEFT('Meters-Utilities'!H686,8),"-","")),IF(OR(D686="Electricity",D686="Natural Gas"),"",IF(OR(E686="Scope 1: Process", E686 = "Scope 1: Fugitive"), "Fugitive",SUBSTITUTE('Meters-Utilities'!C686," ",""))))</f>
        <v>Fuel</v>
      </c>
      <c r="N686" t="str">
        <f>IF(D686="Electricity","UnitsEnergy",
IF(D686="Natural Gas","UnitsGasEnergy",
IF(ISNUMBER(SEARCH("Water",D686)),"UnitsLiquid",
IF(D686="Other Energy","UnitsOtherEnergyEnergy",
IF(D686="Other","UnitsSolid",
IF(D686="Other Fuels",IF(ISNUMBER(SEARCH("Mobile", 'Meters-Utilities'!D686)),"UnitsLiquid","Units"&amp;'Meters-Utilities'!H686&amp;"Energy"),"UnitsBlank"))))))</f>
        <v>UnitsBlank</v>
      </c>
      <c r="O686" t="str">
        <f>IF(AND(OR(D686="Other Fuels", D686="Other Energy", D686 = "Natural Gas"),COUNTIF(UnitsEnergy,'Meters-Utilities'!J686)=0), "UnitsEnergy","UnitsBlank")</f>
        <v>UnitsBlank</v>
      </c>
      <c r="P686" t="str">
        <f t="shared" si="33"/>
        <v>UnitsBlank</v>
      </c>
      <c r="Q686" t="str">
        <f t="shared" si="34"/>
        <v>UnitsBlank</v>
      </c>
      <c r="U686" t="str">
        <f>IF( 'Meters-Utilities'!C686= "Electricity", IF(AND('Meters-Utilities'!Q686 &lt;&gt; "Self-Generated", 'Meters-Utilities'!Q686 &lt;&gt; "Physical Power Purchase Agreement (PPPA)"), "UnitsBlank", "YesNo"), IF(AND( 'Meters-Utilities'!C686="Other Fuels", 'Meters-Utilities'!D686 = "Scope 1: Mobile"), "YesNo", "UnitsBlank"))</f>
        <v>UnitsBlank</v>
      </c>
    </row>
    <row r="687" spans="1:21" x14ac:dyDescent="0.35">
      <c r="A687">
        <f>'Meters-Utilities'!A687</f>
        <v>0</v>
      </c>
      <c r="B687">
        <f>'Meters-Utilities'!B687</f>
        <v>0</v>
      </c>
      <c r="D687">
        <f>'Meters-Utilities'!C687</f>
        <v>0</v>
      </c>
      <c r="E687">
        <f>'Meters-Utilities'!D687</f>
        <v>0</v>
      </c>
      <c r="L687" t="str">
        <f t="shared" si="32"/>
        <v>PhaseNO</v>
      </c>
      <c r="M687" t="str">
        <f>"Fuel"&amp;
IF(D687="Other Fuels",TRIM(SUBSTITUTE(LEFT('Meters-Utilities'!H687,8),"-","")),IF(OR(D687="Electricity",D687="Natural Gas"),"",IF(OR(E687="Scope 1: Process", E687 = "Scope 1: Fugitive"), "Fugitive",SUBSTITUTE('Meters-Utilities'!C687," ",""))))</f>
        <v>Fuel</v>
      </c>
      <c r="N687" t="str">
        <f>IF(D687="Electricity","UnitsEnergy",
IF(D687="Natural Gas","UnitsGasEnergy",
IF(ISNUMBER(SEARCH("Water",D687)),"UnitsLiquid",
IF(D687="Other Energy","UnitsOtherEnergyEnergy",
IF(D687="Other","UnitsSolid",
IF(D687="Other Fuels",IF(ISNUMBER(SEARCH("Mobile", 'Meters-Utilities'!D687)),"UnitsLiquid","Units"&amp;'Meters-Utilities'!H687&amp;"Energy"),"UnitsBlank"))))))</f>
        <v>UnitsBlank</v>
      </c>
      <c r="O687" t="str">
        <f>IF(AND(OR(D687="Other Fuels", D687="Other Energy", D687 = "Natural Gas"),COUNTIF(UnitsEnergy,'Meters-Utilities'!J687)=0), "UnitsEnergy","UnitsBlank")</f>
        <v>UnitsBlank</v>
      </c>
      <c r="P687" t="str">
        <f t="shared" si="33"/>
        <v>UnitsBlank</v>
      </c>
      <c r="Q687" t="str">
        <f t="shared" si="34"/>
        <v>UnitsBlank</v>
      </c>
      <c r="U687" t="str">
        <f>IF( 'Meters-Utilities'!C687= "Electricity", IF(AND('Meters-Utilities'!Q687 &lt;&gt; "Self-Generated", 'Meters-Utilities'!Q687 &lt;&gt; "Physical Power Purchase Agreement (PPPA)"), "UnitsBlank", "YesNo"), IF(AND( 'Meters-Utilities'!C687="Other Fuels", 'Meters-Utilities'!D687 = "Scope 1: Mobile"), "YesNo", "UnitsBlank"))</f>
        <v>UnitsBlank</v>
      </c>
    </row>
    <row r="688" spans="1:21" x14ac:dyDescent="0.35">
      <c r="A688">
        <f>'Meters-Utilities'!A688</f>
        <v>0</v>
      </c>
      <c r="B688">
        <f>'Meters-Utilities'!B688</f>
        <v>0</v>
      </c>
      <c r="D688">
        <f>'Meters-Utilities'!C688</f>
        <v>0</v>
      </c>
      <c r="E688">
        <f>'Meters-Utilities'!D688</f>
        <v>0</v>
      </c>
      <c r="L688" t="str">
        <f t="shared" si="32"/>
        <v>PhaseNO</v>
      </c>
      <c r="M688" t="str">
        <f>"Fuel"&amp;
IF(D688="Other Fuels",TRIM(SUBSTITUTE(LEFT('Meters-Utilities'!H688,8),"-","")),IF(OR(D688="Electricity",D688="Natural Gas"),"",IF(OR(E688="Scope 1: Process", E688 = "Scope 1: Fugitive"), "Fugitive",SUBSTITUTE('Meters-Utilities'!C688," ",""))))</f>
        <v>Fuel</v>
      </c>
      <c r="N688" t="str">
        <f>IF(D688="Electricity","UnitsEnergy",
IF(D688="Natural Gas","UnitsGasEnergy",
IF(ISNUMBER(SEARCH("Water",D688)),"UnitsLiquid",
IF(D688="Other Energy","UnitsOtherEnergyEnergy",
IF(D688="Other","UnitsSolid",
IF(D688="Other Fuels",IF(ISNUMBER(SEARCH("Mobile", 'Meters-Utilities'!D688)),"UnitsLiquid","Units"&amp;'Meters-Utilities'!H688&amp;"Energy"),"UnitsBlank"))))))</f>
        <v>UnitsBlank</v>
      </c>
      <c r="O688" t="str">
        <f>IF(AND(OR(D688="Other Fuels", D688="Other Energy", D688 = "Natural Gas"),COUNTIF(UnitsEnergy,'Meters-Utilities'!J688)=0), "UnitsEnergy","UnitsBlank")</f>
        <v>UnitsBlank</v>
      </c>
      <c r="P688" t="str">
        <f t="shared" si="33"/>
        <v>UnitsBlank</v>
      </c>
      <c r="Q688" t="str">
        <f t="shared" si="34"/>
        <v>UnitsBlank</v>
      </c>
      <c r="U688" t="str">
        <f>IF( 'Meters-Utilities'!C688= "Electricity", IF(AND('Meters-Utilities'!Q688 &lt;&gt; "Self-Generated", 'Meters-Utilities'!Q688 &lt;&gt; "Physical Power Purchase Agreement (PPPA)"), "UnitsBlank", "YesNo"), IF(AND( 'Meters-Utilities'!C688="Other Fuels", 'Meters-Utilities'!D688 = "Scope 1: Mobile"), "YesNo", "UnitsBlank"))</f>
        <v>UnitsBlank</v>
      </c>
    </row>
    <row r="689" spans="1:21" x14ac:dyDescent="0.35">
      <c r="A689">
        <f>'Meters-Utilities'!A689</f>
        <v>0</v>
      </c>
      <c r="B689">
        <f>'Meters-Utilities'!B689</f>
        <v>0</v>
      </c>
      <c r="D689">
        <f>'Meters-Utilities'!C689</f>
        <v>0</v>
      </c>
      <c r="E689">
        <f>'Meters-Utilities'!D689</f>
        <v>0</v>
      </c>
      <c r="L689" t="str">
        <f t="shared" si="32"/>
        <v>PhaseNO</v>
      </c>
      <c r="M689" t="str">
        <f>"Fuel"&amp;
IF(D689="Other Fuels",TRIM(SUBSTITUTE(LEFT('Meters-Utilities'!H689,8),"-","")),IF(OR(D689="Electricity",D689="Natural Gas"),"",IF(OR(E689="Scope 1: Process", E689 = "Scope 1: Fugitive"), "Fugitive",SUBSTITUTE('Meters-Utilities'!C689," ",""))))</f>
        <v>Fuel</v>
      </c>
      <c r="N689" t="str">
        <f>IF(D689="Electricity","UnitsEnergy",
IF(D689="Natural Gas","UnitsGasEnergy",
IF(ISNUMBER(SEARCH("Water",D689)),"UnitsLiquid",
IF(D689="Other Energy","UnitsOtherEnergyEnergy",
IF(D689="Other","UnitsSolid",
IF(D689="Other Fuels",IF(ISNUMBER(SEARCH("Mobile", 'Meters-Utilities'!D689)),"UnitsLiquid","Units"&amp;'Meters-Utilities'!H689&amp;"Energy"),"UnitsBlank"))))))</f>
        <v>UnitsBlank</v>
      </c>
      <c r="O689" t="str">
        <f>IF(AND(OR(D689="Other Fuels", D689="Other Energy", D689 = "Natural Gas"),COUNTIF(UnitsEnergy,'Meters-Utilities'!J689)=0), "UnitsEnergy","UnitsBlank")</f>
        <v>UnitsBlank</v>
      </c>
      <c r="P689" t="str">
        <f t="shared" si="33"/>
        <v>UnitsBlank</v>
      </c>
      <c r="Q689" t="str">
        <f t="shared" si="34"/>
        <v>UnitsBlank</v>
      </c>
      <c r="U689" t="str">
        <f>IF( 'Meters-Utilities'!C689= "Electricity", IF(AND('Meters-Utilities'!Q689 &lt;&gt; "Self-Generated", 'Meters-Utilities'!Q689 &lt;&gt; "Physical Power Purchase Agreement (PPPA)"), "UnitsBlank", "YesNo"), IF(AND( 'Meters-Utilities'!C689="Other Fuels", 'Meters-Utilities'!D689 = "Scope 1: Mobile"), "YesNo", "UnitsBlank"))</f>
        <v>UnitsBlank</v>
      </c>
    </row>
    <row r="690" spans="1:21" x14ac:dyDescent="0.35">
      <c r="A690">
        <f>'Meters-Utilities'!A690</f>
        <v>0</v>
      </c>
      <c r="B690">
        <f>'Meters-Utilities'!B690</f>
        <v>0</v>
      </c>
      <c r="D690">
        <f>'Meters-Utilities'!C690</f>
        <v>0</v>
      </c>
      <c r="E690">
        <f>'Meters-Utilities'!D690</f>
        <v>0</v>
      </c>
      <c r="L690" t="str">
        <f t="shared" si="32"/>
        <v>PhaseNO</v>
      </c>
      <c r="M690" t="str">
        <f>"Fuel"&amp;
IF(D690="Other Fuels",TRIM(SUBSTITUTE(LEFT('Meters-Utilities'!H690,8),"-","")),IF(OR(D690="Electricity",D690="Natural Gas"),"",IF(OR(E690="Scope 1: Process", E690 = "Scope 1: Fugitive"), "Fugitive",SUBSTITUTE('Meters-Utilities'!C690," ",""))))</f>
        <v>Fuel</v>
      </c>
      <c r="N690" t="str">
        <f>IF(D690="Electricity","UnitsEnergy",
IF(D690="Natural Gas","UnitsGasEnergy",
IF(ISNUMBER(SEARCH("Water",D690)),"UnitsLiquid",
IF(D690="Other Energy","UnitsOtherEnergyEnergy",
IF(D690="Other","UnitsSolid",
IF(D690="Other Fuels",IF(ISNUMBER(SEARCH("Mobile", 'Meters-Utilities'!D690)),"UnitsLiquid","Units"&amp;'Meters-Utilities'!H690&amp;"Energy"),"UnitsBlank"))))))</f>
        <v>UnitsBlank</v>
      </c>
      <c r="O690" t="str">
        <f>IF(AND(OR(D690="Other Fuels", D690="Other Energy", D690 = "Natural Gas"),COUNTIF(UnitsEnergy,'Meters-Utilities'!J690)=0), "UnitsEnergy","UnitsBlank")</f>
        <v>UnitsBlank</v>
      </c>
      <c r="P690" t="str">
        <f t="shared" si="33"/>
        <v>UnitsBlank</v>
      </c>
      <c r="Q690" t="str">
        <f t="shared" si="34"/>
        <v>UnitsBlank</v>
      </c>
      <c r="U690" t="str">
        <f>IF( 'Meters-Utilities'!C690= "Electricity", IF(AND('Meters-Utilities'!Q690 &lt;&gt; "Self-Generated", 'Meters-Utilities'!Q690 &lt;&gt; "Physical Power Purchase Agreement (PPPA)"), "UnitsBlank", "YesNo"), IF(AND( 'Meters-Utilities'!C690="Other Fuels", 'Meters-Utilities'!D690 = "Scope 1: Mobile"), "YesNo", "UnitsBlank"))</f>
        <v>UnitsBlank</v>
      </c>
    </row>
    <row r="691" spans="1:21" x14ac:dyDescent="0.35">
      <c r="A691">
        <f>'Meters-Utilities'!A691</f>
        <v>0</v>
      </c>
      <c r="B691">
        <f>'Meters-Utilities'!B691</f>
        <v>0</v>
      </c>
      <c r="D691">
        <f>'Meters-Utilities'!C691</f>
        <v>0</v>
      </c>
      <c r="E691">
        <f>'Meters-Utilities'!D691</f>
        <v>0</v>
      </c>
      <c r="L691" t="str">
        <f t="shared" si="32"/>
        <v>PhaseNO</v>
      </c>
      <c r="M691" t="str">
        <f>"Fuel"&amp;
IF(D691="Other Fuels",TRIM(SUBSTITUTE(LEFT('Meters-Utilities'!H691,8),"-","")),IF(OR(D691="Electricity",D691="Natural Gas"),"",IF(OR(E691="Scope 1: Process", E691 = "Scope 1: Fugitive"), "Fugitive",SUBSTITUTE('Meters-Utilities'!C691," ",""))))</f>
        <v>Fuel</v>
      </c>
      <c r="N691" t="str">
        <f>IF(D691="Electricity","UnitsEnergy",
IF(D691="Natural Gas","UnitsGasEnergy",
IF(ISNUMBER(SEARCH("Water",D691)),"UnitsLiquid",
IF(D691="Other Energy","UnitsOtherEnergyEnergy",
IF(D691="Other","UnitsSolid",
IF(D691="Other Fuels",IF(ISNUMBER(SEARCH("Mobile", 'Meters-Utilities'!D691)),"UnitsLiquid","Units"&amp;'Meters-Utilities'!H691&amp;"Energy"),"UnitsBlank"))))))</f>
        <v>UnitsBlank</v>
      </c>
      <c r="O691" t="str">
        <f>IF(AND(OR(D691="Other Fuels", D691="Other Energy", D691 = "Natural Gas"),COUNTIF(UnitsEnergy,'Meters-Utilities'!J691)=0), "UnitsEnergy","UnitsBlank")</f>
        <v>UnitsBlank</v>
      </c>
      <c r="P691" t="str">
        <f t="shared" si="33"/>
        <v>UnitsBlank</v>
      </c>
      <c r="Q691" t="str">
        <f t="shared" si="34"/>
        <v>UnitsBlank</v>
      </c>
      <c r="U691" t="str">
        <f>IF( 'Meters-Utilities'!C691= "Electricity", IF(AND('Meters-Utilities'!Q691 &lt;&gt; "Self-Generated", 'Meters-Utilities'!Q691 &lt;&gt; "Physical Power Purchase Agreement (PPPA)"), "UnitsBlank", "YesNo"), IF(AND( 'Meters-Utilities'!C691="Other Fuels", 'Meters-Utilities'!D691 = "Scope 1: Mobile"), "YesNo", "UnitsBlank"))</f>
        <v>UnitsBlank</v>
      </c>
    </row>
    <row r="692" spans="1:21" x14ac:dyDescent="0.35">
      <c r="A692">
        <f>'Meters-Utilities'!A692</f>
        <v>0</v>
      </c>
      <c r="B692">
        <f>'Meters-Utilities'!B692</f>
        <v>0</v>
      </c>
      <c r="D692">
        <f>'Meters-Utilities'!C692</f>
        <v>0</v>
      </c>
      <c r="E692">
        <f>'Meters-Utilities'!D692</f>
        <v>0</v>
      </c>
      <c r="L692" t="str">
        <f t="shared" si="32"/>
        <v>PhaseNO</v>
      </c>
      <c r="M692" t="str">
        <f>"Fuel"&amp;
IF(D692="Other Fuels",TRIM(SUBSTITUTE(LEFT('Meters-Utilities'!H692,8),"-","")),IF(OR(D692="Electricity",D692="Natural Gas"),"",IF(OR(E692="Scope 1: Process", E692 = "Scope 1: Fugitive"), "Fugitive",SUBSTITUTE('Meters-Utilities'!C692," ",""))))</f>
        <v>Fuel</v>
      </c>
      <c r="N692" t="str">
        <f>IF(D692="Electricity","UnitsEnergy",
IF(D692="Natural Gas","UnitsGasEnergy",
IF(ISNUMBER(SEARCH("Water",D692)),"UnitsLiquid",
IF(D692="Other Energy","UnitsOtherEnergyEnergy",
IF(D692="Other","UnitsSolid",
IF(D692="Other Fuels",IF(ISNUMBER(SEARCH("Mobile", 'Meters-Utilities'!D692)),"UnitsLiquid","Units"&amp;'Meters-Utilities'!H692&amp;"Energy"),"UnitsBlank"))))))</f>
        <v>UnitsBlank</v>
      </c>
      <c r="O692" t="str">
        <f>IF(AND(OR(D692="Other Fuels", D692="Other Energy", D692 = "Natural Gas"),COUNTIF(UnitsEnergy,'Meters-Utilities'!J692)=0), "UnitsEnergy","UnitsBlank")</f>
        <v>UnitsBlank</v>
      </c>
      <c r="P692" t="str">
        <f t="shared" si="33"/>
        <v>UnitsBlank</v>
      </c>
      <c r="Q692" t="str">
        <f t="shared" si="34"/>
        <v>UnitsBlank</v>
      </c>
      <c r="U692" t="str">
        <f>IF( 'Meters-Utilities'!C692= "Electricity", IF(AND('Meters-Utilities'!Q692 &lt;&gt; "Self-Generated", 'Meters-Utilities'!Q692 &lt;&gt; "Physical Power Purchase Agreement (PPPA)"), "UnitsBlank", "YesNo"), IF(AND( 'Meters-Utilities'!C692="Other Fuels", 'Meters-Utilities'!D692 = "Scope 1: Mobile"), "YesNo", "UnitsBlank"))</f>
        <v>UnitsBlank</v>
      </c>
    </row>
    <row r="693" spans="1:21" x14ac:dyDescent="0.35">
      <c r="A693">
        <f>'Meters-Utilities'!A693</f>
        <v>0</v>
      </c>
      <c r="B693">
        <f>'Meters-Utilities'!B693</f>
        <v>0</v>
      </c>
      <c r="D693">
        <f>'Meters-Utilities'!C693</f>
        <v>0</v>
      </c>
      <c r="E693">
        <f>'Meters-Utilities'!D693</f>
        <v>0</v>
      </c>
      <c r="L693" t="str">
        <f t="shared" si="32"/>
        <v>PhaseNO</v>
      </c>
      <c r="M693" t="str">
        <f>"Fuel"&amp;
IF(D693="Other Fuels",TRIM(SUBSTITUTE(LEFT('Meters-Utilities'!H693,8),"-","")),IF(OR(D693="Electricity",D693="Natural Gas"),"",IF(OR(E693="Scope 1: Process", E693 = "Scope 1: Fugitive"), "Fugitive",SUBSTITUTE('Meters-Utilities'!C693," ",""))))</f>
        <v>Fuel</v>
      </c>
      <c r="N693" t="str">
        <f>IF(D693="Electricity","UnitsEnergy",
IF(D693="Natural Gas","UnitsGasEnergy",
IF(ISNUMBER(SEARCH("Water",D693)),"UnitsLiquid",
IF(D693="Other Energy","UnitsOtherEnergyEnergy",
IF(D693="Other","UnitsSolid",
IF(D693="Other Fuels",IF(ISNUMBER(SEARCH("Mobile", 'Meters-Utilities'!D693)),"UnitsLiquid","Units"&amp;'Meters-Utilities'!H693&amp;"Energy"),"UnitsBlank"))))))</f>
        <v>UnitsBlank</v>
      </c>
      <c r="O693" t="str">
        <f>IF(AND(OR(D693="Other Fuels", D693="Other Energy", D693 = "Natural Gas"),COUNTIF(UnitsEnergy,'Meters-Utilities'!J693)=0), "UnitsEnergy","UnitsBlank")</f>
        <v>UnitsBlank</v>
      </c>
      <c r="P693" t="str">
        <f t="shared" si="33"/>
        <v>UnitsBlank</v>
      </c>
      <c r="Q693" t="str">
        <f t="shared" si="34"/>
        <v>UnitsBlank</v>
      </c>
      <c r="U693" t="str">
        <f>IF( 'Meters-Utilities'!C693= "Electricity", IF(AND('Meters-Utilities'!Q693 &lt;&gt; "Self-Generated", 'Meters-Utilities'!Q693 &lt;&gt; "Physical Power Purchase Agreement (PPPA)"), "UnitsBlank", "YesNo"), IF(AND( 'Meters-Utilities'!C693="Other Fuels", 'Meters-Utilities'!D693 = "Scope 1: Mobile"), "YesNo", "UnitsBlank"))</f>
        <v>UnitsBlank</v>
      </c>
    </row>
    <row r="694" spans="1:21" x14ac:dyDescent="0.35">
      <c r="A694">
        <f>'Meters-Utilities'!A694</f>
        <v>0</v>
      </c>
      <c r="B694">
        <f>'Meters-Utilities'!B694</f>
        <v>0</v>
      </c>
      <c r="D694">
        <f>'Meters-Utilities'!C694</f>
        <v>0</v>
      </c>
      <c r="E694">
        <f>'Meters-Utilities'!D694</f>
        <v>0</v>
      </c>
      <c r="L694" t="str">
        <f t="shared" si="32"/>
        <v>PhaseNO</v>
      </c>
      <c r="M694" t="str">
        <f>"Fuel"&amp;
IF(D694="Other Fuels",TRIM(SUBSTITUTE(LEFT('Meters-Utilities'!H694,8),"-","")),IF(OR(D694="Electricity",D694="Natural Gas"),"",IF(OR(E694="Scope 1: Process", E694 = "Scope 1: Fugitive"), "Fugitive",SUBSTITUTE('Meters-Utilities'!C694," ",""))))</f>
        <v>Fuel</v>
      </c>
      <c r="N694" t="str">
        <f>IF(D694="Electricity","UnitsEnergy",
IF(D694="Natural Gas","UnitsGasEnergy",
IF(ISNUMBER(SEARCH("Water",D694)),"UnitsLiquid",
IF(D694="Other Energy","UnitsOtherEnergyEnergy",
IF(D694="Other","UnitsSolid",
IF(D694="Other Fuels",IF(ISNUMBER(SEARCH("Mobile", 'Meters-Utilities'!D694)),"UnitsLiquid","Units"&amp;'Meters-Utilities'!H694&amp;"Energy"),"UnitsBlank"))))))</f>
        <v>UnitsBlank</v>
      </c>
      <c r="O694" t="str">
        <f>IF(AND(OR(D694="Other Fuels", D694="Other Energy", D694 = "Natural Gas"),COUNTIF(UnitsEnergy,'Meters-Utilities'!J694)=0), "UnitsEnergy","UnitsBlank")</f>
        <v>UnitsBlank</v>
      </c>
      <c r="P694" t="str">
        <f t="shared" si="33"/>
        <v>UnitsBlank</v>
      </c>
      <c r="Q694" t="str">
        <f t="shared" si="34"/>
        <v>UnitsBlank</v>
      </c>
      <c r="U694" t="str">
        <f>IF( 'Meters-Utilities'!C694= "Electricity", IF(AND('Meters-Utilities'!Q694 &lt;&gt; "Self-Generated", 'Meters-Utilities'!Q694 &lt;&gt; "Physical Power Purchase Agreement (PPPA)"), "UnitsBlank", "YesNo"), IF(AND( 'Meters-Utilities'!C694="Other Fuels", 'Meters-Utilities'!D694 = "Scope 1: Mobile"), "YesNo", "UnitsBlank"))</f>
        <v>UnitsBlank</v>
      </c>
    </row>
    <row r="695" spans="1:21" x14ac:dyDescent="0.35">
      <c r="A695">
        <f>'Meters-Utilities'!A695</f>
        <v>0</v>
      </c>
      <c r="B695">
        <f>'Meters-Utilities'!B695</f>
        <v>0</v>
      </c>
      <c r="D695">
        <f>'Meters-Utilities'!C695</f>
        <v>0</v>
      </c>
      <c r="E695">
        <f>'Meters-Utilities'!D695</f>
        <v>0</v>
      </c>
      <c r="L695" t="str">
        <f t="shared" si="32"/>
        <v>PhaseNO</v>
      </c>
      <c r="M695" t="str">
        <f>"Fuel"&amp;
IF(D695="Other Fuels",TRIM(SUBSTITUTE(LEFT('Meters-Utilities'!H695,8),"-","")),IF(OR(D695="Electricity",D695="Natural Gas"),"",IF(OR(E695="Scope 1: Process", E695 = "Scope 1: Fugitive"), "Fugitive",SUBSTITUTE('Meters-Utilities'!C695," ",""))))</f>
        <v>Fuel</v>
      </c>
      <c r="N695" t="str">
        <f>IF(D695="Electricity","UnitsEnergy",
IF(D695="Natural Gas","UnitsGasEnergy",
IF(ISNUMBER(SEARCH("Water",D695)),"UnitsLiquid",
IF(D695="Other Energy","UnitsOtherEnergyEnergy",
IF(D695="Other","UnitsSolid",
IF(D695="Other Fuels",IF(ISNUMBER(SEARCH("Mobile", 'Meters-Utilities'!D695)),"UnitsLiquid","Units"&amp;'Meters-Utilities'!H695&amp;"Energy"),"UnitsBlank"))))))</f>
        <v>UnitsBlank</v>
      </c>
      <c r="O695" t="str">
        <f>IF(AND(OR(D695="Other Fuels", D695="Other Energy", D695 = "Natural Gas"),COUNTIF(UnitsEnergy,'Meters-Utilities'!J695)=0), "UnitsEnergy","UnitsBlank")</f>
        <v>UnitsBlank</v>
      </c>
      <c r="P695" t="str">
        <f t="shared" si="33"/>
        <v>UnitsBlank</v>
      </c>
      <c r="Q695" t="str">
        <f t="shared" si="34"/>
        <v>UnitsBlank</v>
      </c>
      <c r="U695" t="str">
        <f>IF( 'Meters-Utilities'!C695= "Electricity", IF(AND('Meters-Utilities'!Q695 &lt;&gt; "Self-Generated", 'Meters-Utilities'!Q695 &lt;&gt; "Physical Power Purchase Agreement (PPPA)"), "UnitsBlank", "YesNo"), IF(AND( 'Meters-Utilities'!C695="Other Fuels", 'Meters-Utilities'!D695 = "Scope 1: Mobile"), "YesNo", "UnitsBlank"))</f>
        <v>UnitsBlank</v>
      </c>
    </row>
    <row r="696" spans="1:21" x14ac:dyDescent="0.35">
      <c r="A696">
        <f>'Meters-Utilities'!A696</f>
        <v>0</v>
      </c>
      <c r="B696">
        <f>'Meters-Utilities'!B696</f>
        <v>0</v>
      </c>
      <c r="D696">
        <f>'Meters-Utilities'!C696</f>
        <v>0</v>
      </c>
      <c r="E696">
        <f>'Meters-Utilities'!D696</f>
        <v>0</v>
      </c>
      <c r="L696" t="str">
        <f t="shared" si="32"/>
        <v>PhaseNO</v>
      </c>
      <c r="M696" t="str">
        <f>"Fuel"&amp;
IF(D696="Other Fuels",TRIM(SUBSTITUTE(LEFT('Meters-Utilities'!H696,8),"-","")),IF(OR(D696="Electricity",D696="Natural Gas"),"",IF(OR(E696="Scope 1: Process", E696 = "Scope 1: Fugitive"), "Fugitive",SUBSTITUTE('Meters-Utilities'!C696," ",""))))</f>
        <v>Fuel</v>
      </c>
      <c r="N696" t="str">
        <f>IF(D696="Electricity","UnitsEnergy",
IF(D696="Natural Gas","UnitsGasEnergy",
IF(ISNUMBER(SEARCH("Water",D696)),"UnitsLiquid",
IF(D696="Other Energy","UnitsOtherEnergyEnergy",
IF(D696="Other","UnitsSolid",
IF(D696="Other Fuels",IF(ISNUMBER(SEARCH("Mobile", 'Meters-Utilities'!D696)),"UnitsLiquid","Units"&amp;'Meters-Utilities'!H696&amp;"Energy"),"UnitsBlank"))))))</f>
        <v>UnitsBlank</v>
      </c>
      <c r="O696" t="str">
        <f>IF(AND(OR(D696="Other Fuels", D696="Other Energy", D696 = "Natural Gas"),COUNTIF(UnitsEnergy,'Meters-Utilities'!J696)=0), "UnitsEnergy","UnitsBlank")</f>
        <v>UnitsBlank</v>
      </c>
      <c r="P696" t="str">
        <f t="shared" si="33"/>
        <v>UnitsBlank</v>
      </c>
      <c r="Q696" t="str">
        <f t="shared" si="34"/>
        <v>UnitsBlank</v>
      </c>
      <c r="U696" t="str">
        <f>IF( 'Meters-Utilities'!C696= "Electricity", IF(AND('Meters-Utilities'!Q696 &lt;&gt; "Self-Generated", 'Meters-Utilities'!Q696 &lt;&gt; "Physical Power Purchase Agreement (PPPA)"), "UnitsBlank", "YesNo"), IF(AND( 'Meters-Utilities'!C696="Other Fuels", 'Meters-Utilities'!D696 = "Scope 1: Mobile"), "YesNo", "UnitsBlank"))</f>
        <v>UnitsBlank</v>
      </c>
    </row>
    <row r="697" spans="1:21" x14ac:dyDescent="0.35">
      <c r="A697">
        <f>'Meters-Utilities'!A697</f>
        <v>0</v>
      </c>
      <c r="B697">
        <f>'Meters-Utilities'!B697</f>
        <v>0</v>
      </c>
      <c r="D697">
        <f>'Meters-Utilities'!C697</f>
        <v>0</v>
      </c>
      <c r="E697">
        <f>'Meters-Utilities'!D697</f>
        <v>0</v>
      </c>
      <c r="L697" t="str">
        <f t="shared" si="32"/>
        <v>PhaseNO</v>
      </c>
      <c r="M697" t="str">
        <f>"Fuel"&amp;
IF(D697="Other Fuels",TRIM(SUBSTITUTE(LEFT('Meters-Utilities'!H697,8),"-","")),IF(OR(D697="Electricity",D697="Natural Gas"),"",IF(OR(E697="Scope 1: Process", E697 = "Scope 1: Fugitive"), "Fugitive",SUBSTITUTE('Meters-Utilities'!C697," ",""))))</f>
        <v>Fuel</v>
      </c>
      <c r="N697" t="str">
        <f>IF(D697="Electricity","UnitsEnergy",
IF(D697="Natural Gas","UnitsGasEnergy",
IF(ISNUMBER(SEARCH("Water",D697)),"UnitsLiquid",
IF(D697="Other Energy","UnitsOtherEnergyEnergy",
IF(D697="Other","UnitsSolid",
IF(D697="Other Fuels",IF(ISNUMBER(SEARCH("Mobile", 'Meters-Utilities'!D697)),"UnitsLiquid","Units"&amp;'Meters-Utilities'!H697&amp;"Energy"),"UnitsBlank"))))))</f>
        <v>UnitsBlank</v>
      </c>
      <c r="O697" t="str">
        <f>IF(AND(OR(D697="Other Fuels", D697="Other Energy", D697 = "Natural Gas"),COUNTIF(UnitsEnergy,'Meters-Utilities'!J697)=0), "UnitsEnergy","UnitsBlank")</f>
        <v>UnitsBlank</v>
      </c>
      <c r="P697" t="str">
        <f t="shared" si="33"/>
        <v>UnitsBlank</v>
      </c>
      <c r="Q697" t="str">
        <f t="shared" si="34"/>
        <v>UnitsBlank</v>
      </c>
      <c r="U697" t="str">
        <f>IF( 'Meters-Utilities'!C697= "Electricity", IF(AND('Meters-Utilities'!Q697 &lt;&gt; "Self-Generated", 'Meters-Utilities'!Q697 &lt;&gt; "Physical Power Purchase Agreement (PPPA)"), "UnitsBlank", "YesNo"), IF(AND( 'Meters-Utilities'!C697="Other Fuels", 'Meters-Utilities'!D697 = "Scope 1: Mobile"), "YesNo", "UnitsBlank"))</f>
        <v>UnitsBlank</v>
      </c>
    </row>
    <row r="698" spans="1:21" x14ac:dyDescent="0.35">
      <c r="A698">
        <f>'Meters-Utilities'!A698</f>
        <v>0</v>
      </c>
      <c r="B698">
        <f>'Meters-Utilities'!B698</f>
        <v>0</v>
      </c>
      <c r="D698">
        <f>'Meters-Utilities'!C698</f>
        <v>0</v>
      </c>
      <c r="E698">
        <f>'Meters-Utilities'!D698</f>
        <v>0</v>
      </c>
      <c r="L698" t="str">
        <f t="shared" si="32"/>
        <v>PhaseNO</v>
      </c>
      <c r="M698" t="str">
        <f>"Fuel"&amp;
IF(D698="Other Fuels",TRIM(SUBSTITUTE(LEFT('Meters-Utilities'!H698,8),"-","")),IF(OR(D698="Electricity",D698="Natural Gas"),"",IF(OR(E698="Scope 1: Process", E698 = "Scope 1: Fugitive"), "Fugitive",SUBSTITUTE('Meters-Utilities'!C698," ",""))))</f>
        <v>Fuel</v>
      </c>
      <c r="N698" t="str">
        <f>IF(D698="Electricity","UnitsEnergy",
IF(D698="Natural Gas","UnitsGasEnergy",
IF(ISNUMBER(SEARCH("Water",D698)),"UnitsLiquid",
IF(D698="Other Energy","UnitsOtherEnergyEnergy",
IF(D698="Other","UnitsSolid",
IF(D698="Other Fuels",IF(ISNUMBER(SEARCH("Mobile", 'Meters-Utilities'!D698)),"UnitsLiquid","Units"&amp;'Meters-Utilities'!H698&amp;"Energy"),"UnitsBlank"))))))</f>
        <v>UnitsBlank</v>
      </c>
      <c r="O698" t="str">
        <f>IF(AND(OR(D698="Other Fuels", D698="Other Energy", D698 = "Natural Gas"),COUNTIF(UnitsEnergy,'Meters-Utilities'!J698)=0), "UnitsEnergy","UnitsBlank")</f>
        <v>UnitsBlank</v>
      </c>
      <c r="P698" t="str">
        <f t="shared" si="33"/>
        <v>UnitsBlank</v>
      </c>
      <c r="Q698" t="str">
        <f t="shared" si="34"/>
        <v>UnitsBlank</v>
      </c>
      <c r="U698" t="str">
        <f>IF( 'Meters-Utilities'!C698= "Electricity", IF(AND('Meters-Utilities'!Q698 &lt;&gt; "Self-Generated", 'Meters-Utilities'!Q698 &lt;&gt; "Physical Power Purchase Agreement (PPPA)"), "UnitsBlank", "YesNo"), IF(AND( 'Meters-Utilities'!C698="Other Fuels", 'Meters-Utilities'!D698 = "Scope 1: Mobile"), "YesNo", "UnitsBlank"))</f>
        <v>UnitsBlank</v>
      </c>
    </row>
    <row r="699" spans="1:21" x14ac:dyDescent="0.35">
      <c r="A699">
        <f>'Meters-Utilities'!A699</f>
        <v>0</v>
      </c>
      <c r="B699">
        <f>'Meters-Utilities'!B699</f>
        <v>0</v>
      </c>
      <c r="D699">
        <f>'Meters-Utilities'!C699</f>
        <v>0</v>
      </c>
      <c r="E699">
        <f>'Meters-Utilities'!D699</f>
        <v>0</v>
      </c>
      <c r="L699" t="str">
        <f t="shared" si="32"/>
        <v>PhaseNO</v>
      </c>
      <c r="M699" t="str">
        <f>"Fuel"&amp;
IF(D699="Other Fuels",TRIM(SUBSTITUTE(LEFT('Meters-Utilities'!H699,8),"-","")),IF(OR(D699="Electricity",D699="Natural Gas"),"",IF(OR(E699="Scope 1: Process", E699 = "Scope 1: Fugitive"), "Fugitive",SUBSTITUTE('Meters-Utilities'!C699," ",""))))</f>
        <v>Fuel</v>
      </c>
      <c r="N699" t="str">
        <f>IF(D699="Electricity","UnitsEnergy",
IF(D699="Natural Gas","UnitsGasEnergy",
IF(ISNUMBER(SEARCH("Water",D699)),"UnitsLiquid",
IF(D699="Other Energy","UnitsOtherEnergyEnergy",
IF(D699="Other","UnitsSolid",
IF(D699="Other Fuels",IF(ISNUMBER(SEARCH("Mobile", 'Meters-Utilities'!D699)),"UnitsLiquid","Units"&amp;'Meters-Utilities'!H699&amp;"Energy"),"UnitsBlank"))))))</f>
        <v>UnitsBlank</v>
      </c>
      <c r="O699" t="str">
        <f>IF(AND(OR(D699="Other Fuels", D699="Other Energy", D699 = "Natural Gas"),COUNTIF(UnitsEnergy,'Meters-Utilities'!J699)=0), "UnitsEnergy","UnitsBlank")</f>
        <v>UnitsBlank</v>
      </c>
      <c r="P699" t="str">
        <f t="shared" si="33"/>
        <v>UnitsBlank</v>
      </c>
      <c r="Q699" t="str">
        <f t="shared" si="34"/>
        <v>UnitsBlank</v>
      </c>
      <c r="U699" t="str">
        <f>IF( 'Meters-Utilities'!C699= "Electricity", IF(AND('Meters-Utilities'!Q699 &lt;&gt; "Self-Generated", 'Meters-Utilities'!Q699 &lt;&gt; "Physical Power Purchase Agreement (PPPA)"), "UnitsBlank", "YesNo"), IF(AND( 'Meters-Utilities'!C699="Other Fuels", 'Meters-Utilities'!D699 = "Scope 1: Mobile"), "YesNo", "UnitsBlank"))</f>
        <v>UnitsBlank</v>
      </c>
    </row>
    <row r="700" spans="1:21" x14ac:dyDescent="0.35">
      <c r="A700">
        <f>'Meters-Utilities'!A700</f>
        <v>0</v>
      </c>
      <c r="B700">
        <f>'Meters-Utilities'!B700</f>
        <v>0</v>
      </c>
      <c r="D700">
        <f>'Meters-Utilities'!C700</f>
        <v>0</v>
      </c>
      <c r="E700">
        <f>'Meters-Utilities'!D700</f>
        <v>0</v>
      </c>
      <c r="L700" t="str">
        <f t="shared" si="32"/>
        <v>PhaseNO</v>
      </c>
      <c r="M700" t="str">
        <f>"Fuel"&amp;
IF(D700="Other Fuels",TRIM(SUBSTITUTE(LEFT('Meters-Utilities'!H700,8),"-","")),IF(OR(D700="Electricity",D700="Natural Gas"),"",IF(OR(E700="Scope 1: Process", E700 = "Scope 1: Fugitive"), "Fugitive",SUBSTITUTE('Meters-Utilities'!C700," ",""))))</f>
        <v>Fuel</v>
      </c>
      <c r="N700" t="str">
        <f>IF(D700="Electricity","UnitsEnergy",
IF(D700="Natural Gas","UnitsGasEnergy",
IF(ISNUMBER(SEARCH("Water",D700)),"UnitsLiquid",
IF(D700="Other Energy","UnitsOtherEnergyEnergy",
IF(D700="Other","UnitsSolid",
IF(D700="Other Fuels",IF(ISNUMBER(SEARCH("Mobile", 'Meters-Utilities'!D700)),"UnitsLiquid","Units"&amp;'Meters-Utilities'!H700&amp;"Energy"),"UnitsBlank"))))))</f>
        <v>UnitsBlank</v>
      </c>
      <c r="O700" t="str">
        <f>IF(AND(OR(D700="Other Fuels", D700="Other Energy", D700 = "Natural Gas"),COUNTIF(UnitsEnergy,'Meters-Utilities'!J700)=0), "UnitsEnergy","UnitsBlank")</f>
        <v>UnitsBlank</v>
      </c>
      <c r="P700" t="str">
        <f t="shared" si="33"/>
        <v>UnitsBlank</v>
      </c>
      <c r="Q700" t="str">
        <f t="shared" si="34"/>
        <v>UnitsBlank</v>
      </c>
      <c r="U700" t="str">
        <f>IF( 'Meters-Utilities'!C700= "Electricity", IF(AND('Meters-Utilities'!Q700 &lt;&gt; "Self-Generated", 'Meters-Utilities'!Q700 &lt;&gt; "Physical Power Purchase Agreement (PPPA)"), "UnitsBlank", "YesNo"), IF(AND( 'Meters-Utilities'!C700="Other Fuels", 'Meters-Utilities'!D700 = "Scope 1: Mobile"), "YesNo", "UnitsBlank"))</f>
        <v>UnitsBlank</v>
      </c>
    </row>
    <row r="701" spans="1:21" x14ac:dyDescent="0.35">
      <c r="A701">
        <f>'Meters-Utilities'!A701</f>
        <v>0</v>
      </c>
      <c r="B701">
        <f>'Meters-Utilities'!B701</f>
        <v>0</v>
      </c>
      <c r="D701">
        <f>'Meters-Utilities'!C701</f>
        <v>0</v>
      </c>
      <c r="E701">
        <f>'Meters-Utilities'!D701</f>
        <v>0</v>
      </c>
      <c r="L701" t="str">
        <f t="shared" si="32"/>
        <v>PhaseNO</v>
      </c>
      <c r="M701" t="str">
        <f>"Fuel"&amp;
IF(D701="Other Fuels",TRIM(SUBSTITUTE(LEFT('Meters-Utilities'!H701,8),"-","")),IF(OR(D701="Electricity",D701="Natural Gas"),"",IF(OR(E701="Scope 1: Process", E701 = "Scope 1: Fugitive"), "Fugitive",SUBSTITUTE('Meters-Utilities'!C701," ",""))))</f>
        <v>Fuel</v>
      </c>
      <c r="N701" t="str">
        <f>IF(D701="Electricity","UnitsEnergy",
IF(D701="Natural Gas","UnitsGasEnergy",
IF(ISNUMBER(SEARCH("Water",D701)),"UnitsLiquid",
IF(D701="Other Energy","UnitsOtherEnergyEnergy",
IF(D701="Other","UnitsSolid",
IF(D701="Other Fuels",IF(ISNUMBER(SEARCH("Mobile", 'Meters-Utilities'!D701)),"UnitsLiquid","Units"&amp;'Meters-Utilities'!H701&amp;"Energy"),"UnitsBlank"))))))</f>
        <v>UnitsBlank</v>
      </c>
      <c r="O701" t="str">
        <f>IF(AND(OR(D701="Other Fuels", D701="Other Energy", D701 = "Natural Gas"),COUNTIF(UnitsEnergy,'Meters-Utilities'!J701)=0), "UnitsEnergy","UnitsBlank")</f>
        <v>UnitsBlank</v>
      </c>
      <c r="P701" t="str">
        <f t="shared" si="33"/>
        <v>UnitsBlank</v>
      </c>
      <c r="Q701" t="str">
        <f t="shared" si="34"/>
        <v>UnitsBlank</v>
      </c>
      <c r="U701" t="str">
        <f>IF( 'Meters-Utilities'!C701= "Electricity", IF(AND('Meters-Utilities'!Q701 &lt;&gt; "Self-Generated", 'Meters-Utilities'!Q701 &lt;&gt; "Physical Power Purchase Agreement (PPPA)"), "UnitsBlank", "YesNo"), IF(AND( 'Meters-Utilities'!C701="Other Fuels", 'Meters-Utilities'!D701 = "Scope 1: Mobile"), "YesNo", "UnitsBlank"))</f>
        <v>UnitsBlank</v>
      </c>
    </row>
    <row r="702" spans="1:21" x14ac:dyDescent="0.35">
      <c r="A702">
        <f>'Meters-Utilities'!A702</f>
        <v>0</v>
      </c>
      <c r="B702">
        <f>'Meters-Utilities'!B702</f>
        <v>0</v>
      </c>
      <c r="D702">
        <f>'Meters-Utilities'!C702</f>
        <v>0</v>
      </c>
      <c r="E702">
        <f>'Meters-Utilities'!D702</f>
        <v>0</v>
      </c>
      <c r="L702" t="str">
        <f t="shared" si="32"/>
        <v>PhaseNO</v>
      </c>
      <c r="M702" t="str">
        <f>"Fuel"&amp;
IF(D702="Other Fuels",TRIM(SUBSTITUTE(LEFT('Meters-Utilities'!H702,8),"-","")),IF(OR(D702="Electricity",D702="Natural Gas"),"",IF(OR(E702="Scope 1: Process", E702 = "Scope 1: Fugitive"), "Fugitive",SUBSTITUTE('Meters-Utilities'!C702," ",""))))</f>
        <v>Fuel</v>
      </c>
      <c r="N702" t="str">
        <f>IF(D702="Electricity","UnitsEnergy",
IF(D702="Natural Gas","UnitsGasEnergy",
IF(ISNUMBER(SEARCH("Water",D702)),"UnitsLiquid",
IF(D702="Other Energy","UnitsOtherEnergyEnergy",
IF(D702="Other","UnitsSolid",
IF(D702="Other Fuels",IF(ISNUMBER(SEARCH("Mobile", 'Meters-Utilities'!D702)),"UnitsLiquid","Units"&amp;'Meters-Utilities'!H702&amp;"Energy"),"UnitsBlank"))))))</f>
        <v>UnitsBlank</v>
      </c>
      <c r="O702" t="str">
        <f>IF(AND(OR(D702="Other Fuels", D702="Other Energy", D702 = "Natural Gas"),COUNTIF(UnitsEnergy,'Meters-Utilities'!J702)=0), "UnitsEnergy","UnitsBlank")</f>
        <v>UnitsBlank</v>
      </c>
      <c r="P702" t="str">
        <f t="shared" si="33"/>
        <v>UnitsBlank</v>
      </c>
      <c r="Q702" t="str">
        <f t="shared" si="34"/>
        <v>UnitsBlank</v>
      </c>
      <c r="U702" t="str">
        <f>IF( 'Meters-Utilities'!C702= "Electricity", IF(AND('Meters-Utilities'!Q702 &lt;&gt; "Self-Generated", 'Meters-Utilities'!Q702 &lt;&gt; "Physical Power Purchase Agreement (PPPA)"), "UnitsBlank", "YesNo"), IF(AND( 'Meters-Utilities'!C702="Other Fuels", 'Meters-Utilities'!D702 = "Scope 1: Mobile"), "YesNo", "UnitsBlank"))</f>
        <v>UnitsBlank</v>
      </c>
    </row>
    <row r="703" spans="1:21" x14ac:dyDescent="0.35">
      <c r="A703">
        <f>'Meters-Utilities'!A703</f>
        <v>0</v>
      </c>
      <c r="B703">
        <f>'Meters-Utilities'!B703</f>
        <v>0</v>
      </c>
      <c r="D703">
        <f>'Meters-Utilities'!C703</f>
        <v>0</v>
      </c>
      <c r="E703">
        <f>'Meters-Utilities'!D703</f>
        <v>0</v>
      </c>
      <c r="L703" t="str">
        <f t="shared" si="32"/>
        <v>PhaseNO</v>
      </c>
      <c r="M703" t="str">
        <f>"Fuel"&amp;
IF(D703="Other Fuels",TRIM(SUBSTITUTE(LEFT('Meters-Utilities'!H703,8),"-","")),IF(OR(D703="Electricity",D703="Natural Gas"),"",IF(OR(E703="Scope 1: Process", E703 = "Scope 1: Fugitive"), "Fugitive",SUBSTITUTE('Meters-Utilities'!C703," ",""))))</f>
        <v>Fuel</v>
      </c>
      <c r="N703" t="str">
        <f>IF(D703="Electricity","UnitsEnergy",
IF(D703="Natural Gas","UnitsGasEnergy",
IF(ISNUMBER(SEARCH("Water",D703)),"UnitsLiquid",
IF(D703="Other Energy","UnitsOtherEnergyEnergy",
IF(D703="Other","UnitsSolid",
IF(D703="Other Fuels",IF(ISNUMBER(SEARCH("Mobile", 'Meters-Utilities'!D703)),"UnitsLiquid","Units"&amp;'Meters-Utilities'!H703&amp;"Energy"),"UnitsBlank"))))))</f>
        <v>UnitsBlank</v>
      </c>
      <c r="O703" t="str">
        <f>IF(AND(OR(D703="Other Fuels", D703="Other Energy", D703 = "Natural Gas"),COUNTIF(UnitsEnergy,'Meters-Utilities'!J703)=0), "UnitsEnergy","UnitsBlank")</f>
        <v>UnitsBlank</v>
      </c>
      <c r="P703" t="str">
        <f t="shared" si="33"/>
        <v>UnitsBlank</v>
      </c>
      <c r="Q703" t="str">
        <f t="shared" si="34"/>
        <v>UnitsBlank</v>
      </c>
      <c r="U703" t="str">
        <f>IF( 'Meters-Utilities'!C703= "Electricity", IF(AND('Meters-Utilities'!Q703 &lt;&gt; "Self-Generated", 'Meters-Utilities'!Q703 &lt;&gt; "Physical Power Purchase Agreement (PPPA)"), "UnitsBlank", "YesNo"), IF(AND( 'Meters-Utilities'!C703="Other Fuels", 'Meters-Utilities'!D703 = "Scope 1: Mobile"), "YesNo", "UnitsBlank"))</f>
        <v>UnitsBlank</v>
      </c>
    </row>
    <row r="704" spans="1:21" x14ac:dyDescent="0.35">
      <c r="A704">
        <f>'Meters-Utilities'!A704</f>
        <v>0</v>
      </c>
      <c r="B704">
        <f>'Meters-Utilities'!B704</f>
        <v>0</v>
      </c>
      <c r="D704">
        <f>'Meters-Utilities'!C704</f>
        <v>0</v>
      </c>
      <c r="E704">
        <f>'Meters-Utilities'!D704</f>
        <v>0</v>
      </c>
      <c r="L704" t="str">
        <f t="shared" si="32"/>
        <v>PhaseNO</v>
      </c>
      <c r="M704" t="str">
        <f>"Fuel"&amp;
IF(D704="Other Fuels",TRIM(SUBSTITUTE(LEFT('Meters-Utilities'!H704,8),"-","")),IF(OR(D704="Electricity",D704="Natural Gas"),"",IF(OR(E704="Scope 1: Process", E704 = "Scope 1: Fugitive"), "Fugitive",SUBSTITUTE('Meters-Utilities'!C704," ",""))))</f>
        <v>Fuel</v>
      </c>
      <c r="N704" t="str">
        <f>IF(D704="Electricity","UnitsEnergy",
IF(D704="Natural Gas","UnitsGasEnergy",
IF(ISNUMBER(SEARCH("Water",D704)),"UnitsLiquid",
IF(D704="Other Energy","UnitsOtherEnergyEnergy",
IF(D704="Other","UnitsSolid",
IF(D704="Other Fuels",IF(ISNUMBER(SEARCH("Mobile", 'Meters-Utilities'!D704)),"UnitsLiquid","Units"&amp;'Meters-Utilities'!H704&amp;"Energy"),"UnitsBlank"))))))</f>
        <v>UnitsBlank</v>
      </c>
      <c r="O704" t="str">
        <f>IF(AND(OR(D704="Other Fuels", D704="Other Energy", D704 = "Natural Gas"),COUNTIF(UnitsEnergy,'Meters-Utilities'!J704)=0), "UnitsEnergy","UnitsBlank")</f>
        <v>UnitsBlank</v>
      </c>
      <c r="P704" t="str">
        <f t="shared" si="33"/>
        <v>UnitsBlank</v>
      </c>
      <c r="Q704" t="str">
        <f t="shared" si="34"/>
        <v>UnitsBlank</v>
      </c>
      <c r="U704" t="str">
        <f>IF( 'Meters-Utilities'!C704= "Electricity", IF(AND('Meters-Utilities'!Q704 &lt;&gt; "Self-Generated", 'Meters-Utilities'!Q704 &lt;&gt; "Physical Power Purchase Agreement (PPPA)"), "UnitsBlank", "YesNo"), IF(AND( 'Meters-Utilities'!C704="Other Fuels", 'Meters-Utilities'!D704 = "Scope 1: Mobile"), "YesNo", "UnitsBlank"))</f>
        <v>UnitsBlank</v>
      </c>
    </row>
    <row r="705" spans="1:21" x14ac:dyDescent="0.35">
      <c r="A705">
        <f>'Meters-Utilities'!A705</f>
        <v>0</v>
      </c>
      <c r="B705">
        <f>'Meters-Utilities'!B705</f>
        <v>0</v>
      </c>
      <c r="D705">
        <f>'Meters-Utilities'!C705</f>
        <v>0</v>
      </c>
      <c r="E705">
        <f>'Meters-Utilities'!D705</f>
        <v>0</v>
      </c>
      <c r="L705" t="str">
        <f t="shared" si="32"/>
        <v>PhaseNO</v>
      </c>
      <c r="M705" t="str">
        <f>"Fuel"&amp;
IF(D705="Other Fuels",TRIM(SUBSTITUTE(LEFT('Meters-Utilities'!H705,8),"-","")),IF(OR(D705="Electricity",D705="Natural Gas"),"",IF(OR(E705="Scope 1: Process", E705 = "Scope 1: Fugitive"), "Fugitive",SUBSTITUTE('Meters-Utilities'!C705," ",""))))</f>
        <v>Fuel</v>
      </c>
      <c r="N705" t="str">
        <f>IF(D705="Electricity","UnitsEnergy",
IF(D705="Natural Gas","UnitsGasEnergy",
IF(ISNUMBER(SEARCH("Water",D705)),"UnitsLiquid",
IF(D705="Other Energy","UnitsOtherEnergyEnergy",
IF(D705="Other","UnitsSolid",
IF(D705="Other Fuels",IF(ISNUMBER(SEARCH("Mobile", 'Meters-Utilities'!D705)),"UnitsLiquid","Units"&amp;'Meters-Utilities'!H705&amp;"Energy"),"UnitsBlank"))))))</f>
        <v>UnitsBlank</v>
      </c>
      <c r="O705" t="str">
        <f>IF(AND(OR(D705="Other Fuels", D705="Other Energy", D705 = "Natural Gas"),COUNTIF(UnitsEnergy,'Meters-Utilities'!J705)=0), "UnitsEnergy","UnitsBlank")</f>
        <v>UnitsBlank</v>
      </c>
      <c r="P705" t="str">
        <f t="shared" si="33"/>
        <v>UnitsBlank</v>
      </c>
      <c r="Q705" t="str">
        <f t="shared" si="34"/>
        <v>UnitsBlank</v>
      </c>
      <c r="U705" t="str">
        <f>IF( 'Meters-Utilities'!C705= "Electricity", IF(AND('Meters-Utilities'!Q705 &lt;&gt; "Self-Generated", 'Meters-Utilities'!Q705 &lt;&gt; "Physical Power Purchase Agreement (PPPA)"), "UnitsBlank", "YesNo"), IF(AND( 'Meters-Utilities'!C705="Other Fuels", 'Meters-Utilities'!D705 = "Scope 1: Mobile"), "YesNo", "UnitsBlank"))</f>
        <v>UnitsBlank</v>
      </c>
    </row>
    <row r="706" spans="1:21" x14ac:dyDescent="0.35">
      <c r="A706">
        <f>'Meters-Utilities'!A706</f>
        <v>0</v>
      </c>
      <c r="B706">
        <f>'Meters-Utilities'!B706</f>
        <v>0</v>
      </c>
      <c r="D706">
        <f>'Meters-Utilities'!C706</f>
        <v>0</v>
      </c>
      <c r="E706">
        <f>'Meters-Utilities'!D706</f>
        <v>0</v>
      </c>
      <c r="L706" t="str">
        <f t="shared" si="32"/>
        <v>PhaseNO</v>
      </c>
      <c r="M706" t="str">
        <f>"Fuel"&amp;
IF(D706="Other Fuels",TRIM(SUBSTITUTE(LEFT('Meters-Utilities'!H706,8),"-","")),IF(OR(D706="Electricity",D706="Natural Gas"),"",IF(OR(E706="Scope 1: Process", E706 = "Scope 1: Fugitive"), "Fugitive",SUBSTITUTE('Meters-Utilities'!C706," ",""))))</f>
        <v>Fuel</v>
      </c>
      <c r="N706" t="str">
        <f>IF(D706="Electricity","UnitsEnergy",
IF(D706="Natural Gas","UnitsGasEnergy",
IF(ISNUMBER(SEARCH("Water",D706)),"UnitsLiquid",
IF(D706="Other Energy","UnitsOtherEnergyEnergy",
IF(D706="Other","UnitsSolid",
IF(D706="Other Fuels",IF(ISNUMBER(SEARCH("Mobile", 'Meters-Utilities'!D706)),"UnitsLiquid","Units"&amp;'Meters-Utilities'!H706&amp;"Energy"),"UnitsBlank"))))))</f>
        <v>UnitsBlank</v>
      </c>
      <c r="O706" t="str">
        <f>IF(AND(OR(D706="Other Fuels", D706="Other Energy", D706 = "Natural Gas"),COUNTIF(UnitsEnergy,'Meters-Utilities'!J706)=0), "UnitsEnergy","UnitsBlank")</f>
        <v>UnitsBlank</v>
      </c>
      <c r="P706" t="str">
        <f t="shared" si="33"/>
        <v>UnitsBlank</v>
      </c>
      <c r="Q706" t="str">
        <f t="shared" si="34"/>
        <v>UnitsBlank</v>
      </c>
      <c r="U706" t="str">
        <f>IF( 'Meters-Utilities'!C706= "Electricity", IF(AND('Meters-Utilities'!Q706 &lt;&gt; "Self-Generated", 'Meters-Utilities'!Q706 &lt;&gt; "Physical Power Purchase Agreement (PPPA)"), "UnitsBlank", "YesNo"), IF(AND( 'Meters-Utilities'!C706="Other Fuels", 'Meters-Utilities'!D706 = "Scope 1: Mobile"), "YesNo", "UnitsBlank"))</f>
        <v>UnitsBlank</v>
      </c>
    </row>
    <row r="707" spans="1:21" x14ac:dyDescent="0.35">
      <c r="A707">
        <f>'Meters-Utilities'!A707</f>
        <v>0</v>
      </c>
      <c r="B707">
        <f>'Meters-Utilities'!B707</f>
        <v>0</v>
      </c>
      <c r="D707">
        <f>'Meters-Utilities'!C707</f>
        <v>0</v>
      </c>
      <c r="E707">
        <f>'Meters-Utilities'!D707</f>
        <v>0</v>
      </c>
      <c r="L707" t="str">
        <f t="shared" ref="L707:L770" si="35">IF(D707="Other Fuels",IF(E707="Scope 1: Stationary","PhaseSLG","PhaseVehicle"),"PhaseNO")</f>
        <v>PhaseNO</v>
      </c>
      <c r="M707" t="str">
        <f>"Fuel"&amp;
IF(D707="Other Fuels",TRIM(SUBSTITUTE(LEFT('Meters-Utilities'!H707,8),"-","")),IF(OR(D707="Electricity",D707="Natural Gas"),"",IF(OR(E707="Scope 1: Process", E707 = "Scope 1: Fugitive"), "Fugitive",SUBSTITUTE('Meters-Utilities'!C707," ",""))))</f>
        <v>Fuel</v>
      </c>
      <c r="N707" t="str">
        <f>IF(D707="Electricity","UnitsEnergy",
IF(D707="Natural Gas","UnitsGasEnergy",
IF(ISNUMBER(SEARCH("Water",D707)),"UnitsLiquid",
IF(D707="Other Energy","UnitsOtherEnergyEnergy",
IF(D707="Other","UnitsSolid",
IF(D707="Other Fuels",IF(ISNUMBER(SEARCH("Mobile", 'Meters-Utilities'!D707)),"UnitsLiquid","Units"&amp;'Meters-Utilities'!H707&amp;"Energy"),"UnitsBlank"))))))</f>
        <v>UnitsBlank</v>
      </c>
      <c r="O707" t="str">
        <f>IF(AND(OR(D707="Other Fuels", D707="Other Energy", D707 = "Natural Gas"),COUNTIF(UnitsEnergy,'Meters-Utilities'!J707)=0), "UnitsEnergy","UnitsBlank")</f>
        <v>UnitsBlank</v>
      </c>
      <c r="P707" t="str">
        <f t="shared" si="33"/>
        <v>UnitsBlank</v>
      </c>
      <c r="Q707" t="str">
        <f t="shared" si="34"/>
        <v>UnitsBlank</v>
      </c>
      <c r="U707" t="str">
        <f>IF( 'Meters-Utilities'!C707= "Electricity", IF(AND('Meters-Utilities'!Q707 &lt;&gt; "Self-Generated", 'Meters-Utilities'!Q707 &lt;&gt; "Physical Power Purchase Agreement (PPPA)"), "UnitsBlank", "YesNo"), IF(AND( 'Meters-Utilities'!C707="Other Fuels", 'Meters-Utilities'!D707 = "Scope 1: Mobile"), "YesNo", "UnitsBlank"))</f>
        <v>UnitsBlank</v>
      </c>
    </row>
    <row r="708" spans="1:21" x14ac:dyDescent="0.35">
      <c r="A708">
        <f>'Meters-Utilities'!A708</f>
        <v>0</v>
      </c>
      <c r="B708">
        <f>'Meters-Utilities'!B708</f>
        <v>0</v>
      </c>
      <c r="D708">
        <f>'Meters-Utilities'!C708</f>
        <v>0</v>
      </c>
      <c r="E708">
        <f>'Meters-Utilities'!D708</f>
        <v>0</v>
      </c>
      <c r="L708" t="str">
        <f t="shared" si="35"/>
        <v>PhaseNO</v>
      </c>
      <c r="M708" t="str">
        <f>"Fuel"&amp;
IF(D708="Other Fuels",TRIM(SUBSTITUTE(LEFT('Meters-Utilities'!H708,8),"-","")),IF(OR(D708="Electricity",D708="Natural Gas"),"",IF(OR(E708="Scope 1: Process", E708 = "Scope 1: Fugitive"), "Fugitive",SUBSTITUTE('Meters-Utilities'!C708," ",""))))</f>
        <v>Fuel</v>
      </c>
      <c r="N708" t="str">
        <f>IF(D708="Electricity","UnitsEnergy",
IF(D708="Natural Gas","UnitsGasEnergy",
IF(ISNUMBER(SEARCH("Water",D708)),"UnitsLiquid",
IF(D708="Other Energy","UnitsOtherEnergyEnergy",
IF(D708="Other","UnitsSolid",
IF(D708="Other Fuels",IF(ISNUMBER(SEARCH("Mobile", 'Meters-Utilities'!D708)),"UnitsLiquid","Units"&amp;'Meters-Utilities'!H708&amp;"Energy"),"UnitsBlank"))))))</f>
        <v>UnitsBlank</v>
      </c>
      <c r="O708" t="str">
        <f>IF(AND(OR(D708="Other Fuels", D708="Other Energy", D708 = "Natural Gas"),COUNTIF(UnitsEnergy,'Meters-Utilities'!J708)=0), "UnitsEnergy","UnitsBlank")</f>
        <v>UnitsBlank</v>
      </c>
      <c r="P708" t="str">
        <f t="shared" si="33"/>
        <v>UnitsBlank</v>
      </c>
      <c r="Q708" t="str">
        <f t="shared" si="34"/>
        <v>UnitsBlank</v>
      </c>
      <c r="U708" t="str">
        <f>IF( 'Meters-Utilities'!C708= "Electricity", IF(AND('Meters-Utilities'!Q708 &lt;&gt; "Self-Generated", 'Meters-Utilities'!Q708 &lt;&gt; "Physical Power Purchase Agreement (PPPA)"), "UnitsBlank", "YesNo"), IF(AND( 'Meters-Utilities'!C708="Other Fuels", 'Meters-Utilities'!D708 = "Scope 1: Mobile"), "YesNo", "UnitsBlank"))</f>
        <v>UnitsBlank</v>
      </c>
    </row>
    <row r="709" spans="1:21" x14ac:dyDescent="0.35">
      <c r="A709">
        <f>'Meters-Utilities'!A709</f>
        <v>0</v>
      </c>
      <c r="B709">
        <f>'Meters-Utilities'!B709</f>
        <v>0</v>
      </c>
      <c r="D709">
        <f>'Meters-Utilities'!C709</f>
        <v>0</v>
      </c>
      <c r="E709">
        <f>'Meters-Utilities'!D709</f>
        <v>0</v>
      </c>
      <c r="L709" t="str">
        <f t="shared" si="35"/>
        <v>PhaseNO</v>
      </c>
      <c r="M709" t="str">
        <f>"Fuel"&amp;
IF(D709="Other Fuels",TRIM(SUBSTITUTE(LEFT('Meters-Utilities'!H709,8),"-","")),IF(OR(D709="Electricity",D709="Natural Gas"),"",IF(OR(E709="Scope 1: Process", E709 = "Scope 1: Fugitive"), "Fugitive",SUBSTITUTE('Meters-Utilities'!C709," ",""))))</f>
        <v>Fuel</v>
      </c>
      <c r="N709" t="str">
        <f>IF(D709="Electricity","UnitsEnergy",
IF(D709="Natural Gas","UnitsGasEnergy",
IF(ISNUMBER(SEARCH("Water",D709)),"UnitsLiquid",
IF(D709="Other Energy","UnitsOtherEnergyEnergy",
IF(D709="Other","UnitsSolid",
IF(D709="Other Fuels",IF(ISNUMBER(SEARCH("Mobile", 'Meters-Utilities'!D709)),"UnitsLiquid","Units"&amp;'Meters-Utilities'!H709&amp;"Energy"),"UnitsBlank"))))))</f>
        <v>UnitsBlank</v>
      </c>
      <c r="O709" t="str">
        <f>IF(AND(OR(D709="Other Fuels", D709="Other Energy", D709 = "Natural Gas"),COUNTIF(UnitsEnergy,'Meters-Utilities'!J709)=0), "UnitsEnergy","UnitsBlank")</f>
        <v>UnitsBlank</v>
      </c>
      <c r="P709" t="str">
        <f t="shared" si="33"/>
        <v>UnitsBlank</v>
      </c>
      <c r="Q709" t="str">
        <f t="shared" si="34"/>
        <v>UnitsBlank</v>
      </c>
      <c r="U709" t="str">
        <f>IF( 'Meters-Utilities'!C709= "Electricity", IF(AND('Meters-Utilities'!Q709 &lt;&gt; "Self-Generated", 'Meters-Utilities'!Q709 &lt;&gt; "Physical Power Purchase Agreement (PPPA)"), "UnitsBlank", "YesNo"), IF(AND( 'Meters-Utilities'!C709="Other Fuels", 'Meters-Utilities'!D709 = "Scope 1: Mobile"), "YesNo", "UnitsBlank"))</f>
        <v>UnitsBlank</v>
      </c>
    </row>
    <row r="710" spans="1:21" x14ac:dyDescent="0.35">
      <c r="A710">
        <f>'Meters-Utilities'!A710</f>
        <v>0</v>
      </c>
      <c r="B710">
        <f>'Meters-Utilities'!B710</f>
        <v>0</v>
      </c>
      <c r="D710">
        <f>'Meters-Utilities'!C710</f>
        <v>0</v>
      </c>
      <c r="E710">
        <f>'Meters-Utilities'!D710</f>
        <v>0</v>
      </c>
      <c r="L710" t="str">
        <f t="shared" si="35"/>
        <v>PhaseNO</v>
      </c>
      <c r="M710" t="str">
        <f>"Fuel"&amp;
IF(D710="Other Fuels",TRIM(SUBSTITUTE(LEFT('Meters-Utilities'!H710,8),"-","")),IF(OR(D710="Electricity",D710="Natural Gas"),"",IF(OR(E710="Scope 1: Process", E710 = "Scope 1: Fugitive"), "Fugitive",SUBSTITUTE('Meters-Utilities'!C710," ",""))))</f>
        <v>Fuel</v>
      </c>
      <c r="N710" t="str">
        <f>IF(D710="Electricity","UnitsEnergy",
IF(D710="Natural Gas","UnitsGasEnergy",
IF(ISNUMBER(SEARCH("Water",D710)),"UnitsLiquid",
IF(D710="Other Energy","UnitsOtherEnergyEnergy",
IF(D710="Other","UnitsSolid",
IF(D710="Other Fuels",IF(ISNUMBER(SEARCH("Mobile", 'Meters-Utilities'!D710)),"UnitsLiquid","Units"&amp;'Meters-Utilities'!H710&amp;"Energy"),"UnitsBlank"))))))</f>
        <v>UnitsBlank</v>
      </c>
      <c r="O710" t="str">
        <f>IF(AND(OR(D710="Other Fuels", D710="Other Energy", D710 = "Natural Gas"),COUNTIF(UnitsEnergy,'Meters-Utilities'!J710)=0), "UnitsEnergy","UnitsBlank")</f>
        <v>UnitsBlank</v>
      </c>
      <c r="P710" t="str">
        <f t="shared" si="33"/>
        <v>UnitsBlank</v>
      </c>
      <c r="Q710" t="str">
        <f t="shared" si="34"/>
        <v>UnitsBlank</v>
      </c>
      <c r="U710" t="str">
        <f>IF( 'Meters-Utilities'!C710= "Electricity", IF(AND('Meters-Utilities'!Q710 &lt;&gt; "Self-Generated", 'Meters-Utilities'!Q710 &lt;&gt; "Physical Power Purchase Agreement (PPPA)"), "UnitsBlank", "YesNo"), IF(AND( 'Meters-Utilities'!C710="Other Fuels", 'Meters-Utilities'!D710 = "Scope 1: Mobile"), "YesNo", "UnitsBlank"))</f>
        <v>UnitsBlank</v>
      </c>
    </row>
    <row r="711" spans="1:21" x14ac:dyDescent="0.35">
      <c r="A711">
        <f>'Meters-Utilities'!A711</f>
        <v>0</v>
      </c>
      <c r="B711">
        <f>'Meters-Utilities'!B711</f>
        <v>0</v>
      </c>
      <c r="D711">
        <f>'Meters-Utilities'!C711</f>
        <v>0</v>
      </c>
      <c r="E711">
        <f>'Meters-Utilities'!D711</f>
        <v>0</v>
      </c>
      <c r="L711" t="str">
        <f t="shared" si="35"/>
        <v>PhaseNO</v>
      </c>
      <c r="M711" t="str">
        <f>"Fuel"&amp;
IF(D711="Other Fuels",TRIM(SUBSTITUTE(LEFT('Meters-Utilities'!H711,8),"-","")),IF(OR(D711="Electricity",D711="Natural Gas"),"",IF(OR(E711="Scope 1: Process", E711 = "Scope 1: Fugitive"), "Fugitive",SUBSTITUTE('Meters-Utilities'!C711," ",""))))</f>
        <v>Fuel</v>
      </c>
      <c r="N711" t="str">
        <f>IF(D711="Electricity","UnitsEnergy",
IF(D711="Natural Gas","UnitsGasEnergy",
IF(ISNUMBER(SEARCH("Water",D711)),"UnitsLiquid",
IF(D711="Other Energy","UnitsOtherEnergyEnergy",
IF(D711="Other","UnitsSolid",
IF(D711="Other Fuels",IF(ISNUMBER(SEARCH("Mobile", 'Meters-Utilities'!D711)),"UnitsLiquid","Units"&amp;'Meters-Utilities'!H711&amp;"Energy"),"UnitsBlank"))))))</f>
        <v>UnitsBlank</v>
      </c>
      <c r="O711" t="str">
        <f>IF(AND(OR(D711="Other Fuels", D711="Other Energy", D711 = "Natural Gas"),COUNTIF(UnitsEnergy,'Meters-Utilities'!J711)=0), "UnitsEnergy","UnitsBlank")</f>
        <v>UnitsBlank</v>
      </c>
      <c r="P711" t="str">
        <f t="shared" si="33"/>
        <v>UnitsBlank</v>
      </c>
      <c r="Q711" t="str">
        <f t="shared" si="34"/>
        <v>UnitsBlank</v>
      </c>
      <c r="U711" t="str">
        <f>IF( 'Meters-Utilities'!C711= "Electricity", IF(AND('Meters-Utilities'!Q711 &lt;&gt; "Self-Generated", 'Meters-Utilities'!Q711 &lt;&gt; "Physical Power Purchase Agreement (PPPA)"), "UnitsBlank", "YesNo"), IF(AND( 'Meters-Utilities'!C711="Other Fuels", 'Meters-Utilities'!D711 = "Scope 1: Mobile"), "YesNo", "UnitsBlank"))</f>
        <v>UnitsBlank</v>
      </c>
    </row>
    <row r="712" spans="1:21" x14ac:dyDescent="0.35">
      <c r="A712">
        <f>'Meters-Utilities'!A712</f>
        <v>0</v>
      </c>
      <c r="B712">
        <f>'Meters-Utilities'!B712</f>
        <v>0</v>
      </c>
      <c r="D712">
        <f>'Meters-Utilities'!C712</f>
        <v>0</v>
      </c>
      <c r="E712">
        <f>'Meters-Utilities'!D712</f>
        <v>0</v>
      </c>
      <c r="L712" t="str">
        <f t="shared" si="35"/>
        <v>PhaseNO</v>
      </c>
      <c r="M712" t="str">
        <f>"Fuel"&amp;
IF(D712="Other Fuels",TRIM(SUBSTITUTE(LEFT('Meters-Utilities'!H712,8),"-","")),IF(OR(D712="Electricity",D712="Natural Gas"),"",IF(OR(E712="Scope 1: Process", E712 = "Scope 1: Fugitive"), "Fugitive",SUBSTITUTE('Meters-Utilities'!C712," ",""))))</f>
        <v>Fuel</v>
      </c>
      <c r="N712" t="str">
        <f>IF(D712="Electricity","UnitsEnergy",
IF(D712="Natural Gas","UnitsGasEnergy",
IF(ISNUMBER(SEARCH("Water",D712)),"UnitsLiquid",
IF(D712="Other Energy","UnitsOtherEnergyEnergy",
IF(D712="Other","UnitsSolid",
IF(D712="Other Fuels",IF(ISNUMBER(SEARCH("Mobile", 'Meters-Utilities'!D712)),"UnitsLiquid","Units"&amp;'Meters-Utilities'!H712&amp;"Energy"),"UnitsBlank"))))))</f>
        <v>UnitsBlank</v>
      </c>
      <c r="O712" t="str">
        <f>IF(AND(OR(D712="Other Fuels", D712="Other Energy", D712 = "Natural Gas"),COUNTIF(UnitsEnergy,'Meters-Utilities'!J712)=0), "UnitsEnergy","UnitsBlank")</f>
        <v>UnitsBlank</v>
      </c>
      <c r="P712" t="str">
        <f t="shared" si="33"/>
        <v>UnitsBlank</v>
      </c>
      <c r="Q712" t="str">
        <f t="shared" si="34"/>
        <v>UnitsBlank</v>
      </c>
      <c r="U712" t="str">
        <f>IF( 'Meters-Utilities'!C712= "Electricity", IF(AND('Meters-Utilities'!Q712 &lt;&gt; "Self-Generated", 'Meters-Utilities'!Q712 &lt;&gt; "Physical Power Purchase Agreement (PPPA)"), "UnitsBlank", "YesNo"), IF(AND( 'Meters-Utilities'!C712="Other Fuels", 'Meters-Utilities'!D712 = "Scope 1: Mobile"), "YesNo", "UnitsBlank"))</f>
        <v>UnitsBlank</v>
      </c>
    </row>
    <row r="713" spans="1:21" x14ac:dyDescent="0.35">
      <c r="A713">
        <f>'Meters-Utilities'!A713</f>
        <v>0</v>
      </c>
      <c r="B713">
        <f>'Meters-Utilities'!B713</f>
        <v>0</v>
      </c>
      <c r="D713">
        <f>'Meters-Utilities'!C713</f>
        <v>0</v>
      </c>
      <c r="E713">
        <f>'Meters-Utilities'!D713</f>
        <v>0</v>
      </c>
      <c r="L713" t="str">
        <f t="shared" si="35"/>
        <v>PhaseNO</v>
      </c>
      <c r="M713" t="str">
        <f>"Fuel"&amp;
IF(D713="Other Fuels",TRIM(SUBSTITUTE(LEFT('Meters-Utilities'!H713,8),"-","")),IF(OR(D713="Electricity",D713="Natural Gas"),"",IF(OR(E713="Scope 1: Process", E713 = "Scope 1: Fugitive"), "Fugitive",SUBSTITUTE('Meters-Utilities'!C713," ",""))))</f>
        <v>Fuel</v>
      </c>
      <c r="N713" t="str">
        <f>IF(D713="Electricity","UnitsEnergy",
IF(D713="Natural Gas","UnitsGasEnergy",
IF(ISNUMBER(SEARCH("Water",D713)),"UnitsLiquid",
IF(D713="Other Energy","UnitsOtherEnergyEnergy",
IF(D713="Other","UnitsSolid",
IF(D713="Other Fuels",IF(ISNUMBER(SEARCH("Mobile", 'Meters-Utilities'!D713)),"UnitsLiquid","Units"&amp;'Meters-Utilities'!H713&amp;"Energy"),"UnitsBlank"))))))</f>
        <v>UnitsBlank</v>
      </c>
      <c r="O713" t="str">
        <f>IF(AND(OR(D713="Other Fuels", D713="Other Energy", D713 = "Natural Gas"),COUNTIF(UnitsEnergy,'Meters-Utilities'!J713)=0), "UnitsEnergy","UnitsBlank")</f>
        <v>UnitsBlank</v>
      </c>
      <c r="P713" t="str">
        <f t="shared" si="33"/>
        <v>UnitsBlank</v>
      </c>
      <c r="Q713" t="str">
        <f t="shared" si="34"/>
        <v>UnitsBlank</v>
      </c>
      <c r="U713" t="str">
        <f>IF( 'Meters-Utilities'!C713= "Electricity", IF(AND('Meters-Utilities'!Q713 &lt;&gt; "Self-Generated", 'Meters-Utilities'!Q713 &lt;&gt; "Physical Power Purchase Agreement (PPPA)"), "UnitsBlank", "YesNo"), IF(AND( 'Meters-Utilities'!C713="Other Fuels", 'Meters-Utilities'!D713 = "Scope 1: Mobile"), "YesNo", "UnitsBlank"))</f>
        <v>UnitsBlank</v>
      </c>
    </row>
    <row r="714" spans="1:21" x14ac:dyDescent="0.35">
      <c r="A714">
        <f>'Meters-Utilities'!A714</f>
        <v>0</v>
      </c>
      <c r="B714">
        <f>'Meters-Utilities'!B714</f>
        <v>0</v>
      </c>
      <c r="D714">
        <f>'Meters-Utilities'!C714</f>
        <v>0</v>
      </c>
      <c r="E714">
        <f>'Meters-Utilities'!D714</f>
        <v>0</v>
      </c>
      <c r="L714" t="str">
        <f t="shared" si="35"/>
        <v>PhaseNO</v>
      </c>
      <c r="M714" t="str">
        <f>"Fuel"&amp;
IF(D714="Other Fuels",TRIM(SUBSTITUTE(LEFT('Meters-Utilities'!H714,8),"-","")),IF(OR(D714="Electricity",D714="Natural Gas"),"",IF(OR(E714="Scope 1: Process", E714 = "Scope 1: Fugitive"), "Fugitive",SUBSTITUTE('Meters-Utilities'!C714," ",""))))</f>
        <v>Fuel</v>
      </c>
      <c r="N714" t="str">
        <f>IF(D714="Electricity","UnitsEnergy",
IF(D714="Natural Gas","UnitsGasEnergy",
IF(ISNUMBER(SEARCH("Water",D714)),"UnitsLiquid",
IF(D714="Other Energy","UnitsOtherEnergyEnergy",
IF(D714="Other","UnitsSolid",
IF(D714="Other Fuels",IF(ISNUMBER(SEARCH("Mobile", 'Meters-Utilities'!D714)),"UnitsLiquid","Units"&amp;'Meters-Utilities'!H714&amp;"Energy"),"UnitsBlank"))))))</f>
        <v>UnitsBlank</v>
      </c>
      <c r="O714" t="str">
        <f>IF(AND(OR(D714="Other Fuels", D714="Other Energy", D714 = "Natural Gas"),COUNTIF(UnitsEnergy,'Meters-Utilities'!J714)=0), "UnitsEnergy","UnitsBlank")</f>
        <v>UnitsBlank</v>
      </c>
      <c r="P714" t="str">
        <f t="shared" si="33"/>
        <v>UnitsBlank</v>
      </c>
      <c r="Q714" t="str">
        <f t="shared" si="34"/>
        <v>UnitsBlank</v>
      </c>
      <c r="U714" t="str">
        <f>IF( 'Meters-Utilities'!C714= "Electricity", IF(AND('Meters-Utilities'!Q714 &lt;&gt; "Self-Generated", 'Meters-Utilities'!Q714 &lt;&gt; "Physical Power Purchase Agreement (PPPA)"), "UnitsBlank", "YesNo"), IF(AND( 'Meters-Utilities'!C714="Other Fuels", 'Meters-Utilities'!D714 = "Scope 1: Mobile"), "YesNo", "UnitsBlank"))</f>
        <v>UnitsBlank</v>
      </c>
    </row>
    <row r="715" spans="1:21" x14ac:dyDescent="0.35">
      <c r="A715">
        <f>'Meters-Utilities'!A715</f>
        <v>0</v>
      </c>
      <c r="B715">
        <f>'Meters-Utilities'!B715</f>
        <v>0</v>
      </c>
      <c r="D715">
        <f>'Meters-Utilities'!C715</f>
        <v>0</v>
      </c>
      <c r="E715">
        <f>'Meters-Utilities'!D715</f>
        <v>0</v>
      </c>
      <c r="L715" t="str">
        <f t="shared" si="35"/>
        <v>PhaseNO</v>
      </c>
      <c r="M715" t="str">
        <f>"Fuel"&amp;
IF(D715="Other Fuels",TRIM(SUBSTITUTE(LEFT('Meters-Utilities'!H715,8),"-","")),IF(OR(D715="Electricity",D715="Natural Gas"),"",IF(OR(E715="Scope 1: Process", E715 = "Scope 1: Fugitive"), "Fugitive",SUBSTITUTE('Meters-Utilities'!C715," ",""))))</f>
        <v>Fuel</v>
      </c>
      <c r="N715" t="str">
        <f>IF(D715="Electricity","UnitsEnergy",
IF(D715="Natural Gas","UnitsGasEnergy",
IF(ISNUMBER(SEARCH("Water",D715)),"UnitsLiquid",
IF(D715="Other Energy","UnitsOtherEnergyEnergy",
IF(D715="Other","UnitsSolid",
IF(D715="Other Fuels",IF(ISNUMBER(SEARCH("Mobile", 'Meters-Utilities'!D715)),"UnitsLiquid","Units"&amp;'Meters-Utilities'!H715&amp;"Energy"),"UnitsBlank"))))))</f>
        <v>UnitsBlank</v>
      </c>
      <c r="O715" t="str">
        <f>IF(AND(OR(D715="Other Fuels", D715="Other Energy", D715 = "Natural Gas"),COUNTIF(UnitsEnergy,'Meters-Utilities'!J715)=0), "UnitsEnergy","UnitsBlank")</f>
        <v>UnitsBlank</v>
      </c>
      <c r="P715" t="str">
        <f t="shared" si="33"/>
        <v>UnitsBlank</v>
      </c>
      <c r="Q715" t="str">
        <f t="shared" si="34"/>
        <v>UnitsBlank</v>
      </c>
      <c r="U715" t="str">
        <f>IF( 'Meters-Utilities'!C715= "Electricity", IF(AND('Meters-Utilities'!Q715 &lt;&gt; "Self-Generated", 'Meters-Utilities'!Q715 &lt;&gt; "Physical Power Purchase Agreement (PPPA)"), "UnitsBlank", "YesNo"), IF(AND( 'Meters-Utilities'!C715="Other Fuels", 'Meters-Utilities'!D715 = "Scope 1: Mobile"), "YesNo", "UnitsBlank"))</f>
        <v>UnitsBlank</v>
      </c>
    </row>
    <row r="716" spans="1:21" x14ac:dyDescent="0.35">
      <c r="A716">
        <f>'Meters-Utilities'!A716</f>
        <v>0</v>
      </c>
      <c r="B716">
        <f>'Meters-Utilities'!B716</f>
        <v>0</v>
      </c>
      <c r="D716">
        <f>'Meters-Utilities'!C716</f>
        <v>0</v>
      </c>
      <c r="E716">
        <f>'Meters-Utilities'!D716</f>
        <v>0</v>
      </c>
      <c r="L716" t="str">
        <f t="shared" si="35"/>
        <v>PhaseNO</v>
      </c>
      <c r="M716" t="str">
        <f>"Fuel"&amp;
IF(D716="Other Fuels",TRIM(SUBSTITUTE(LEFT('Meters-Utilities'!H716,8),"-","")),IF(OR(D716="Electricity",D716="Natural Gas"),"",IF(OR(E716="Scope 1: Process", E716 = "Scope 1: Fugitive"), "Fugitive",SUBSTITUTE('Meters-Utilities'!C716," ",""))))</f>
        <v>Fuel</v>
      </c>
      <c r="N716" t="str">
        <f>IF(D716="Electricity","UnitsEnergy",
IF(D716="Natural Gas","UnitsGasEnergy",
IF(ISNUMBER(SEARCH("Water",D716)),"UnitsLiquid",
IF(D716="Other Energy","UnitsOtherEnergyEnergy",
IF(D716="Other","UnitsSolid",
IF(D716="Other Fuels",IF(ISNUMBER(SEARCH("Mobile", 'Meters-Utilities'!D716)),"UnitsLiquid","Units"&amp;'Meters-Utilities'!H716&amp;"Energy"),"UnitsBlank"))))))</f>
        <v>UnitsBlank</v>
      </c>
      <c r="O716" t="str">
        <f>IF(AND(OR(D716="Other Fuels", D716="Other Energy", D716 = "Natural Gas"),COUNTIF(UnitsEnergy,'Meters-Utilities'!J716)=0), "UnitsEnergy","UnitsBlank")</f>
        <v>UnitsBlank</v>
      </c>
      <c r="P716" t="str">
        <f t="shared" si="33"/>
        <v>UnitsBlank</v>
      </c>
      <c r="Q716" t="str">
        <f t="shared" si="34"/>
        <v>UnitsBlank</v>
      </c>
      <c r="U716" t="str">
        <f>IF( 'Meters-Utilities'!C716= "Electricity", IF(AND('Meters-Utilities'!Q716 &lt;&gt; "Self-Generated", 'Meters-Utilities'!Q716 &lt;&gt; "Physical Power Purchase Agreement (PPPA)"), "UnitsBlank", "YesNo"), IF(AND( 'Meters-Utilities'!C716="Other Fuels", 'Meters-Utilities'!D716 = "Scope 1: Mobile"), "YesNo", "UnitsBlank"))</f>
        <v>UnitsBlank</v>
      </c>
    </row>
    <row r="717" spans="1:21" x14ac:dyDescent="0.35">
      <c r="A717">
        <f>'Meters-Utilities'!A717</f>
        <v>0</v>
      </c>
      <c r="B717">
        <f>'Meters-Utilities'!B717</f>
        <v>0</v>
      </c>
      <c r="D717">
        <f>'Meters-Utilities'!C717</f>
        <v>0</v>
      </c>
      <c r="E717">
        <f>'Meters-Utilities'!D717</f>
        <v>0</v>
      </c>
      <c r="L717" t="str">
        <f t="shared" si="35"/>
        <v>PhaseNO</v>
      </c>
      <c r="M717" t="str">
        <f>"Fuel"&amp;
IF(D717="Other Fuels",TRIM(SUBSTITUTE(LEFT('Meters-Utilities'!H717,8),"-","")),IF(OR(D717="Electricity",D717="Natural Gas"),"",IF(OR(E717="Scope 1: Process", E717 = "Scope 1: Fugitive"), "Fugitive",SUBSTITUTE('Meters-Utilities'!C717," ",""))))</f>
        <v>Fuel</v>
      </c>
      <c r="N717" t="str">
        <f>IF(D717="Electricity","UnitsEnergy",
IF(D717="Natural Gas","UnitsGasEnergy",
IF(ISNUMBER(SEARCH("Water",D717)),"UnitsLiquid",
IF(D717="Other Energy","UnitsOtherEnergyEnergy",
IF(D717="Other","UnitsSolid",
IF(D717="Other Fuels",IF(ISNUMBER(SEARCH("Mobile", 'Meters-Utilities'!D717)),"UnitsLiquid","Units"&amp;'Meters-Utilities'!H717&amp;"Energy"),"UnitsBlank"))))))</f>
        <v>UnitsBlank</v>
      </c>
      <c r="O717" t="str">
        <f>IF(AND(OR(D717="Other Fuels", D717="Other Energy", D717 = "Natural Gas"),COUNTIF(UnitsEnergy,'Meters-Utilities'!J717)=0), "UnitsEnergy","UnitsBlank")</f>
        <v>UnitsBlank</v>
      </c>
      <c r="P717" t="str">
        <f t="shared" si="33"/>
        <v>UnitsBlank</v>
      </c>
      <c r="Q717" t="str">
        <f t="shared" si="34"/>
        <v>UnitsBlank</v>
      </c>
      <c r="U717" t="str">
        <f>IF( 'Meters-Utilities'!C717= "Electricity", IF(AND('Meters-Utilities'!Q717 &lt;&gt; "Self-Generated", 'Meters-Utilities'!Q717 &lt;&gt; "Physical Power Purchase Agreement (PPPA)"), "UnitsBlank", "YesNo"), IF(AND( 'Meters-Utilities'!C717="Other Fuels", 'Meters-Utilities'!D717 = "Scope 1: Mobile"), "YesNo", "UnitsBlank"))</f>
        <v>UnitsBlank</v>
      </c>
    </row>
    <row r="718" spans="1:21" x14ac:dyDescent="0.35">
      <c r="A718">
        <f>'Meters-Utilities'!A718</f>
        <v>0</v>
      </c>
      <c r="B718">
        <f>'Meters-Utilities'!B718</f>
        <v>0</v>
      </c>
      <c r="D718">
        <f>'Meters-Utilities'!C718</f>
        <v>0</v>
      </c>
      <c r="E718">
        <f>'Meters-Utilities'!D718</f>
        <v>0</v>
      </c>
      <c r="L718" t="str">
        <f t="shared" si="35"/>
        <v>PhaseNO</v>
      </c>
      <c r="M718" t="str">
        <f>"Fuel"&amp;
IF(D718="Other Fuels",TRIM(SUBSTITUTE(LEFT('Meters-Utilities'!H718,8),"-","")),IF(OR(D718="Electricity",D718="Natural Gas"),"",IF(OR(E718="Scope 1: Process", E718 = "Scope 1: Fugitive"), "Fugitive",SUBSTITUTE('Meters-Utilities'!C718," ",""))))</f>
        <v>Fuel</v>
      </c>
      <c r="N718" t="str">
        <f>IF(D718="Electricity","UnitsEnergy",
IF(D718="Natural Gas","UnitsGasEnergy",
IF(ISNUMBER(SEARCH("Water",D718)),"UnitsLiquid",
IF(D718="Other Energy","UnitsOtherEnergyEnergy",
IF(D718="Other","UnitsSolid",
IF(D718="Other Fuels",IF(ISNUMBER(SEARCH("Mobile", 'Meters-Utilities'!D718)),"UnitsLiquid","Units"&amp;'Meters-Utilities'!H718&amp;"Energy"),"UnitsBlank"))))))</f>
        <v>UnitsBlank</v>
      </c>
      <c r="O718" t="str">
        <f>IF(AND(OR(D718="Other Fuels", D718="Other Energy", D718 = "Natural Gas"),COUNTIF(UnitsEnergy,'Meters-Utilities'!J718)=0), "UnitsEnergy","UnitsBlank")</f>
        <v>UnitsBlank</v>
      </c>
      <c r="P718" t="str">
        <f t="shared" si="33"/>
        <v>UnitsBlank</v>
      </c>
      <c r="Q718" t="str">
        <f t="shared" si="34"/>
        <v>UnitsBlank</v>
      </c>
      <c r="U718" t="str">
        <f>IF( 'Meters-Utilities'!C718= "Electricity", IF(AND('Meters-Utilities'!Q718 &lt;&gt; "Self-Generated", 'Meters-Utilities'!Q718 &lt;&gt; "Physical Power Purchase Agreement (PPPA)"), "UnitsBlank", "YesNo"), IF(AND( 'Meters-Utilities'!C718="Other Fuels", 'Meters-Utilities'!D718 = "Scope 1: Mobile"), "YesNo", "UnitsBlank"))</f>
        <v>UnitsBlank</v>
      </c>
    </row>
    <row r="719" spans="1:21" x14ac:dyDescent="0.35">
      <c r="A719">
        <f>'Meters-Utilities'!A719</f>
        <v>0</v>
      </c>
      <c r="B719">
        <f>'Meters-Utilities'!B719</f>
        <v>0</v>
      </c>
      <c r="D719">
        <f>'Meters-Utilities'!C719</f>
        <v>0</v>
      </c>
      <c r="E719">
        <f>'Meters-Utilities'!D719</f>
        <v>0</v>
      </c>
      <c r="L719" t="str">
        <f t="shared" si="35"/>
        <v>PhaseNO</v>
      </c>
      <c r="M719" t="str">
        <f>"Fuel"&amp;
IF(D719="Other Fuels",TRIM(SUBSTITUTE(LEFT('Meters-Utilities'!H719,8),"-","")),IF(OR(D719="Electricity",D719="Natural Gas"),"",IF(OR(E719="Scope 1: Process", E719 = "Scope 1: Fugitive"), "Fugitive",SUBSTITUTE('Meters-Utilities'!C719," ",""))))</f>
        <v>Fuel</v>
      </c>
      <c r="N719" t="str">
        <f>IF(D719="Electricity","UnitsEnergy",
IF(D719="Natural Gas","UnitsGasEnergy",
IF(ISNUMBER(SEARCH("Water",D719)),"UnitsLiquid",
IF(D719="Other Energy","UnitsOtherEnergyEnergy",
IF(D719="Other","UnitsSolid",
IF(D719="Other Fuels",IF(ISNUMBER(SEARCH("Mobile", 'Meters-Utilities'!D719)),"UnitsLiquid","Units"&amp;'Meters-Utilities'!H719&amp;"Energy"),"UnitsBlank"))))))</f>
        <v>UnitsBlank</v>
      </c>
      <c r="O719" t="str">
        <f>IF(AND(OR(D719="Other Fuels", D719="Other Energy", D719 = "Natural Gas"),COUNTIF(UnitsEnergy,'Meters-Utilities'!J719)=0), "UnitsEnergy","UnitsBlank")</f>
        <v>UnitsBlank</v>
      </c>
      <c r="P719" t="str">
        <f t="shared" si="33"/>
        <v>UnitsBlank</v>
      </c>
      <c r="Q719" t="str">
        <f t="shared" si="34"/>
        <v>UnitsBlank</v>
      </c>
      <c r="U719" t="str">
        <f>IF( 'Meters-Utilities'!C719= "Electricity", IF(AND('Meters-Utilities'!Q719 &lt;&gt; "Self-Generated", 'Meters-Utilities'!Q719 &lt;&gt; "Physical Power Purchase Agreement (PPPA)"), "UnitsBlank", "YesNo"), IF(AND( 'Meters-Utilities'!C719="Other Fuels", 'Meters-Utilities'!D719 = "Scope 1: Mobile"), "YesNo", "UnitsBlank"))</f>
        <v>UnitsBlank</v>
      </c>
    </row>
    <row r="720" spans="1:21" x14ac:dyDescent="0.35">
      <c r="A720">
        <f>'Meters-Utilities'!A720</f>
        <v>0</v>
      </c>
      <c r="B720">
        <f>'Meters-Utilities'!B720</f>
        <v>0</v>
      </c>
      <c r="D720">
        <f>'Meters-Utilities'!C720</f>
        <v>0</v>
      </c>
      <c r="E720">
        <f>'Meters-Utilities'!D720</f>
        <v>0</v>
      </c>
      <c r="L720" t="str">
        <f t="shared" si="35"/>
        <v>PhaseNO</v>
      </c>
      <c r="M720" t="str">
        <f>"Fuel"&amp;
IF(D720="Other Fuels",TRIM(SUBSTITUTE(LEFT('Meters-Utilities'!H720,8),"-","")),IF(OR(D720="Electricity",D720="Natural Gas"),"",IF(OR(E720="Scope 1: Process", E720 = "Scope 1: Fugitive"), "Fugitive",SUBSTITUTE('Meters-Utilities'!C720," ",""))))</f>
        <v>Fuel</v>
      </c>
      <c r="N720" t="str">
        <f>IF(D720="Electricity","UnitsEnergy",
IF(D720="Natural Gas","UnitsGasEnergy",
IF(ISNUMBER(SEARCH("Water",D720)),"UnitsLiquid",
IF(D720="Other Energy","UnitsOtherEnergyEnergy",
IF(D720="Other","UnitsSolid",
IF(D720="Other Fuels",IF(ISNUMBER(SEARCH("Mobile", 'Meters-Utilities'!D720)),"UnitsLiquid","Units"&amp;'Meters-Utilities'!H720&amp;"Energy"),"UnitsBlank"))))))</f>
        <v>UnitsBlank</v>
      </c>
      <c r="O720" t="str">
        <f>IF(AND(OR(D720="Other Fuels", D720="Other Energy", D720 = "Natural Gas"),COUNTIF(UnitsEnergy,'Meters-Utilities'!J720)=0), "UnitsEnergy","UnitsBlank")</f>
        <v>UnitsBlank</v>
      </c>
      <c r="P720" t="str">
        <f t="shared" si="33"/>
        <v>UnitsBlank</v>
      </c>
      <c r="Q720" t="str">
        <f t="shared" si="34"/>
        <v>UnitsBlank</v>
      </c>
      <c r="U720" t="str">
        <f>IF( 'Meters-Utilities'!C720= "Electricity", IF(AND('Meters-Utilities'!Q720 &lt;&gt; "Self-Generated", 'Meters-Utilities'!Q720 &lt;&gt; "Physical Power Purchase Agreement (PPPA)"), "UnitsBlank", "YesNo"), IF(AND( 'Meters-Utilities'!C720="Other Fuels", 'Meters-Utilities'!D720 = "Scope 1: Mobile"), "YesNo", "UnitsBlank"))</f>
        <v>UnitsBlank</v>
      </c>
    </row>
    <row r="721" spans="1:21" x14ac:dyDescent="0.35">
      <c r="A721">
        <f>'Meters-Utilities'!A721</f>
        <v>0</v>
      </c>
      <c r="B721">
        <f>'Meters-Utilities'!B721</f>
        <v>0</v>
      </c>
      <c r="D721">
        <f>'Meters-Utilities'!C721</f>
        <v>0</v>
      </c>
      <c r="E721">
        <f>'Meters-Utilities'!D721</f>
        <v>0</v>
      </c>
      <c r="L721" t="str">
        <f t="shared" si="35"/>
        <v>PhaseNO</v>
      </c>
      <c r="M721" t="str">
        <f>"Fuel"&amp;
IF(D721="Other Fuels",TRIM(SUBSTITUTE(LEFT('Meters-Utilities'!H721,8),"-","")),IF(OR(D721="Electricity",D721="Natural Gas"),"",IF(OR(E721="Scope 1: Process", E721 = "Scope 1: Fugitive"), "Fugitive",SUBSTITUTE('Meters-Utilities'!C721," ",""))))</f>
        <v>Fuel</v>
      </c>
      <c r="N721" t="str">
        <f>IF(D721="Electricity","UnitsEnergy",
IF(D721="Natural Gas","UnitsGasEnergy",
IF(ISNUMBER(SEARCH("Water",D721)),"UnitsLiquid",
IF(D721="Other Energy","UnitsOtherEnergyEnergy",
IF(D721="Other","UnitsSolid",
IF(D721="Other Fuels",IF(ISNUMBER(SEARCH("Mobile", 'Meters-Utilities'!D721)),"UnitsLiquid","Units"&amp;'Meters-Utilities'!H721&amp;"Energy"),"UnitsBlank"))))))</f>
        <v>UnitsBlank</v>
      </c>
      <c r="O721" t="str">
        <f>IF(AND(OR(D721="Other Fuels", D721="Other Energy", D721 = "Natural Gas"),COUNTIF(UnitsEnergy,'Meters-Utilities'!J721)=0), "UnitsEnergy","UnitsBlank")</f>
        <v>UnitsBlank</v>
      </c>
      <c r="P721" t="str">
        <f t="shared" si="33"/>
        <v>UnitsBlank</v>
      </c>
      <c r="Q721" t="str">
        <f t="shared" si="34"/>
        <v>UnitsBlank</v>
      </c>
      <c r="U721" t="str">
        <f>IF( 'Meters-Utilities'!C721= "Electricity", IF(AND('Meters-Utilities'!Q721 &lt;&gt; "Self-Generated", 'Meters-Utilities'!Q721 &lt;&gt; "Physical Power Purchase Agreement (PPPA)"), "UnitsBlank", "YesNo"), IF(AND( 'Meters-Utilities'!C721="Other Fuels", 'Meters-Utilities'!D721 = "Scope 1: Mobile"), "YesNo", "UnitsBlank"))</f>
        <v>UnitsBlank</v>
      </c>
    </row>
    <row r="722" spans="1:21" x14ac:dyDescent="0.35">
      <c r="A722">
        <f>'Meters-Utilities'!A722</f>
        <v>0</v>
      </c>
      <c r="B722">
        <f>'Meters-Utilities'!B722</f>
        <v>0</v>
      </c>
      <c r="D722">
        <f>'Meters-Utilities'!C722</f>
        <v>0</v>
      </c>
      <c r="E722">
        <f>'Meters-Utilities'!D722</f>
        <v>0</v>
      </c>
      <c r="L722" t="str">
        <f t="shared" si="35"/>
        <v>PhaseNO</v>
      </c>
      <c r="M722" t="str">
        <f>"Fuel"&amp;
IF(D722="Other Fuels",TRIM(SUBSTITUTE(LEFT('Meters-Utilities'!H722,8),"-","")),IF(OR(D722="Electricity",D722="Natural Gas"),"",IF(OR(E722="Scope 1: Process", E722 = "Scope 1: Fugitive"), "Fugitive",SUBSTITUTE('Meters-Utilities'!C722," ",""))))</f>
        <v>Fuel</v>
      </c>
      <c r="N722" t="str">
        <f>IF(D722="Electricity","UnitsEnergy",
IF(D722="Natural Gas","UnitsGasEnergy",
IF(ISNUMBER(SEARCH("Water",D722)),"UnitsLiquid",
IF(D722="Other Energy","UnitsOtherEnergyEnergy",
IF(D722="Other","UnitsSolid",
IF(D722="Other Fuels",IF(ISNUMBER(SEARCH("Mobile", 'Meters-Utilities'!D722)),"UnitsLiquid","Units"&amp;'Meters-Utilities'!H722&amp;"Energy"),"UnitsBlank"))))))</f>
        <v>UnitsBlank</v>
      </c>
      <c r="O722" t="str">
        <f>IF(AND(OR(D722="Other Fuels", D722="Other Energy", D722 = "Natural Gas"),COUNTIF(UnitsEnergy,'Meters-Utilities'!J722)=0), "UnitsEnergy","UnitsBlank")</f>
        <v>UnitsBlank</v>
      </c>
      <c r="P722" t="str">
        <f t="shared" si="33"/>
        <v>UnitsBlank</v>
      </c>
      <c r="Q722" t="str">
        <f t="shared" si="34"/>
        <v>UnitsBlank</v>
      </c>
      <c r="U722" t="str">
        <f>IF( 'Meters-Utilities'!C722= "Electricity", IF(AND('Meters-Utilities'!Q722 &lt;&gt; "Self-Generated", 'Meters-Utilities'!Q722 &lt;&gt; "Physical Power Purchase Agreement (PPPA)"), "UnitsBlank", "YesNo"), IF(AND( 'Meters-Utilities'!C722="Other Fuels", 'Meters-Utilities'!D722 = "Scope 1: Mobile"), "YesNo", "UnitsBlank"))</f>
        <v>UnitsBlank</v>
      </c>
    </row>
    <row r="723" spans="1:21" x14ac:dyDescent="0.35">
      <c r="A723">
        <f>'Meters-Utilities'!A723</f>
        <v>0</v>
      </c>
      <c r="B723">
        <f>'Meters-Utilities'!B723</f>
        <v>0</v>
      </c>
      <c r="D723">
        <f>'Meters-Utilities'!C723</f>
        <v>0</v>
      </c>
      <c r="E723">
        <f>'Meters-Utilities'!D723</f>
        <v>0</v>
      </c>
      <c r="L723" t="str">
        <f t="shared" si="35"/>
        <v>PhaseNO</v>
      </c>
      <c r="M723" t="str">
        <f>"Fuel"&amp;
IF(D723="Other Fuels",TRIM(SUBSTITUTE(LEFT('Meters-Utilities'!H723,8),"-","")),IF(OR(D723="Electricity",D723="Natural Gas"),"",IF(OR(E723="Scope 1: Process", E723 = "Scope 1: Fugitive"), "Fugitive",SUBSTITUTE('Meters-Utilities'!C723," ",""))))</f>
        <v>Fuel</v>
      </c>
      <c r="N723" t="str">
        <f>IF(D723="Electricity","UnitsEnergy",
IF(D723="Natural Gas","UnitsGasEnergy",
IF(ISNUMBER(SEARCH("Water",D723)),"UnitsLiquid",
IF(D723="Other Energy","UnitsOtherEnergyEnergy",
IF(D723="Other","UnitsSolid",
IF(D723="Other Fuels",IF(ISNUMBER(SEARCH("Mobile", 'Meters-Utilities'!D723)),"UnitsLiquid","Units"&amp;'Meters-Utilities'!H723&amp;"Energy"),"UnitsBlank"))))))</f>
        <v>UnitsBlank</v>
      </c>
      <c r="O723" t="str">
        <f>IF(AND(OR(D723="Other Fuels", D723="Other Energy", D723 = "Natural Gas"),COUNTIF(UnitsEnergy,'Meters-Utilities'!J723)=0), "UnitsEnergy","UnitsBlank")</f>
        <v>UnitsBlank</v>
      </c>
      <c r="P723" t="str">
        <f t="shared" si="33"/>
        <v>UnitsBlank</v>
      </c>
      <c r="Q723" t="str">
        <f t="shared" si="34"/>
        <v>UnitsBlank</v>
      </c>
      <c r="U723" t="str">
        <f>IF( 'Meters-Utilities'!C723= "Electricity", IF(AND('Meters-Utilities'!Q723 &lt;&gt; "Self-Generated", 'Meters-Utilities'!Q723 &lt;&gt; "Physical Power Purchase Agreement (PPPA)"), "UnitsBlank", "YesNo"), IF(AND( 'Meters-Utilities'!C723="Other Fuels", 'Meters-Utilities'!D723 = "Scope 1: Mobile"), "YesNo", "UnitsBlank"))</f>
        <v>UnitsBlank</v>
      </c>
    </row>
    <row r="724" spans="1:21" x14ac:dyDescent="0.35">
      <c r="A724">
        <f>'Meters-Utilities'!A724</f>
        <v>0</v>
      </c>
      <c r="B724">
        <f>'Meters-Utilities'!B724</f>
        <v>0</v>
      </c>
      <c r="D724">
        <f>'Meters-Utilities'!C724</f>
        <v>0</v>
      </c>
      <c r="E724">
        <f>'Meters-Utilities'!D724</f>
        <v>0</v>
      </c>
      <c r="L724" t="str">
        <f t="shared" si="35"/>
        <v>PhaseNO</v>
      </c>
      <c r="M724" t="str">
        <f>"Fuel"&amp;
IF(D724="Other Fuels",TRIM(SUBSTITUTE(LEFT('Meters-Utilities'!H724,8),"-","")),IF(OR(D724="Electricity",D724="Natural Gas"),"",IF(OR(E724="Scope 1: Process", E724 = "Scope 1: Fugitive"), "Fugitive",SUBSTITUTE('Meters-Utilities'!C724," ",""))))</f>
        <v>Fuel</v>
      </c>
      <c r="N724" t="str">
        <f>IF(D724="Electricity","UnitsEnergy",
IF(D724="Natural Gas","UnitsGasEnergy",
IF(ISNUMBER(SEARCH("Water",D724)),"UnitsLiquid",
IF(D724="Other Energy","UnitsOtherEnergyEnergy",
IF(D724="Other","UnitsSolid",
IF(D724="Other Fuels",IF(ISNUMBER(SEARCH("Mobile", 'Meters-Utilities'!D724)),"UnitsLiquid","Units"&amp;'Meters-Utilities'!H724&amp;"Energy"),"UnitsBlank"))))))</f>
        <v>UnitsBlank</v>
      </c>
      <c r="O724" t="str">
        <f>IF(AND(OR(D724="Other Fuels", D724="Other Energy", D724 = "Natural Gas"),COUNTIF(UnitsEnergy,'Meters-Utilities'!J724)=0), "UnitsEnergy","UnitsBlank")</f>
        <v>UnitsBlank</v>
      </c>
      <c r="P724" t="str">
        <f t="shared" si="33"/>
        <v>UnitsBlank</v>
      </c>
      <c r="Q724" t="str">
        <f t="shared" si="34"/>
        <v>UnitsBlank</v>
      </c>
      <c r="U724" t="str">
        <f>IF( 'Meters-Utilities'!C724= "Electricity", IF(AND('Meters-Utilities'!Q724 &lt;&gt; "Self-Generated", 'Meters-Utilities'!Q724 &lt;&gt; "Physical Power Purchase Agreement (PPPA)"), "UnitsBlank", "YesNo"), IF(AND( 'Meters-Utilities'!C724="Other Fuels", 'Meters-Utilities'!D724 = "Scope 1: Mobile"), "YesNo", "UnitsBlank"))</f>
        <v>UnitsBlank</v>
      </c>
    </row>
    <row r="725" spans="1:21" x14ac:dyDescent="0.35">
      <c r="A725">
        <f>'Meters-Utilities'!A725</f>
        <v>0</v>
      </c>
      <c r="B725">
        <f>'Meters-Utilities'!B725</f>
        <v>0</v>
      </c>
      <c r="D725">
        <f>'Meters-Utilities'!C725</f>
        <v>0</v>
      </c>
      <c r="E725">
        <f>'Meters-Utilities'!D725</f>
        <v>0</v>
      </c>
      <c r="L725" t="str">
        <f t="shared" si="35"/>
        <v>PhaseNO</v>
      </c>
      <c r="M725" t="str">
        <f>"Fuel"&amp;
IF(D725="Other Fuels",TRIM(SUBSTITUTE(LEFT('Meters-Utilities'!H725,8),"-","")),IF(OR(D725="Electricity",D725="Natural Gas"),"",IF(OR(E725="Scope 1: Process", E725 = "Scope 1: Fugitive"), "Fugitive",SUBSTITUTE('Meters-Utilities'!C725," ",""))))</f>
        <v>Fuel</v>
      </c>
      <c r="N725" t="str">
        <f>IF(D725="Electricity","UnitsEnergy",
IF(D725="Natural Gas","UnitsGasEnergy",
IF(ISNUMBER(SEARCH("Water",D725)),"UnitsLiquid",
IF(D725="Other Energy","UnitsOtherEnergyEnergy",
IF(D725="Other","UnitsSolid",
IF(D725="Other Fuels",IF(ISNUMBER(SEARCH("Mobile", 'Meters-Utilities'!D725)),"UnitsLiquid","Units"&amp;'Meters-Utilities'!H725&amp;"Energy"),"UnitsBlank"))))))</f>
        <v>UnitsBlank</v>
      </c>
      <c r="O725" t="str">
        <f>IF(AND(OR(D725="Other Fuels", D725="Other Energy", D725 = "Natural Gas"),COUNTIF(UnitsEnergy,'Meters-Utilities'!J725)=0), "UnitsEnergy","UnitsBlank")</f>
        <v>UnitsBlank</v>
      </c>
      <c r="P725" t="str">
        <f t="shared" si="33"/>
        <v>UnitsBlank</v>
      </c>
      <c r="Q725" t="str">
        <f t="shared" si="34"/>
        <v>UnitsBlank</v>
      </c>
      <c r="U725" t="str">
        <f>IF( 'Meters-Utilities'!C725= "Electricity", IF(AND('Meters-Utilities'!Q725 &lt;&gt; "Self-Generated", 'Meters-Utilities'!Q725 &lt;&gt; "Physical Power Purchase Agreement (PPPA)"), "UnitsBlank", "YesNo"), IF(AND( 'Meters-Utilities'!C725="Other Fuels", 'Meters-Utilities'!D725 = "Scope 1: Mobile"), "YesNo", "UnitsBlank"))</f>
        <v>UnitsBlank</v>
      </c>
    </row>
    <row r="726" spans="1:21" x14ac:dyDescent="0.35">
      <c r="A726">
        <f>'Meters-Utilities'!A726</f>
        <v>0</v>
      </c>
      <c r="B726">
        <f>'Meters-Utilities'!B726</f>
        <v>0</v>
      </c>
      <c r="D726">
        <f>'Meters-Utilities'!C726</f>
        <v>0</v>
      </c>
      <c r="E726">
        <f>'Meters-Utilities'!D726</f>
        <v>0</v>
      </c>
      <c r="L726" t="str">
        <f t="shared" si="35"/>
        <v>PhaseNO</v>
      </c>
      <c r="M726" t="str">
        <f>"Fuel"&amp;
IF(D726="Other Fuels",TRIM(SUBSTITUTE(LEFT('Meters-Utilities'!H726,8),"-","")),IF(OR(D726="Electricity",D726="Natural Gas"),"",IF(OR(E726="Scope 1: Process", E726 = "Scope 1: Fugitive"), "Fugitive",SUBSTITUTE('Meters-Utilities'!C726," ",""))))</f>
        <v>Fuel</v>
      </c>
      <c r="N726" t="str">
        <f>IF(D726="Electricity","UnitsEnergy",
IF(D726="Natural Gas","UnitsGasEnergy",
IF(ISNUMBER(SEARCH("Water",D726)),"UnitsLiquid",
IF(D726="Other Energy","UnitsOtherEnergyEnergy",
IF(D726="Other","UnitsSolid",
IF(D726="Other Fuels",IF(ISNUMBER(SEARCH("Mobile", 'Meters-Utilities'!D726)),"UnitsLiquid","Units"&amp;'Meters-Utilities'!H726&amp;"Energy"),"UnitsBlank"))))))</f>
        <v>UnitsBlank</v>
      </c>
      <c r="O726" t="str">
        <f>IF(AND(OR(D726="Other Fuels", D726="Other Energy", D726 = "Natural Gas"),COUNTIF(UnitsEnergy,'Meters-Utilities'!J726)=0), "UnitsEnergy","UnitsBlank")</f>
        <v>UnitsBlank</v>
      </c>
      <c r="P726" t="str">
        <f t="shared" si="33"/>
        <v>UnitsBlank</v>
      </c>
      <c r="Q726" t="str">
        <f t="shared" si="34"/>
        <v>UnitsBlank</v>
      </c>
      <c r="U726" t="str">
        <f>IF( 'Meters-Utilities'!C726= "Electricity", IF(AND('Meters-Utilities'!Q726 &lt;&gt; "Self-Generated", 'Meters-Utilities'!Q726 &lt;&gt; "Physical Power Purchase Agreement (PPPA)"), "UnitsBlank", "YesNo"), IF(AND( 'Meters-Utilities'!C726="Other Fuels", 'Meters-Utilities'!D726 = "Scope 1: Mobile"), "YesNo", "UnitsBlank"))</f>
        <v>UnitsBlank</v>
      </c>
    </row>
    <row r="727" spans="1:21" x14ac:dyDescent="0.35">
      <c r="A727">
        <f>'Meters-Utilities'!A727</f>
        <v>0</v>
      </c>
      <c r="B727">
        <f>'Meters-Utilities'!B727</f>
        <v>0</v>
      </c>
      <c r="D727">
        <f>'Meters-Utilities'!C727</f>
        <v>0</v>
      </c>
      <c r="E727">
        <f>'Meters-Utilities'!D727</f>
        <v>0</v>
      </c>
      <c r="L727" t="str">
        <f t="shared" si="35"/>
        <v>PhaseNO</v>
      </c>
      <c r="M727" t="str">
        <f>"Fuel"&amp;
IF(D727="Other Fuels",TRIM(SUBSTITUTE(LEFT('Meters-Utilities'!H727,8),"-","")),IF(OR(D727="Electricity",D727="Natural Gas"),"",IF(OR(E727="Scope 1: Process", E727 = "Scope 1: Fugitive"), "Fugitive",SUBSTITUTE('Meters-Utilities'!C727," ",""))))</f>
        <v>Fuel</v>
      </c>
      <c r="N727" t="str">
        <f>IF(D727="Electricity","UnitsEnergy",
IF(D727="Natural Gas","UnitsGasEnergy",
IF(ISNUMBER(SEARCH("Water",D727)),"UnitsLiquid",
IF(D727="Other Energy","UnitsOtherEnergyEnergy",
IF(D727="Other","UnitsSolid",
IF(D727="Other Fuels",IF(ISNUMBER(SEARCH("Mobile", 'Meters-Utilities'!D727)),"UnitsLiquid","Units"&amp;'Meters-Utilities'!H727&amp;"Energy"),"UnitsBlank"))))))</f>
        <v>UnitsBlank</v>
      </c>
      <c r="O727" t="str">
        <f>IF(AND(OR(D727="Other Fuels", D727="Other Energy", D727 = "Natural Gas"),COUNTIF(UnitsEnergy,'Meters-Utilities'!J727)=0), "UnitsEnergy","UnitsBlank")</f>
        <v>UnitsBlank</v>
      </c>
      <c r="P727" t="str">
        <f t="shared" si="33"/>
        <v>UnitsBlank</v>
      </c>
      <c r="Q727" t="str">
        <f t="shared" si="34"/>
        <v>UnitsBlank</v>
      </c>
      <c r="U727" t="str">
        <f>IF( 'Meters-Utilities'!C727= "Electricity", IF(AND('Meters-Utilities'!Q727 &lt;&gt; "Self-Generated", 'Meters-Utilities'!Q727 &lt;&gt; "Physical Power Purchase Agreement (PPPA)"), "UnitsBlank", "YesNo"), IF(AND( 'Meters-Utilities'!C727="Other Fuels", 'Meters-Utilities'!D727 = "Scope 1: Mobile"), "YesNo", "UnitsBlank"))</f>
        <v>UnitsBlank</v>
      </c>
    </row>
    <row r="728" spans="1:21" x14ac:dyDescent="0.35">
      <c r="A728">
        <f>'Meters-Utilities'!A728</f>
        <v>0</v>
      </c>
      <c r="B728">
        <f>'Meters-Utilities'!B728</f>
        <v>0</v>
      </c>
      <c r="D728">
        <f>'Meters-Utilities'!C728</f>
        <v>0</v>
      </c>
      <c r="E728">
        <f>'Meters-Utilities'!D728</f>
        <v>0</v>
      </c>
      <c r="L728" t="str">
        <f t="shared" si="35"/>
        <v>PhaseNO</v>
      </c>
      <c r="M728" t="str">
        <f>"Fuel"&amp;
IF(D728="Other Fuels",TRIM(SUBSTITUTE(LEFT('Meters-Utilities'!H728,8),"-","")),IF(OR(D728="Electricity",D728="Natural Gas"),"",IF(OR(E728="Scope 1: Process", E728 = "Scope 1: Fugitive"), "Fugitive",SUBSTITUTE('Meters-Utilities'!C728," ",""))))</f>
        <v>Fuel</v>
      </c>
      <c r="N728" t="str">
        <f>IF(D728="Electricity","UnitsEnergy",
IF(D728="Natural Gas","UnitsGasEnergy",
IF(ISNUMBER(SEARCH("Water",D728)),"UnitsLiquid",
IF(D728="Other Energy","UnitsOtherEnergyEnergy",
IF(D728="Other","UnitsSolid",
IF(D728="Other Fuels",IF(ISNUMBER(SEARCH("Mobile", 'Meters-Utilities'!D728)),"UnitsLiquid","Units"&amp;'Meters-Utilities'!H728&amp;"Energy"),"UnitsBlank"))))))</f>
        <v>UnitsBlank</v>
      </c>
      <c r="O728" t="str">
        <f>IF(AND(OR(D728="Other Fuels", D728="Other Energy", D728 = "Natural Gas"),COUNTIF(UnitsEnergy,'Meters-Utilities'!J728)=0), "UnitsEnergy","UnitsBlank")</f>
        <v>UnitsBlank</v>
      </c>
      <c r="P728" t="str">
        <f t="shared" si="33"/>
        <v>UnitsBlank</v>
      </c>
      <c r="Q728" t="str">
        <f t="shared" si="34"/>
        <v>UnitsBlank</v>
      </c>
      <c r="U728" t="str">
        <f>IF( 'Meters-Utilities'!C728= "Electricity", IF(AND('Meters-Utilities'!Q728 &lt;&gt; "Self-Generated", 'Meters-Utilities'!Q728 &lt;&gt; "Physical Power Purchase Agreement (PPPA)"), "UnitsBlank", "YesNo"), IF(AND( 'Meters-Utilities'!C728="Other Fuels", 'Meters-Utilities'!D728 = "Scope 1: Mobile"), "YesNo", "UnitsBlank"))</f>
        <v>UnitsBlank</v>
      </c>
    </row>
    <row r="729" spans="1:21" x14ac:dyDescent="0.35">
      <c r="A729">
        <f>'Meters-Utilities'!A729</f>
        <v>0</v>
      </c>
      <c r="B729">
        <f>'Meters-Utilities'!B729</f>
        <v>0</v>
      </c>
      <c r="D729">
        <f>'Meters-Utilities'!C729</f>
        <v>0</v>
      </c>
      <c r="E729">
        <f>'Meters-Utilities'!D729</f>
        <v>0</v>
      </c>
      <c r="L729" t="str">
        <f t="shared" si="35"/>
        <v>PhaseNO</v>
      </c>
      <c r="M729" t="str">
        <f>"Fuel"&amp;
IF(D729="Other Fuels",TRIM(SUBSTITUTE(LEFT('Meters-Utilities'!H729,8),"-","")),IF(OR(D729="Electricity",D729="Natural Gas"),"",IF(OR(E729="Scope 1: Process", E729 = "Scope 1: Fugitive"), "Fugitive",SUBSTITUTE('Meters-Utilities'!C729," ",""))))</f>
        <v>Fuel</v>
      </c>
      <c r="N729" t="str">
        <f>IF(D729="Electricity","UnitsEnergy",
IF(D729="Natural Gas","UnitsGasEnergy",
IF(ISNUMBER(SEARCH("Water",D729)),"UnitsLiquid",
IF(D729="Other Energy","UnitsOtherEnergyEnergy",
IF(D729="Other","UnitsSolid",
IF(D729="Other Fuels",IF(ISNUMBER(SEARCH("Mobile", 'Meters-Utilities'!D729)),"UnitsLiquid","Units"&amp;'Meters-Utilities'!H729&amp;"Energy"),"UnitsBlank"))))))</f>
        <v>UnitsBlank</v>
      </c>
      <c r="O729" t="str">
        <f>IF(AND(OR(D729="Other Fuels", D729="Other Energy", D729 = "Natural Gas"),COUNTIF(UnitsEnergy,'Meters-Utilities'!J729)=0), "UnitsEnergy","UnitsBlank")</f>
        <v>UnitsBlank</v>
      </c>
      <c r="P729" t="str">
        <f t="shared" si="33"/>
        <v>UnitsBlank</v>
      </c>
      <c r="Q729" t="str">
        <f t="shared" si="34"/>
        <v>UnitsBlank</v>
      </c>
      <c r="U729" t="str">
        <f>IF( 'Meters-Utilities'!C729= "Electricity", IF(AND('Meters-Utilities'!Q729 &lt;&gt; "Self-Generated", 'Meters-Utilities'!Q729 &lt;&gt; "Physical Power Purchase Agreement (PPPA)"), "UnitsBlank", "YesNo"), IF(AND( 'Meters-Utilities'!C729="Other Fuels", 'Meters-Utilities'!D729 = "Scope 1: Mobile"), "YesNo", "UnitsBlank"))</f>
        <v>UnitsBlank</v>
      </c>
    </row>
    <row r="730" spans="1:21" x14ac:dyDescent="0.35">
      <c r="A730">
        <f>'Meters-Utilities'!A730</f>
        <v>0</v>
      </c>
      <c r="B730">
        <f>'Meters-Utilities'!B730</f>
        <v>0</v>
      </c>
      <c r="D730">
        <f>'Meters-Utilities'!C730</f>
        <v>0</v>
      </c>
      <c r="E730">
        <f>'Meters-Utilities'!D730</f>
        <v>0</v>
      </c>
      <c r="L730" t="str">
        <f t="shared" si="35"/>
        <v>PhaseNO</v>
      </c>
      <c r="M730" t="str">
        <f>"Fuel"&amp;
IF(D730="Other Fuels",TRIM(SUBSTITUTE(LEFT('Meters-Utilities'!H730,8),"-","")),IF(OR(D730="Electricity",D730="Natural Gas"),"",IF(OR(E730="Scope 1: Process", E730 = "Scope 1: Fugitive"), "Fugitive",SUBSTITUTE('Meters-Utilities'!C730," ",""))))</f>
        <v>Fuel</v>
      </c>
      <c r="N730" t="str">
        <f>IF(D730="Electricity","UnitsEnergy",
IF(D730="Natural Gas","UnitsGasEnergy",
IF(ISNUMBER(SEARCH("Water",D730)),"UnitsLiquid",
IF(D730="Other Energy","UnitsOtherEnergyEnergy",
IF(D730="Other","UnitsSolid",
IF(D730="Other Fuels",IF(ISNUMBER(SEARCH("Mobile", 'Meters-Utilities'!D730)),"UnitsLiquid","Units"&amp;'Meters-Utilities'!H730&amp;"Energy"),"UnitsBlank"))))))</f>
        <v>UnitsBlank</v>
      </c>
      <c r="O730" t="str">
        <f>IF(AND(OR(D730="Other Fuels", D730="Other Energy", D730 = "Natural Gas"),COUNTIF(UnitsEnergy,'Meters-Utilities'!J730)=0), "UnitsEnergy","UnitsBlank")</f>
        <v>UnitsBlank</v>
      </c>
      <c r="P730" t="str">
        <f t="shared" si="33"/>
        <v>UnitsBlank</v>
      </c>
      <c r="Q730" t="str">
        <f t="shared" si="34"/>
        <v>UnitsBlank</v>
      </c>
      <c r="U730" t="str">
        <f>IF( 'Meters-Utilities'!C730= "Electricity", IF(AND('Meters-Utilities'!Q730 &lt;&gt; "Self-Generated", 'Meters-Utilities'!Q730 &lt;&gt; "Physical Power Purchase Agreement (PPPA)"), "UnitsBlank", "YesNo"), IF(AND( 'Meters-Utilities'!C730="Other Fuels", 'Meters-Utilities'!D730 = "Scope 1: Mobile"), "YesNo", "UnitsBlank"))</f>
        <v>UnitsBlank</v>
      </c>
    </row>
    <row r="731" spans="1:21" x14ac:dyDescent="0.35">
      <c r="A731">
        <f>'Meters-Utilities'!A731</f>
        <v>0</v>
      </c>
      <c r="B731">
        <f>'Meters-Utilities'!B731</f>
        <v>0</v>
      </c>
      <c r="D731">
        <f>'Meters-Utilities'!C731</f>
        <v>0</v>
      </c>
      <c r="E731">
        <f>'Meters-Utilities'!D731</f>
        <v>0</v>
      </c>
      <c r="L731" t="str">
        <f t="shared" si="35"/>
        <v>PhaseNO</v>
      </c>
      <c r="M731" t="str">
        <f>"Fuel"&amp;
IF(D731="Other Fuels",TRIM(SUBSTITUTE(LEFT('Meters-Utilities'!H731,8),"-","")),IF(OR(D731="Electricity",D731="Natural Gas"),"",IF(OR(E731="Scope 1: Process", E731 = "Scope 1: Fugitive"), "Fugitive",SUBSTITUTE('Meters-Utilities'!C731," ",""))))</f>
        <v>Fuel</v>
      </c>
      <c r="N731" t="str">
        <f>IF(D731="Electricity","UnitsEnergy",
IF(D731="Natural Gas","UnitsGasEnergy",
IF(ISNUMBER(SEARCH("Water",D731)),"UnitsLiquid",
IF(D731="Other Energy","UnitsOtherEnergyEnergy",
IF(D731="Other","UnitsSolid",
IF(D731="Other Fuels",IF(ISNUMBER(SEARCH("Mobile", 'Meters-Utilities'!D731)),"UnitsLiquid","Units"&amp;'Meters-Utilities'!H731&amp;"Energy"),"UnitsBlank"))))))</f>
        <v>UnitsBlank</v>
      </c>
      <c r="O731" t="str">
        <f>IF(AND(OR(D731="Other Fuels", D731="Other Energy", D731 = "Natural Gas"),COUNTIF(UnitsEnergy,'Meters-Utilities'!J731)=0), "UnitsEnergy","UnitsBlank")</f>
        <v>UnitsBlank</v>
      </c>
      <c r="P731" t="str">
        <f t="shared" si="33"/>
        <v>UnitsBlank</v>
      </c>
      <c r="Q731" t="str">
        <f t="shared" si="34"/>
        <v>UnitsBlank</v>
      </c>
      <c r="U731" t="str">
        <f>IF( 'Meters-Utilities'!C731= "Electricity", IF(AND('Meters-Utilities'!Q731 &lt;&gt; "Self-Generated", 'Meters-Utilities'!Q731 &lt;&gt; "Physical Power Purchase Agreement (PPPA)"), "UnitsBlank", "YesNo"), IF(AND( 'Meters-Utilities'!C731="Other Fuels", 'Meters-Utilities'!D731 = "Scope 1: Mobile"), "YesNo", "UnitsBlank"))</f>
        <v>UnitsBlank</v>
      </c>
    </row>
    <row r="732" spans="1:21" x14ac:dyDescent="0.35">
      <c r="A732">
        <f>'Meters-Utilities'!A732</f>
        <v>0</v>
      </c>
      <c r="B732">
        <f>'Meters-Utilities'!B732</f>
        <v>0</v>
      </c>
      <c r="D732">
        <f>'Meters-Utilities'!C732</f>
        <v>0</v>
      </c>
      <c r="E732">
        <f>'Meters-Utilities'!D732</f>
        <v>0</v>
      </c>
      <c r="L732" t="str">
        <f t="shared" si="35"/>
        <v>PhaseNO</v>
      </c>
      <c r="M732" t="str">
        <f>"Fuel"&amp;
IF(D732="Other Fuels",TRIM(SUBSTITUTE(LEFT('Meters-Utilities'!H732,8),"-","")),IF(OR(D732="Electricity",D732="Natural Gas"),"",IF(OR(E732="Scope 1: Process", E732 = "Scope 1: Fugitive"), "Fugitive",SUBSTITUTE('Meters-Utilities'!C732," ",""))))</f>
        <v>Fuel</v>
      </c>
      <c r="N732" t="str">
        <f>IF(D732="Electricity","UnitsEnergy",
IF(D732="Natural Gas","UnitsGasEnergy",
IF(ISNUMBER(SEARCH("Water",D732)),"UnitsLiquid",
IF(D732="Other Energy","UnitsOtherEnergyEnergy",
IF(D732="Other","UnitsSolid",
IF(D732="Other Fuels",IF(ISNUMBER(SEARCH("Mobile", 'Meters-Utilities'!D732)),"UnitsLiquid","Units"&amp;'Meters-Utilities'!H732&amp;"Energy"),"UnitsBlank"))))))</f>
        <v>UnitsBlank</v>
      </c>
      <c r="O732" t="str">
        <f>IF(AND(OR(D732="Other Fuels", D732="Other Energy", D732 = "Natural Gas"),COUNTIF(UnitsEnergy,'Meters-Utilities'!J732)=0), "UnitsEnergy","UnitsBlank")</f>
        <v>UnitsBlank</v>
      </c>
      <c r="P732" t="str">
        <f t="shared" si="33"/>
        <v>UnitsBlank</v>
      </c>
      <c r="Q732" t="str">
        <f t="shared" si="34"/>
        <v>UnitsBlank</v>
      </c>
      <c r="U732" t="str">
        <f>IF( 'Meters-Utilities'!C732= "Electricity", IF(AND('Meters-Utilities'!Q732 &lt;&gt; "Self-Generated", 'Meters-Utilities'!Q732 &lt;&gt; "Physical Power Purchase Agreement (PPPA)"), "UnitsBlank", "YesNo"), IF(AND( 'Meters-Utilities'!C732="Other Fuels", 'Meters-Utilities'!D732 = "Scope 1: Mobile"), "YesNo", "UnitsBlank"))</f>
        <v>UnitsBlank</v>
      </c>
    </row>
    <row r="733" spans="1:21" x14ac:dyDescent="0.35">
      <c r="A733">
        <f>'Meters-Utilities'!A733</f>
        <v>0</v>
      </c>
      <c r="B733">
        <f>'Meters-Utilities'!B733</f>
        <v>0</v>
      </c>
      <c r="D733">
        <f>'Meters-Utilities'!C733</f>
        <v>0</v>
      </c>
      <c r="E733">
        <f>'Meters-Utilities'!D733</f>
        <v>0</v>
      </c>
      <c r="L733" t="str">
        <f t="shared" si="35"/>
        <v>PhaseNO</v>
      </c>
      <c r="M733" t="str">
        <f>"Fuel"&amp;
IF(D733="Other Fuels",TRIM(SUBSTITUTE(LEFT('Meters-Utilities'!H733,8),"-","")),IF(OR(D733="Electricity",D733="Natural Gas"),"",IF(OR(E733="Scope 1: Process", E733 = "Scope 1: Fugitive"), "Fugitive",SUBSTITUTE('Meters-Utilities'!C733," ",""))))</f>
        <v>Fuel</v>
      </c>
      <c r="N733" t="str">
        <f>IF(D733="Electricity","UnitsEnergy",
IF(D733="Natural Gas","UnitsGasEnergy",
IF(ISNUMBER(SEARCH("Water",D733)),"UnitsLiquid",
IF(D733="Other Energy","UnitsOtherEnergyEnergy",
IF(D733="Other","UnitsSolid",
IF(D733="Other Fuels",IF(ISNUMBER(SEARCH("Mobile", 'Meters-Utilities'!D733)),"UnitsLiquid","Units"&amp;'Meters-Utilities'!H733&amp;"Energy"),"UnitsBlank"))))))</f>
        <v>UnitsBlank</v>
      </c>
      <c r="O733" t="str">
        <f>IF(AND(OR(D733="Other Fuels", D733="Other Energy", D733 = "Natural Gas"),COUNTIF(UnitsEnergy,'Meters-Utilities'!J733)=0), "UnitsEnergy","UnitsBlank")</f>
        <v>UnitsBlank</v>
      </c>
      <c r="P733" t="str">
        <f t="shared" si="33"/>
        <v>UnitsBlank</v>
      </c>
      <c r="Q733" t="str">
        <f t="shared" si="34"/>
        <v>UnitsBlank</v>
      </c>
      <c r="U733" t="str">
        <f>IF( 'Meters-Utilities'!C733= "Electricity", IF(AND('Meters-Utilities'!Q733 &lt;&gt; "Self-Generated", 'Meters-Utilities'!Q733 &lt;&gt; "Physical Power Purchase Agreement (PPPA)"), "UnitsBlank", "YesNo"), IF(AND( 'Meters-Utilities'!C733="Other Fuels", 'Meters-Utilities'!D733 = "Scope 1: Mobile"), "YesNo", "UnitsBlank"))</f>
        <v>UnitsBlank</v>
      </c>
    </row>
    <row r="734" spans="1:21" x14ac:dyDescent="0.35">
      <c r="A734">
        <f>'Meters-Utilities'!A734</f>
        <v>0</v>
      </c>
      <c r="B734">
        <f>'Meters-Utilities'!B734</f>
        <v>0</v>
      </c>
      <c r="D734">
        <f>'Meters-Utilities'!C734</f>
        <v>0</v>
      </c>
      <c r="E734">
        <f>'Meters-Utilities'!D734</f>
        <v>0</v>
      </c>
      <c r="L734" t="str">
        <f t="shared" si="35"/>
        <v>PhaseNO</v>
      </c>
      <c r="M734" t="str">
        <f>"Fuel"&amp;
IF(D734="Other Fuels",TRIM(SUBSTITUTE(LEFT('Meters-Utilities'!H734,8),"-","")),IF(OR(D734="Electricity",D734="Natural Gas"),"",IF(OR(E734="Scope 1: Process", E734 = "Scope 1: Fugitive"), "Fugitive",SUBSTITUTE('Meters-Utilities'!C734," ",""))))</f>
        <v>Fuel</v>
      </c>
      <c r="N734" t="str">
        <f>IF(D734="Electricity","UnitsEnergy",
IF(D734="Natural Gas","UnitsGasEnergy",
IF(ISNUMBER(SEARCH("Water",D734)),"UnitsLiquid",
IF(D734="Other Energy","UnitsOtherEnergyEnergy",
IF(D734="Other","UnitsSolid",
IF(D734="Other Fuels",IF(ISNUMBER(SEARCH("Mobile", 'Meters-Utilities'!D734)),"UnitsLiquid","Units"&amp;'Meters-Utilities'!H734&amp;"Energy"),"UnitsBlank"))))))</f>
        <v>UnitsBlank</v>
      </c>
      <c r="O734" t="str">
        <f>IF(AND(OR(D734="Other Fuels", D734="Other Energy", D734 = "Natural Gas"),COUNTIF(UnitsEnergy,'Meters-Utilities'!J734)=0), "UnitsEnergy","UnitsBlank")</f>
        <v>UnitsBlank</v>
      </c>
      <c r="P734" t="str">
        <f t="shared" si="33"/>
        <v>UnitsBlank</v>
      </c>
      <c r="Q734" t="str">
        <f t="shared" si="34"/>
        <v>UnitsBlank</v>
      </c>
      <c r="U734" t="str">
        <f>IF( 'Meters-Utilities'!C734= "Electricity", IF(AND('Meters-Utilities'!Q734 &lt;&gt; "Self-Generated", 'Meters-Utilities'!Q734 &lt;&gt; "Physical Power Purchase Agreement (PPPA)"), "UnitsBlank", "YesNo"), IF(AND( 'Meters-Utilities'!C734="Other Fuels", 'Meters-Utilities'!D734 = "Scope 1: Mobile"), "YesNo", "UnitsBlank"))</f>
        <v>UnitsBlank</v>
      </c>
    </row>
    <row r="735" spans="1:21" x14ac:dyDescent="0.35">
      <c r="A735">
        <f>'Meters-Utilities'!A735</f>
        <v>0</v>
      </c>
      <c r="B735">
        <f>'Meters-Utilities'!B735</f>
        <v>0</v>
      </c>
      <c r="D735">
        <f>'Meters-Utilities'!C735</f>
        <v>0</v>
      </c>
      <c r="E735">
        <f>'Meters-Utilities'!D735</f>
        <v>0</v>
      </c>
      <c r="L735" t="str">
        <f t="shared" si="35"/>
        <v>PhaseNO</v>
      </c>
      <c r="M735" t="str">
        <f>"Fuel"&amp;
IF(D735="Other Fuels",TRIM(SUBSTITUTE(LEFT('Meters-Utilities'!H735,8),"-","")),IF(OR(D735="Electricity",D735="Natural Gas"),"",IF(OR(E735="Scope 1: Process", E735 = "Scope 1: Fugitive"), "Fugitive",SUBSTITUTE('Meters-Utilities'!C735," ",""))))</f>
        <v>Fuel</v>
      </c>
      <c r="N735" t="str">
        <f>IF(D735="Electricity","UnitsEnergy",
IF(D735="Natural Gas","UnitsGasEnergy",
IF(ISNUMBER(SEARCH("Water",D735)),"UnitsLiquid",
IF(D735="Other Energy","UnitsOtherEnergyEnergy",
IF(D735="Other","UnitsSolid",
IF(D735="Other Fuels",IF(ISNUMBER(SEARCH("Mobile", 'Meters-Utilities'!D735)),"UnitsLiquid","Units"&amp;'Meters-Utilities'!H735&amp;"Energy"),"UnitsBlank"))))))</f>
        <v>UnitsBlank</v>
      </c>
      <c r="O735" t="str">
        <f>IF(AND(OR(D735="Other Fuels", D735="Other Energy", D735 = "Natural Gas"),COUNTIF(UnitsEnergy,'Meters-Utilities'!J735)=0), "UnitsEnergy","UnitsBlank")</f>
        <v>UnitsBlank</v>
      </c>
      <c r="P735" t="str">
        <f t="shared" si="33"/>
        <v>UnitsBlank</v>
      </c>
      <c r="Q735" t="str">
        <f t="shared" si="34"/>
        <v>UnitsBlank</v>
      </c>
      <c r="U735" t="str">
        <f>IF( 'Meters-Utilities'!C735= "Electricity", IF(AND('Meters-Utilities'!Q735 &lt;&gt; "Self-Generated", 'Meters-Utilities'!Q735 &lt;&gt; "Physical Power Purchase Agreement (PPPA)"), "UnitsBlank", "YesNo"), IF(AND( 'Meters-Utilities'!C735="Other Fuels", 'Meters-Utilities'!D735 = "Scope 1: Mobile"), "YesNo", "UnitsBlank"))</f>
        <v>UnitsBlank</v>
      </c>
    </row>
    <row r="736" spans="1:21" x14ac:dyDescent="0.35">
      <c r="A736">
        <f>'Meters-Utilities'!A736</f>
        <v>0</v>
      </c>
      <c r="B736">
        <f>'Meters-Utilities'!B736</f>
        <v>0</v>
      </c>
      <c r="D736">
        <f>'Meters-Utilities'!C736</f>
        <v>0</v>
      </c>
      <c r="E736">
        <f>'Meters-Utilities'!D736</f>
        <v>0</v>
      </c>
      <c r="L736" t="str">
        <f t="shared" si="35"/>
        <v>PhaseNO</v>
      </c>
      <c r="M736" t="str">
        <f>"Fuel"&amp;
IF(D736="Other Fuels",TRIM(SUBSTITUTE(LEFT('Meters-Utilities'!H736,8),"-","")),IF(OR(D736="Electricity",D736="Natural Gas"),"",IF(OR(E736="Scope 1: Process", E736 = "Scope 1: Fugitive"), "Fugitive",SUBSTITUTE('Meters-Utilities'!C736," ",""))))</f>
        <v>Fuel</v>
      </c>
      <c r="N736" t="str">
        <f>IF(D736="Electricity","UnitsEnergy",
IF(D736="Natural Gas","UnitsGasEnergy",
IF(ISNUMBER(SEARCH("Water",D736)),"UnitsLiquid",
IF(D736="Other Energy","UnitsOtherEnergyEnergy",
IF(D736="Other","UnitsSolid",
IF(D736="Other Fuels",IF(ISNUMBER(SEARCH("Mobile", 'Meters-Utilities'!D736)),"UnitsLiquid","Units"&amp;'Meters-Utilities'!H736&amp;"Energy"),"UnitsBlank"))))))</f>
        <v>UnitsBlank</v>
      </c>
      <c r="O736" t="str">
        <f>IF(AND(OR(D736="Other Fuels", D736="Other Energy", D736 = "Natural Gas"),COUNTIF(UnitsEnergy,'Meters-Utilities'!J736)=0), "UnitsEnergy","UnitsBlank")</f>
        <v>UnitsBlank</v>
      </c>
      <c r="P736" t="str">
        <f t="shared" si="33"/>
        <v>UnitsBlank</v>
      </c>
      <c r="Q736" t="str">
        <f t="shared" si="34"/>
        <v>UnitsBlank</v>
      </c>
      <c r="U736" t="str">
        <f>IF( 'Meters-Utilities'!C736= "Electricity", IF(AND('Meters-Utilities'!Q736 &lt;&gt; "Self-Generated", 'Meters-Utilities'!Q736 &lt;&gt; "Physical Power Purchase Agreement (PPPA)"), "UnitsBlank", "YesNo"), IF(AND( 'Meters-Utilities'!C736="Other Fuels", 'Meters-Utilities'!D736 = "Scope 1: Mobile"), "YesNo", "UnitsBlank"))</f>
        <v>UnitsBlank</v>
      </c>
    </row>
    <row r="737" spans="1:21" x14ac:dyDescent="0.35">
      <c r="A737">
        <f>'Meters-Utilities'!A737</f>
        <v>0</v>
      </c>
      <c r="B737">
        <f>'Meters-Utilities'!B737</f>
        <v>0</v>
      </c>
      <c r="D737">
        <f>'Meters-Utilities'!C737</f>
        <v>0</v>
      </c>
      <c r="E737">
        <f>'Meters-Utilities'!D737</f>
        <v>0</v>
      </c>
      <c r="L737" t="str">
        <f t="shared" si="35"/>
        <v>PhaseNO</v>
      </c>
      <c r="M737" t="str">
        <f>"Fuel"&amp;
IF(D737="Other Fuels",TRIM(SUBSTITUTE(LEFT('Meters-Utilities'!H737,8),"-","")),IF(OR(D737="Electricity",D737="Natural Gas"),"",IF(OR(E737="Scope 1: Process", E737 = "Scope 1: Fugitive"), "Fugitive",SUBSTITUTE('Meters-Utilities'!C737," ",""))))</f>
        <v>Fuel</v>
      </c>
      <c r="N737" t="str">
        <f>IF(D737="Electricity","UnitsEnergy",
IF(D737="Natural Gas","UnitsGasEnergy",
IF(ISNUMBER(SEARCH("Water",D737)),"UnitsLiquid",
IF(D737="Other Energy","UnitsOtherEnergyEnergy",
IF(D737="Other","UnitsSolid",
IF(D737="Other Fuels",IF(ISNUMBER(SEARCH("Mobile", 'Meters-Utilities'!D737)),"UnitsLiquid","Units"&amp;'Meters-Utilities'!H737&amp;"Energy"),"UnitsBlank"))))))</f>
        <v>UnitsBlank</v>
      </c>
      <c r="O737" t="str">
        <f>IF(AND(OR(D737="Other Fuels", D737="Other Energy", D737 = "Natural Gas"),COUNTIF(UnitsEnergy,'Meters-Utilities'!J737)=0), "UnitsEnergy","UnitsBlank")</f>
        <v>UnitsBlank</v>
      </c>
      <c r="P737" t="str">
        <f t="shared" si="33"/>
        <v>UnitsBlank</v>
      </c>
      <c r="Q737" t="str">
        <f t="shared" si="34"/>
        <v>UnitsBlank</v>
      </c>
      <c r="U737" t="str">
        <f>IF( 'Meters-Utilities'!C737= "Electricity", IF(AND('Meters-Utilities'!Q737 &lt;&gt; "Self-Generated", 'Meters-Utilities'!Q737 &lt;&gt; "Physical Power Purchase Agreement (PPPA)"), "UnitsBlank", "YesNo"), IF(AND( 'Meters-Utilities'!C737="Other Fuels", 'Meters-Utilities'!D737 = "Scope 1: Mobile"), "YesNo", "UnitsBlank"))</f>
        <v>UnitsBlank</v>
      </c>
    </row>
    <row r="738" spans="1:21" x14ac:dyDescent="0.35">
      <c r="A738">
        <f>'Meters-Utilities'!A738</f>
        <v>0</v>
      </c>
      <c r="B738">
        <f>'Meters-Utilities'!B738</f>
        <v>0</v>
      </c>
      <c r="D738">
        <f>'Meters-Utilities'!C738</f>
        <v>0</v>
      </c>
      <c r="E738">
        <f>'Meters-Utilities'!D738</f>
        <v>0</v>
      </c>
      <c r="L738" t="str">
        <f t="shared" si="35"/>
        <v>PhaseNO</v>
      </c>
      <c r="M738" t="str">
        <f>"Fuel"&amp;
IF(D738="Other Fuels",TRIM(SUBSTITUTE(LEFT('Meters-Utilities'!H738,8),"-","")),IF(OR(D738="Electricity",D738="Natural Gas"),"",IF(OR(E738="Scope 1: Process", E738 = "Scope 1: Fugitive"), "Fugitive",SUBSTITUTE('Meters-Utilities'!C738," ",""))))</f>
        <v>Fuel</v>
      </c>
      <c r="N738" t="str">
        <f>IF(D738="Electricity","UnitsEnergy",
IF(D738="Natural Gas","UnitsGasEnergy",
IF(ISNUMBER(SEARCH("Water",D738)),"UnitsLiquid",
IF(D738="Other Energy","UnitsOtherEnergyEnergy",
IF(D738="Other","UnitsSolid",
IF(D738="Other Fuels",IF(ISNUMBER(SEARCH("Mobile", 'Meters-Utilities'!D738)),"UnitsLiquid","Units"&amp;'Meters-Utilities'!H738&amp;"Energy"),"UnitsBlank"))))))</f>
        <v>UnitsBlank</v>
      </c>
      <c r="O738" t="str">
        <f>IF(AND(OR(D738="Other Fuels", D738="Other Energy", D738 = "Natural Gas"),COUNTIF(UnitsEnergy,'Meters-Utilities'!J738)=0), "UnitsEnergy","UnitsBlank")</f>
        <v>UnitsBlank</v>
      </c>
      <c r="P738" t="str">
        <f t="shared" si="33"/>
        <v>UnitsBlank</v>
      </c>
      <c r="Q738" t="str">
        <f t="shared" si="34"/>
        <v>UnitsBlank</v>
      </c>
      <c r="U738" t="str">
        <f>IF( 'Meters-Utilities'!C738= "Electricity", IF(AND('Meters-Utilities'!Q738 &lt;&gt; "Self-Generated", 'Meters-Utilities'!Q738 &lt;&gt; "Physical Power Purchase Agreement (PPPA)"), "UnitsBlank", "YesNo"), IF(AND( 'Meters-Utilities'!C738="Other Fuels", 'Meters-Utilities'!D738 = "Scope 1: Mobile"), "YesNo", "UnitsBlank"))</f>
        <v>UnitsBlank</v>
      </c>
    </row>
    <row r="739" spans="1:21" x14ac:dyDescent="0.35">
      <c r="A739">
        <f>'Meters-Utilities'!A739</f>
        <v>0</v>
      </c>
      <c r="B739">
        <f>'Meters-Utilities'!B739</f>
        <v>0</v>
      </c>
      <c r="D739">
        <f>'Meters-Utilities'!C739</f>
        <v>0</v>
      </c>
      <c r="E739">
        <f>'Meters-Utilities'!D739</f>
        <v>0</v>
      </c>
      <c r="L739" t="str">
        <f t="shared" si="35"/>
        <v>PhaseNO</v>
      </c>
      <c r="M739" t="str">
        <f>"Fuel"&amp;
IF(D739="Other Fuels",TRIM(SUBSTITUTE(LEFT('Meters-Utilities'!H739,8),"-","")),IF(OR(D739="Electricity",D739="Natural Gas"),"",IF(OR(E739="Scope 1: Process", E739 = "Scope 1: Fugitive"), "Fugitive",SUBSTITUTE('Meters-Utilities'!C739," ",""))))</f>
        <v>Fuel</v>
      </c>
      <c r="N739" t="str">
        <f>IF(D739="Electricity","UnitsEnergy",
IF(D739="Natural Gas","UnitsGasEnergy",
IF(ISNUMBER(SEARCH("Water",D739)),"UnitsLiquid",
IF(D739="Other Energy","UnitsOtherEnergyEnergy",
IF(D739="Other","UnitsSolid",
IF(D739="Other Fuels",IF(ISNUMBER(SEARCH("Mobile", 'Meters-Utilities'!D739)),"UnitsLiquid","Units"&amp;'Meters-Utilities'!H739&amp;"Energy"),"UnitsBlank"))))))</f>
        <v>UnitsBlank</v>
      </c>
      <c r="O739" t="str">
        <f>IF(AND(OR(D739="Other Fuels", D739="Other Energy", D739 = "Natural Gas"),COUNTIF(UnitsEnergy,'Meters-Utilities'!J739)=0), "UnitsEnergy","UnitsBlank")</f>
        <v>UnitsBlank</v>
      </c>
      <c r="P739" t="str">
        <f t="shared" si="33"/>
        <v>UnitsBlank</v>
      </c>
      <c r="Q739" t="str">
        <f t="shared" si="34"/>
        <v>UnitsBlank</v>
      </c>
      <c r="U739" t="str">
        <f>IF( 'Meters-Utilities'!C739= "Electricity", IF(AND('Meters-Utilities'!Q739 &lt;&gt; "Self-Generated", 'Meters-Utilities'!Q739 &lt;&gt; "Physical Power Purchase Agreement (PPPA)"), "UnitsBlank", "YesNo"), IF(AND( 'Meters-Utilities'!C739="Other Fuels", 'Meters-Utilities'!D739 = "Scope 1: Mobile"), "YesNo", "UnitsBlank"))</f>
        <v>UnitsBlank</v>
      </c>
    </row>
    <row r="740" spans="1:21" x14ac:dyDescent="0.35">
      <c r="A740">
        <f>'Meters-Utilities'!A740</f>
        <v>0</v>
      </c>
      <c r="B740">
        <f>'Meters-Utilities'!B740</f>
        <v>0</v>
      </c>
      <c r="D740">
        <f>'Meters-Utilities'!C740</f>
        <v>0</v>
      </c>
      <c r="E740">
        <f>'Meters-Utilities'!D740</f>
        <v>0</v>
      </c>
      <c r="L740" t="str">
        <f t="shared" si="35"/>
        <v>PhaseNO</v>
      </c>
      <c r="M740" t="str">
        <f>"Fuel"&amp;
IF(D740="Other Fuels",TRIM(SUBSTITUTE(LEFT('Meters-Utilities'!H740,8),"-","")),IF(OR(D740="Electricity",D740="Natural Gas"),"",IF(OR(E740="Scope 1: Process", E740 = "Scope 1: Fugitive"), "Fugitive",SUBSTITUTE('Meters-Utilities'!C740," ",""))))</f>
        <v>Fuel</v>
      </c>
      <c r="N740" t="str">
        <f>IF(D740="Electricity","UnitsEnergy",
IF(D740="Natural Gas","UnitsGasEnergy",
IF(ISNUMBER(SEARCH("Water",D740)),"UnitsLiquid",
IF(D740="Other Energy","UnitsOtherEnergyEnergy",
IF(D740="Other","UnitsSolid",
IF(D740="Other Fuels",IF(ISNUMBER(SEARCH("Mobile", 'Meters-Utilities'!D740)),"UnitsLiquid","Units"&amp;'Meters-Utilities'!H740&amp;"Energy"),"UnitsBlank"))))))</f>
        <v>UnitsBlank</v>
      </c>
      <c r="O740" t="str">
        <f>IF(AND(OR(D740="Other Fuels", D740="Other Energy", D740 = "Natural Gas"),COUNTIF(UnitsEnergy,'Meters-Utilities'!J740)=0), "UnitsEnergy","UnitsBlank")</f>
        <v>UnitsBlank</v>
      </c>
      <c r="P740" t="str">
        <f t="shared" ref="P740:P803" si="36">IF(M740="FuelOnRoad","UnitsDistance","UnitsBlank")</f>
        <v>UnitsBlank</v>
      </c>
      <c r="Q740" t="str">
        <f t="shared" ref="Q740:Q803" si="37">IF(M740="FuelOnRoad","ChoiceEstimationMethod","UnitsBlank")</f>
        <v>UnitsBlank</v>
      </c>
      <c r="U740" t="str">
        <f>IF( 'Meters-Utilities'!C740= "Electricity", IF(AND('Meters-Utilities'!Q740 &lt;&gt; "Self-Generated", 'Meters-Utilities'!Q740 &lt;&gt; "Physical Power Purchase Agreement (PPPA)"), "UnitsBlank", "YesNo"), IF(AND( 'Meters-Utilities'!C740="Other Fuels", 'Meters-Utilities'!D740 = "Scope 1: Mobile"), "YesNo", "UnitsBlank"))</f>
        <v>UnitsBlank</v>
      </c>
    </row>
    <row r="741" spans="1:21" x14ac:dyDescent="0.35">
      <c r="A741">
        <f>'Meters-Utilities'!A741</f>
        <v>0</v>
      </c>
      <c r="B741">
        <f>'Meters-Utilities'!B741</f>
        <v>0</v>
      </c>
      <c r="D741">
        <f>'Meters-Utilities'!C741</f>
        <v>0</v>
      </c>
      <c r="E741">
        <f>'Meters-Utilities'!D741</f>
        <v>0</v>
      </c>
      <c r="L741" t="str">
        <f t="shared" si="35"/>
        <v>PhaseNO</v>
      </c>
      <c r="M741" t="str">
        <f>"Fuel"&amp;
IF(D741="Other Fuels",TRIM(SUBSTITUTE(LEFT('Meters-Utilities'!H741,8),"-","")),IF(OR(D741="Electricity",D741="Natural Gas"),"",IF(OR(E741="Scope 1: Process", E741 = "Scope 1: Fugitive"), "Fugitive",SUBSTITUTE('Meters-Utilities'!C741," ",""))))</f>
        <v>Fuel</v>
      </c>
      <c r="N741" t="str">
        <f>IF(D741="Electricity","UnitsEnergy",
IF(D741="Natural Gas","UnitsGasEnergy",
IF(ISNUMBER(SEARCH("Water",D741)),"UnitsLiquid",
IF(D741="Other Energy","UnitsOtherEnergyEnergy",
IF(D741="Other","UnitsSolid",
IF(D741="Other Fuels",IF(ISNUMBER(SEARCH("Mobile", 'Meters-Utilities'!D741)),"UnitsLiquid","Units"&amp;'Meters-Utilities'!H741&amp;"Energy"),"UnitsBlank"))))))</f>
        <v>UnitsBlank</v>
      </c>
      <c r="O741" t="str">
        <f>IF(AND(OR(D741="Other Fuels", D741="Other Energy", D741 = "Natural Gas"),COUNTIF(UnitsEnergy,'Meters-Utilities'!J741)=0), "UnitsEnergy","UnitsBlank")</f>
        <v>UnitsBlank</v>
      </c>
      <c r="P741" t="str">
        <f t="shared" si="36"/>
        <v>UnitsBlank</v>
      </c>
      <c r="Q741" t="str">
        <f t="shared" si="37"/>
        <v>UnitsBlank</v>
      </c>
      <c r="U741" t="str">
        <f>IF( 'Meters-Utilities'!C741= "Electricity", IF(AND('Meters-Utilities'!Q741 &lt;&gt; "Self-Generated", 'Meters-Utilities'!Q741 &lt;&gt; "Physical Power Purchase Agreement (PPPA)"), "UnitsBlank", "YesNo"), IF(AND( 'Meters-Utilities'!C741="Other Fuels", 'Meters-Utilities'!D741 = "Scope 1: Mobile"), "YesNo", "UnitsBlank"))</f>
        <v>UnitsBlank</v>
      </c>
    </row>
    <row r="742" spans="1:21" x14ac:dyDescent="0.35">
      <c r="A742">
        <f>'Meters-Utilities'!A742</f>
        <v>0</v>
      </c>
      <c r="B742">
        <f>'Meters-Utilities'!B742</f>
        <v>0</v>
      </c>
      <c r="D742">
        <f>'Meters-Utilities'!C742</f>
        <v>0</v>
      </c>
      <c r="E742">
        <f>'Meters-Utilities'!D742</f>
        <v>0</v>
      </c>
      <c r="L742" t="str">
        <f t="shared" si="35"/>
        <v>PhaseNO</v>
      </c>
      <c r="M742" t="str">
        <f>"Fuel"&amp;
IF(D742="Other Fuels",TRIM(SUBSTITUTE(LEFT('Meters-Utilities'!H742,8),"-","")),IF(OR(D742="Electricity",D742="Natural Gas"),"",IF(OR(E742="Scope 1: Process", E742 = "Scope 1: Fugitive"), "Fugitive",SUBSTITUTE('Meters-Utilities'!C742," ",""))))</f>
        <v>Fuel</v>
      </c>
      <c r="N742" t="str">
        <f>IF(D742="Electricity","UnitsEnergy",
IF(D742="Natural Gas","UnitsGasEnergy",
IF(ISNUMBER(SEARCH("Water",D742)),"UnitsLiquid",
IF(D742="Other Energy","UnitsOtherEnergyEnergy",
IF(D742="Other","UnitsSolid",
IF(D742="Other Fuels",IF(ISNUMBER(SEARCH("Mobile", 'Meters-Utilities'!D742)),"UnitsLiquid","Units"&amp;'Meters-Utilities'!H742&amp;"Energy"),"UnitsBlank"))))))</f>
        <v>UnitsBlank</v>
      </c>
      <c r="O742" t="str">
        <f>IF(AND(OR(D742="Other Fuels", D742="Other Energy", D742 = "Natural Gas"),COUNTIF(UnitsEnergy,'Meters-Utilities'!J742)=0), "UnitsEnergy","UnitsBlank")</f>
        <v>UnitsBlank</v>
      </c>
      <c r="P742" t="str">
        <f t="shared" si="36"/>
        <v>UnitsBlank</v>
      </c>
      <c r="Q742" t="str">
        <f t="shared" si="37"/>
        <v>UnitsBlank</v>
      </c>
      <c r="U742" t="str">
        <f>IF( 'Meters-Utilities'!C742= "Electricity", IF(AND('Meters-Utilities'!Q742 &lt;&gt; "Self-Generated", 'Meters-Utilities'!Q742 &lt;&gt; "Physical Power Purchase Agreement (PPPA)"), "UnitsBlank", "YesNo"), IF(AND( 'Meters-Utilities'!C742="Other Fuels", 'Meters-Utilities'!D742 = "Scope 1: Mobile"), "YesNo", "UnitsBlank"))</f>
        <v>UnitsBlank</v>
      </c>
    </row>
    <row r="743" spans="1:21" x14ac:dyDescent="0.35">
      <c r="A743">
        <f>'Meters-Utilities'!A743</f>
        <v>0</v>
      </c>
      <c r="B743">
        <f>'Meters-Utilities'!B743</f>
        <v>0</v>
      </c>
      <c r="D743">
        <f>'Meters-Utilities'!C743</f>
        <v>0</v>
      </c>
      <c r="E743">
        <f>'Meters-Utilities'!D743</f>
        <v>0</v>
      </c>
      <c r="L743" t="str">
        <f t="shared" si="35"/>
        <v>PhaseNO</v>
      </c>
      <c r="M743" t="str">
        <f>"Fuel"&amp;
IF(D743="Other Fuels",TRIM(SUBSTITUTE(LEFT('Meters-Utilities'!H743,8),"-","")),IF(OR(D743="Electricity",D743="Natural Gas"),"",IF(OR(E743="Scope 1: Process", E743 = "Scope 1: Fugitive"), "Fugitive",SUBSTITUTE('Meters-Utilities'!C743," ",""))))</f>
        <v>Fuel</v>
      </c>
      <c r="N743" t="str">
        <f>IF(D743="Electricity","UnitsEnergy",
IF(D743="Natural Gas","UnitsGasEnergy",
IF(ISNUMBER(SEARCH("Water",D743)),"UnitsLiquid",
IF(D743="Other Energy","UnitsOtherEnergyEnergy",
IF(D743="Other","UnitsSolid",
IF(D743="Other Fuels",IF(ISNUMBER(SEARCH("Mobile", 'Meters-Utilities'!D743)),"UnitsLiquid","Units"&amp;'Meters-Utilities'!H743&amp;"Energy"),"UnitsBlank"))))))</f>
        <v>UnitsBlank</v>
      </c>
      <c r="O743" t="str">
        <f>IF(AND(OR(D743="Other Fuels", D743="Other Energy", D743 = "Natural Gas"),COUNTIF(UnitsEnergy,'Meters-Utilities'!J743)=0), "UnitsEnergy","UnitsBlank")</f>
        <v>UnitsBlank</v>
      </c>
      <c r="P743" t="str">
        <f t="shared" si="36"/>
        <v>UnitsBlank</v>
      </c>
      <c r="Q743" t="str">
        <f t="shared" si="37"/>
        <v>UnitsBlank</v>
      </c>
      <c r="U743" t="str">
        <f>IF( 'Meters-Utilities'!C743= "Electricity", IF(AND('Meters-Utilities'!Q743 &lt;&gt; "Self-Generated", 'Meters-Utilities'!Q743 &lt;&gt; "Physical Power Purchase Agreement (PPPA)"), "UnitsBlank", "YesNo"), IF(AND( 'Meters-Utilities'!C743="Other Fuels", 'Meters-Utilities'!D743 = "Scope 1: Mobile"), "YesNo", "UnitsBlank"))</f>
        <v>UnitsBlank</v>
      </c>
    </row>
    <row r="744" spans="1:21" x14ac:dyDescent="0.35">
      <c r="A744">
        <f>'Meters-Utilities'!A744</f>
        <v>0</v>
      </c>
      <c r="B744">
        <f>'Meters-Utilities'!B744</f>
        <v>0</v>
      </c>
      <c r="D744">
        <f>'Meters-Utilities'!C744</f>
        <v>0</v>
      </c>
      <c r="E744">
        <f>'Meters-Utilities'!D744</f>
        <v>0</v>
      </c>
      <c r="L744" t="str">
        <f t="shared" si="35"/>
        <v>PhaseNO</v>
      </c>
      <c r="M744" t="str">
        <f>"Fuel"&amp;
IF(D744="Other Fuels",TRIM(SUBSTITUTE(LEFT('Meters-Utilities'!H744,8),"-","")),IF(OR(D744="Electricity",D744="Natural Gas"),"",IF(OR(E744="Scope 1: Process", E744 = "Scope 1: Fugitive"), "Fugitive",SUBSTITUTE('Meters-Utilities'!C744," ",""))))</f>
        <v>Fuel</v>
      </c>
      <c r="N744" t="str">
        <f>IF(D744="Electricity","UnitsEnergy",
IF(D744="Natural Gas","UnitsGasEnergy",
IF(ISNUMBER(SEARCH("Water",D744)),"UnitsLiquid",
IF(D744="Other Energy","UnitsOtherEnergyEnergy",
IF(D744="Other","UnitsSolid",
IF(D744="Other Fuels",IF(ISNUMBER(SEARCH("Mobile", 'Meters-Utilities'!D744)),"UnitsLiquid","Units"&amp;'Meters-Utilities'!H744&amp;"Energy"),"UnitsBlank"))))))</f>
        <v>UnitsBlank</v>
      </c>
      <c r="O744" t="str">
        <f>IF(AND(OR(D744="Other Fuels", D744="Other Energy", D744 = "Natural Gas"),COUNTIF(UnitsEnergy,'Meters-Utilities'!J744)=0), "UnitsEnergy","UnitsBlank")</f>
        <v>UnitsBlank</v>
      </c>
      <c r="P744" t="str">
        <f t="shared" si="36"/>
        <v>UnitsBlank</v>
      </c>
      <c r="Q744" t="str">
        <f t="shared" si="37"/>
        <v>UnitsBlank</v>
      </c>
      <c r="U744" t="str">
        <f>IF( 'Meters-Utilities'!C744= "Electricity", IF(AND('Meters-Utilities'!Q744 &lt;&gt; "Self-Generated", 'Meters-Utilities'!Q744 &lt;&gt; "Physical Power Purchase Agreement (PPPA)"), "UnitsBlank", "YesNo"), IF(AND( 'Meters-Utilities'!C744="Other Fuels", 'Meters-Utilities'!D744 = "Scope 1: Mobile"), "YesNo", "UnitsBlank"))</f>
        <v>UnitsBlank</v>
      </c>
    </row>
    <row r="745" spans="1:21" x14ac:dyDescent="0.35">
      <c r="A745">
        <f>'Meters-Utilities'!A745</f>
        <v>0</v>
      </c>
      <c r="B745">
        <f>'Meters-Utilities'!B745</f>
        <v>0</v>
      </c>
      <c r="D745">
        <f>'Meters-Utilities'!C745</f>
        <v>0</v>
      </c>
      <c r="E745">
        <f>'Meters-Utilities'!D745</f>
        <v>0</v>
      </c>
      <c r="L745" t="str">
        <f t="shared" si="35"/>
        <v>PhaseNO</v>
      </c>
      <c r="M745" t="str">
        <f>"Fuel"&amp;
IF(D745="Other Fuels",TRIM(SUBSTITUTE(LEFT('Meters-Utilities'!H745,8),"-","")),IF(OR(D745="Electricity",D745="Natural Gas"),"",IF(OR(E745="Scope 1: Process", E745 = "Scope 1: Fugitive"), "Fugitive",SUBSTITUTE('Meters-Utilities'!C745," ",""))))</f>
        <v>Fuel</v>
      </c>
      <c r="N745" t="str">
        <f>IF(D745="Electricity","UnitsEnergy",
IF(D745="Natural Gas","UnitsGasEnergy",
IF(ISNUMBER(SEARCH("Water",D745)),"UnitsLiquid",
IF(D745="Other Energy","UnitsOtherEnergyEnergy",
IF(D745="Other","UnitsSolid",
IF(D745="Other Fuels",IF(ISNUMBER(SEARCH("Mobile", 'Meters-Utilities'!D745)),"UnitsLiquid","Units"&amp;'Meters-Utilities'!H745&amp;"Energy"),"UnitsBlank"))))))</f>
        <v>UnitsBlank</v>
      </c>
      <c r="O745" t="str">
        <f>IF(AND(OR(D745="Other Fuels", D745="Other Energy", D745 = "Natural Gas"),COUNTIF(UnitsEnergy,'Meters-Utilities'!J745)=0), "UnitsEnergy","UnitsBlank")</f>
        <v>UnitsBlank</v>
      </c>
      <c r="P745" t="str">
        <f t="shared" si="36"/>
        <v>UnitsBlank</v>
      </c>
      <c r="Q745" t="str">
        <f t="shared" si="37"/>
        <v>UnitsBlank</v>
      </c>
      <c r="U745" t="str">
        <f>IF( 'Meters-Utilities'!C745= "Electricity", IF(AND('Meters-Utilities'!Q745 &lt;&gt; "Self-Generated", 'Meters-Utilities'!Q745 &lt;&gt; "Physical Power Purchase Agreement (PPPA)"), "UnitsBlank", "YesNo"), IF(AND( 'Meters-Utilities'!C745="Other Fuels", 'Meters-Utilities'!D745 = "Scope 1: Mobile"), "YesNo", "UnitsBlank"))</f>
        <v>UnitsBlank</v>
      </c>
    </row>
    <row r="746" spans="1:21" x14ac:dyDescent="0.35">
      <c r="A746">
        <f>'Meters-Utilities'!A746</f>
        <v>0</v>
      </c>
      <c r="B746">
        <f>'Meters-Utilities'!B746</f>
        <v>0</v>
      </c>
      <c r="D746">
        <f>'Meters-Utilities'!C746</f>
        <v>0</v>
      </c>
      <c r="E746">
        <f>'Meters-Utilities'!D746</f>
        <v>0</v>
      </c>
      <c r="L746" t="str">
        <f t="shared" si="35"/>
        <v>PhaseNO</v>
      </c>
      <c r="M746" t="str">
        <f>"Fuel"&amp;
IF(D746="Other Fuels",TRIM(SUBSTITUTE(LEFT('Meters-Utilities'!H746,8),"-","")),IF(OR(D746="Electricity",D746="Natural Gas"),"",IF(OR(E746="Scope 1: Process", E746 = "Scope 1: Fugitive"), "Fugitive",SUBSTITUTE('Meters-Utilities'!C746," ",""))))</f>
        <v>Fuel</v>
      </c>
      <c r="N746" t="str">
        <f>IF(D746="Electricity","UnitsEnergy",
IF(D746="Natural Gas","UnitsGasEnergy",
IF(ISNUMBER(SEARCH("Water",D746)),"UnitsLiquid",
IF(D746="Other Energy","UnitsOtherEnergyEnergy",
IF(D746="Other","UnitsSolid",
IF(D746="Other Fuels",IF(ISNUMBER(SEARCH("Mobile", 'Meters-Utilities'!D746)),"UnitsLiquid","Units"&amp;'Meters-Utilities'!H746&amp;"Energy"),"UnitsBlank"))))))</f>
        <v>UnitsBlank</v>
      </c>
      <c r="O746" t="str">
        <f>IF(AND(OR(D746="Other Fuels", D746="Other Energy", D746 = "Natural Gas"),COUNTIF(UnitsEnergy,'Meters-Utilities'!J746)=0), "UnitsEnergy","UnitsBlank")</f>
        <v>UnitsBlank</v>
      </c>
      <c r="P746" t="str">
        <f t="shared" si="36"/>
        <v>UnitsBlank</v>
      </c>
      <c r="Q746" t="str">
        <f t="shared" si="37"/>
        <v>UnitsBlank</v>
      </c>
      <c r="U746" t="str">
        <f>IF( 'Meters-Utilities'!C746= "Electricity", IF(AND('Meters-Utilities'!Q746 &lt;&gt; "Self-Generated", 'Meters-Utilities'!Q746 &lt;&gt; "Physical Power Purchase Agreement (PPPA)"), "UnitsBlank", "YesNo"), IF(AND( 'Meters-Utilities'!C746="Other Fuels", 'Meters-Utilities'!D746 = "Scope 1: Mobile"), "YesNo", "UnitsBlank"))</f>
        <v>UnitsBlank</v>
      </c>
    </row>
    <row r="747" spans="1:21" x14ac:dyDescent="0.35">
      <c r="A747">
        <f>'Meters-Utilities'!A747</f>
        <v>0</v>
      </c>
      <c r="B747">
        <f>'Meters-Utilities'!B747</f>
        <v>0</v>
      </c>
      <c r="D747">
        <f>'Meters-Utilities'!C747</f>
        <v>0</v>
      </c>
      <c r="E747">
        <f>'Meters-Utilities'!D747</f>
        <v>0</v>
      </c>
      <c r="L747" t="str">
        <f t="shared" si="35"/>
        <v>PhaseNO</v>
      </c>
      <c r="M747" t="str">
        <f>"Fuel"&amp;
IF(D747="Other Fuels",TRIM(SUBSTITUTE(LEFT('Meters-Utilities'!H747,8),"-","")),IF(OR(D747="Electricity",D747="Natural Gas"),"",IF(OR(E747="Scope 1: Process", E747 = "Scope 1: Fugitive"), "Fugitive",SUBSTITUTE('Meters-Utilities'!C747," ",""))))</f>
        <v>Fuel</v>
      </c>
      <c r="N747" t="str">
        <f>IF(D747="Electricity","UnitsEnergy",
IF(D747="Natural Gas","UnitsGasEnergy",
IF(ISNUMBER(SEARCH("Water",D747)),"UnitsLiquid",
IF(D747="Other Energy","UnitsOtherEnergyEnergy",
IF(D747="Other","UnitsSolid",
IF(D747="Other Fuels",IF(ISNUMBER(SEARCH("Mobile", 'Meters-Utilities'!D747)),"UnitsLiquid","Units"&amp;'Meters-Utilities'!H747&amp;"Energy"),"UnitsBlank"))))))</f>
        <v>UnitsBlank</v>
      </c>
      <c r="O747" t="str">
        <f>IF(AND(OR(D747="Other Fuels", D747="Other Energy", D747 = "Natural Gas"),COUNTIF(UnitsEnergy,'Meters-Utilities'!J747)=0), "UnitsEnergy","UnitsBlank")</f>
        <v>UnitsBlank</v>
      </c>
      <c r="P747" t="str">
        <f t="shared" si="36"/>
        <v>UnitsBlank</v>
      </c>
      <c r="Q747" t="str">
        <f t="shared" si="37"/>
        <v>UnitsBlank</v>
      </c>
      <c r="U747" t="str">
        <f>IF( 'Meters-Utilities'!C747= "Electricity", IF(AND('Meters-Utilities'!Q747 &lt;&gt; "Self-Generated", 'Meters-Utilities'!Q747 &lt;&gt; "Physical Power Purchase Agreement (PPPA)"), "UnitsBlank", "YesNo"), IF(AND( 'Meters-Utilities'!C747="Other Fuels", 'Meters-Utilities'!D747 = "Scope 1: Mobile"), "YesNo", "UnitsBlank"))</f>
        <v>UnitsBlank</v>
      </c>
    </row>
    <row r="748" spans="1:21" x14ac:dyDescent="0.35">
      <c r="A748">
        <f>'Meters-Utilities'!A748</f>
        <v>0</v>
      </c>
      <c r="B748">
        <f>'Meters-Utilities'!B748</f>
        <v>0</v>
      </c>
      <c r="D748">
        <f>'Meters-Utilities'!C748</f>
        <v>0</v>
      </c>
      <c r="E748">
        <f>'Meters-Utilities'!D748</f>
        <v>0</v>
      </c>
      <c r="L748" t="str">
        <f t="shared" si="35"/>
        <v>PhaseNO</v>
      </c>
      <c r="M748" t="str">
        <f>"Fuel"&amp;
IF(D748="Other Fuels",TRIM(SUBSTITUTE(LEFT('Meters-Utilities'!H748,8),"-","")),IF(OR(D748="Electricity",D748="Natural Gas"),"",IF(OR(E748="Scope 1: Process", E748 = "Scope 1: Fugitive"), "Fugitive",SUBSTITUTE('Meters-Utilities'!C748," ",""))))</f>
        <v>Fuel</v>
      </c>
      <c r="N748" t="str">
        <f>IF(D748="Electricity","UnitsEnergy",
IF(D748="Natural Gas","UnitsGasEnergy",
IF(ISNUMBER(SEARCH("Water",D748)),"UnitsLiquid",
IF(D748="Other Energy","UnitsOtherEnergyEnergy",
IF(D748="Other","UnitsSolid",
IF(D748="Other Fuels",IF(ISNUMBER(SEARCH("Mobile", 'Meters-Utilities'!D748)),"UnitsLiquid","Units"&amp;'Meters-Utilities'!H748&amp;"Energy"),"UnitsBlank"))))))</f>
        <v>UnitsBlank</v>
      </c>
      <c r="O748" t="str">
        <f>IF(AND(OR(D748="Other Fuels", D748="Other Energy", D748 = "Natural Gas"),COUNTIF(UnitsEnergy,'Meters-Utilities'!J748)=0), "UnitsEnergy","UnitsBlank")</f>
        <v>UnitsBlank</v>
      </c>
      <c r="P748" t="str">
        <f t="shared" si="36"/>
        <v>UnitsBlank</v>
      </c>
      <c r="Q748" t="str">
        <f t="shared" si="37"/>
        <v>UnitsBlank</v>
      </c>
      <c r="U748" t="str">
        <f>IF( 'Meters-Utilities'!C748= "Electricity", IF(AND('Meters-Utilities'!Q748 &lt;&gt; "Self-Generated", 'Meters-Utilities'!Q748 &lt;&gt; "Physical Power Purchase Agreement (PPPA)"), "UnitsBlank", "YesNo"), IF(AND( 'Meters-Utilities'!C748="Other Fuels", 'Meters-Utilities'!D748 = "Scope 1: Mobile"), "YesNo", "UnitsBlank"))</f>
        <v>UnitsBlank</v>
      </c>
    </row>
    <row r="749" spans="1:21" x14ac:dyDescent="0.35">
      <c r="A749">
        <f>'Meters-Utilities'!A749</f>
        <v>0</v>
      </c>
      <c r="B749">
        <f>'Meters-Utilities'!B749</f>
        <v>0</v>
      </c>
      <c r="D749">
        <f>'Meters-Utilities'!C749</f>
        <v>0</v>
      </c>
      <c r="E749">
        <f>'Meters-Utilities'!D749</f>
        <v>0</v>
      </c>
      <c r="L749" t="str">
        <f t="shared" si="35"/>
        <v>PhaseNO</v>
      </c>
      <c r="M749" t="str">
        <f>"Fuel"&amp;
IF(D749="Other Fuels",TRIM(SUBSTITUTE(LEFT('Meters-Utilities'!H749,8),"-","")),IF(OR(D749="Electricity",D749="Natural Gas"),"",IF(OR(E749="Scope 1: Process", E749 = "Scope 1: Fugitive"), "Fugitive",SUBSTITUTE('Meters-Utilities'!C749," ",""))))</f>
        <v>Fuel</v>
      </c>
      <c r="N749" t="str">
        <f>IF(D749="Electricity","UnitsEnergy",
IF(D749="Natural Gas","UnitsGasEnergy",
IF(ISNUMBER(SEARCH("Water",D749)),"UnitsLiquid",
IF(D749="Other Energy","UnitsOtherEnergyEnergy",
IF(D749="Other","UnitsSolid",
IF(D749="Other Fuels",IF(ISNUMBER(SEARCH("Mobile", 'Meters-Utilities'!D749)),"UnitsLiquid","Units"&amp;'Meters-Utilities'!H749&amp;"Energy"),"UnitsBlank"))))))</f>
        <v>UnitsBlank</v>
      </c>
      <c r="O749" t="str">
        <f>IF(AND(OR(D749="Other Fuels", D749="Other Energy", D749 = "Natural Gas"),COUNTIF(UnitsEnergy,'Meters-Utilities'!J749)=0), "UnitsEnergy","UnitsBlank")</f>
        <v>UnitsBlank</v>
      </c>
      <c r="P749" t="str">
        <f t="shared" si="36"/>
        <v>UnitsBlank</v>
      </c>
      <c r="Q749" t="str">
        <f t="shared" si="37"/>
        <v>UnitsBlank</v>
      </c>
      <c r="U749" t="str">
        <f>IF( 'Meters-Utilities'!C749= "Electricity", IF(AND('Meters-Utilities'!Q749 &lt;&gt; "Self-Generated", 'Meters-Utilities'!Q749 &lt;&gt; "Physical Power Purchase Agreement (PPPA)"), "UnitsBlank", "YesNo"), IF(AND( 'Meters-Utilities'!C749="Other Fuels", 'Meters-Utilities'!D749 = "Scope 1: Mobile"), "YesNo", "UnitsBlank"))</f>
        <v>UnitsBlank</v>
      </c>
    </row>
    <row r="750" spans="1:21" x14ac:dyDescent="0.35">
      <c r="A750">
        <f>'Meters-Utilities'!A750</f>
        <v>0</v>
      </c>
      <c r="B750">
        <f>'Meters-Utilities'!B750</f>
        <v>0</v>
      </c>
      <c r="D750">
        <f>'Meters-Utilities'!C750</f>
        <v>0</v>
      </c>
      <c r="E750">
        <f>'Meters-Utilities'!D750</f>
        <v>0</v>
      </c>
      <c r="L750" t="str">
        <f t="shared" si="35"/>
        <v>PhaseNO</v>
      </c>
      <c r="M750" t="str">
        <f>"Fuel"&amp;
IF(D750="Other Fuels",TRIM(SUBSTITUTE(LEFT('Meters-Utilities'!H750,8),"-","")),IF(OR(D750="Electricity",D750="Natural Gas"),"",IF(OR(E750="Scope 1: Process", E750 = "Scope 1: Fugitive"), "Fugitive",SUBSTITUTE('Meters-Utilities'!C750," ",""))))</f>
        <v>Fuel</v>
      </c>
      <c r="N750" t="str">
        <f>IF(D750="Electricity","UnitsEnergy",
IF(D750="Natural Gas","UnitsGasEnergy",
IF(ISNUMBER(SEARCH("Water",D750)),"UnitsLiquid",
IF(D750="Other Energy","UnitsOtherEnergyEnergy",
IF(D750="Other","UnitsSolid",
IF(D750="Other Fuels",IF(ISNUMBER(SEARCH("Mobile", 'Meters-Utilities'!D750)),"UnitsLiquid","Units"&amp;'Meters-Utilities'!H750&amp;"Energy"),"UnitsBlank"))))))</f>
        <v>UnitsBlank</v>
      </c>
      <c r="O750" t="str">
        <f>IF(AND(OR(D750="Other Fuels", D750="Other Energy", D750 = "Natural Gas"),COUNTIF(UnitsEnergy,'Meters-Utilities'!J750)=0), "UnitsEnergy","UnitsBlank")</f>
        <v>UnitsBlank</v>
      </c>
      <c r="P750" t="str">
        <f t="shared" si="36"/>
        <v>UnitsBlank</v>
      </c>
      <c r="Q750" t="str">
        <f t="shared" si="37"/>
        <v>UnitsBlank</v>
      </c>
      <c r="U750" t="str">
        <f>IF( 'Meters-Utilities'!C750= "Electricity", IF(AND('Meters-Utilities'!Q750 &lt;&gt; "Self-Generated", 'Meters-Utilities'!Q750 &lt;&gt; "Physical Power Purchase Agreement (PPPA)"), "UnitsBlank", "YesNo"), IF(AND( 'Meters-Utilities'!C750="Other Fuels", 'Meters-Utilities'!D750 = "Scope 1: Mobile"), "YesNo", "UnitsBlank"))</f>
        <v>UnitsBlank</v>
      </c>
    </row>
    <row r="751" spans="1:21" x14ac:dyDescent="0.35">
      <c r="A751">
        <f>'Meters-Utilities'!A751</f>
        <v>0</v>
      </c>
      <c r="B751">
        <f>'Meters-Utilities'!B751</f>
        <v>0</v>
      </c>
      <c r="D751">
        <f>'Meters-Utilities'!C751</f>
        <v>0</v>
      </c>
      <c r="E751">
        <f>'Meters-Utilities'!D751</f>
        <v>0</v>
      </c>
      <c r="L751" t="str">
        <f t="shared" si="35"/>
        <v>PhaseNO</v>
      </c>
      <c r="M751" t="str">
        <f>"Fuel"&amp;
IF(D751="Other Fuels",TRIM(SUBSTITUTE(LEFT('Meters-Utilities'!H751,8),"-","")),IF(OR(D751="Electricity",D751="Natural Gas"),"",IF(OR(E751="Scope 1: Process", E751 = "Scope 1: Fugitive"), "Fugitive",SUBSTITUTE('Meters-Utilities'!C751," ",""))))</f>
        <v>Fuel</v>
      </c>
      <c r="N751" t="str">
        <f>IF(D751="Electricity","UnitsEnergy",
IF(D751="Natural Gas","UnitsGasEnergy",
IF(ISNUMBER(SEARCH("Water",D751)),"UnitsLiquid",
IF(D751="Other Energy","UnitsOtherEnergyEnergy",
IF(D751="Other","UnitsSolid",
IF(D751="Other Fuels",IF(ISNUMBER(SEARCH("Mobile", 'Meters-Utilities'!D751)),"UnitsLiquid","Units"&amp;'Meters-Utilities'!H751&amp;"Energy"),"UnitsBlank"))))))</f>
        <v>UnitsBlank</v>
      </c>
      <c r="O751" t="str">
        <f>IF(AND(OR(D751="Other Fuels", D751="Other Energy", D751 = "Natural Gas"),COUNTIF(UnitsEnergy,'Meters-Utilities'!J751)=0), "UnitsEnergy","UnitsBlank")</f>
        <v>UnitsBlank</v>
      </c>
      <c r="P751" t="str">
        <f t="shared" si="36"/>
        <v>UnitsBlank</v>
      </c>
      <c r="Q751" t="str">
        <f t="shared" si="37"/>
        <v>UnitsBlank</v>
      </c>
      <c r="U751" t="str">
        <f>IF( 'Meters-Utilities'!C751= "Electricity", IF(AND('Meters-Utilities'!Q751 &lt;&gt; "Self-Generated", 'Meters-Utilities'!Q751 &lt;&gt; "Physical Power Purchase Agreement (PPPA)"), "UnitsBlank", "YesNo"), IF(AND( 'Meters-Utilities'!C751="Other Fuels", 'Meters-Utilities'!D751 = "Scope 1: Mobile"), "YesNo", "UnitsBlank"))</f>
        <v>UnitsBlank</v>
      </c>
    </row>
    <row r="752" spans="1:21" x14ac:dyDescent="0.35">
      <c r="A752">
        <f>'Meters-Utilities'!A752</f>
        <v>0</v>
      </c>
      <c r="B752">
        <f>'Meters-Utilities'!B752</f>
        <v>0</v>
      </c>
      <c r="D752">
        <f>'Meters-Utilities'!C752</f>
        <v>0</v>
      </c>
      <c r="E752">
        <f>'Meters-Utilities'!D752</f>
        <v>0</v>
      </c>
      <c r="L752" t="str">
        <f t="shared" si="35"/>
        <v>PhaseNO</v>
      </c>
      <c r="M752" t="str">
        <f>"Fuel"&amp;
IF(D752="Other Fuels",TRIM(SUBSTITUTE(LEFT('Meters-Utilities'!H752,8),"-","")),IF(OR(D752="Electricity",D752="Natural Gas"),"",IF(OR(E752="Scope 1: Process", E752 = "Scope 1: Fugitive"), "Fugitive",SUBSTITUTE('Meters-Utilities'!C752," ",""))))</f>
        <v>Fuel</v>
      </c>
      <c r="N752" t="str">
        <f>IF(D752="Electricity","UnitsEnergy",
IF(D752="Natural Gas","UnitsGasEnergy",
IF(ISNUMBER(SEARCH("Water",D752)),"UnitsLiquid",
IF(D752="Other Energy","UnitsOtherEnergyEnergy",
IF(D752="Other","UnitsSolid",
IF(D752="Other Fuels",IF(ISNUMBER(SEARCH("Mobile", 'Meters-Utilities'!D752)),"UnitsLiquid","Units"&amp;'Meters-Utilities'!H752&amp;"Energy"),"UnitsBlank"))))))</f>
        <v>UnitsBlank</v>
      </c>
      <c r="O752" t="str">
        <f>IF(AND(OR(D752="Other Fuels", D752="Other Energy", D752 = "Natural Gas"),COUNTIF(UnitsEnergy,'Meters-Utilities'!J752)=0), "UnitsEnergy","UnitsBlank")</f>
        <v>UnitsBlank</v>
      </c>
      <c r="P752" t="str">
        <f t="shared" si="36"/>
        <v>UnitsBlank</v>
      </c>
      <c r="Q752" t="str">
        <f t="shared" si="37"/>
        <v>UnitsBlank</v>
      </c>
      <c r="U752" t="str">
        <f>IF( 'Meters-Utilities'!C752= "Electricity", IF(AND('Meters-Utilities'!Q752 &lt;&gt; "Self-Generated", 'Meters-Utilities'!Q752 &lt;&gt; "Physical Power Purchase Agreement (PPPA)"), "UnitsBlank", "YesNo"), IF(AND( 'Meters-Utilities'!C752="Other Fuels", 'Meters-Utilities'!D752 = "Scope 1: Mobile"), "YesNo", "UnitsBlank"))</f>
        <v>UnitsBlank</v>
      </c>
    </row>
    <row r="753" spans="1:21" x14ac:dyDescent="0.35">
      <c r="A753">
        <f>'Meters-Utilities'!A753</f>
        <v>0</v>
      </c>
      <c r="B753">
        <f>'Meters-Utilities'!B753</f>
        <v>0</v>
      </c>
      <c r="D753">
        <f>'Meters-Utilities'!C753</f>
        <v>0</v>
      </c>
      <c r="E753">
        <f>'Meters-Utilities'!D753</f>
        <v>0</v>
      </c>
      <c r="L753" t="str">
        <f t="shared" si="35"/>
        <v>PhaseNO</v>
      </c>
      <c r="M753" t="str">
        <f>"Fuel"&amp;
IF(D753="Other Fuels",TRIM(SUBSTITUTE(LEFT('Meters-Utilities'!H753,8),"-","")),IF(OR(D753="Electricity",D753="Natural Gas"),"",IF(OR(E753="Scope 1: Process", E753 = "Scope 1: Fugitive"), "Fugitive",SUBSTITUTE('Meters-Utilities'!C753," ",""))))</f>
        <v>Fuel</v>
      </c>
      <c r="N753" t="str">
        <f>IF(D753="Electricity","UnitsEnergy",
IF(D753="Natural Gas","UnitsGasEnergy",
IF(ISNUMBER(SEARCH("Water",D753)),"UnitsLiquid",
IF(D753="Other Energy","UnitsOtherEnergyEnergy",
IF(D753="Other","UnitsSolid",
IF(D753="Other Fuels",IF(ISNUMBER(SEARCH("Mobile", 'Meters-Utilities'!D753)),"UnitsLiquid","Units"&amp;'Meters-Utilities'!H753&amp;"Energy"),"UnitsBlank"))))))</f>
        <v>UnitsBlank</v>
      </c>
      <c r="O753" t="str">
        <f>IF(AND(OR(D753="Other Fuels", D753="Other Energy", D753 = "Natural Gas"),COUNTIF(UnitsEnergy,'Meters-Utilities'!J753)=0), "UnitsEnergy","UnitsBlank")</f>
        <v>UnitsBlank</v>
      </c>
      <c r="P753" t="str">
        <f t="shared" si="36"/>
        <v>UnitsBlank</v>
      </c>
      <c r="Q753" t="str">
        <f t="shared" si="37"/>
        <v>UnitsBlank</v>
      </c>
      <c r="U753" t="str">
        <f>IF( 'Meters-Utilities'!C753= "Electricity", IF(AND('Meters-Utilities'!Q753 &lt;&gt; "Self-Generated", 'Meters-Utilities'!Q753 &lt;&gt; "Physical Power Purchase Agreement (PPPA)"), "UnitsBlank", "YesNo"), IF(AND( 'Meters-Utilities'!C753="Other Fuels", 'Meters-Utilities'!D753 = "Scope 1: Mobile"), "YesNo", "UnitsBlank"))</f>
        <v>UnitsBlank</v>
      </c>
    </row>
    <row r="754" spans="1:21" x14ac:dyDescent="0.35">
      <c r="A754">
        <f>'Meters-Utilities'!A754</f>
        <v>0</v>
      </c>
      <c r="B754">
        <f>'Meters-Utilities'!B754</f>
        <v>0</v>
      </c>
      <c r="D754">
        <f>'Meters-Utilities'!C754</f>
        <v>0</v>
      </c>
      <c r="E754">
        <f>'Meters-Utilities'!D754</f>
        <v>0</v>
      </c>
      <c r="L754" t="str">
        <f t="shared" si="35"/>
        <v>PhaseNO</v>
      </c>
      <c r="M754" t="str">
        <f>"Fuel"&amp;
IF(D754="Other Fuels",TRIM(SUBSTITUTE(LEFT('Meters-Utilities'!H754,8),"-","")),IF(OR(D754="Electricity",D754="Natural Gas"),"",IF(OR(E754="Scope 1: Process", E754 = "Scope 1: Fugitive"), "Fugitive",SUBSTITUTE('Meters-Utilities'!C754," ",""))))</f>
        <v>Fuel</v>
      </c>
      <c r="N754" t="str">
        <f>IF(D754="Electricity","UnitsEnergy",
IF(D754="Natural Gas","UnitsGasEnergy",
IF(ISNUMBER(SEARCH("Water",D754)),"UnitsLiquid",
IF(D754="Other Energy","UnitsOtherEnergyEnergy",
IF(D754="Other","UnitsSolid",
IF(D754="Other Fuels",IF(ISNUMBER(SEARCH("Mobile", 'Meters-Utilities'!D754)),"UnitsLiquid","Units"&amp;'Meters-Utilities'!H754&amp;"Energy"),"UnitsBlank"))))))</f>
        <v>UnitsBlank</v>
      </c>
      <c r="O754" t="str">
        <f>IF(AND(OR(D754="Other Fuels", D754="Other Energy", D754 = "Natural Gas"),COUNTIF(UnitsEnergy,'Meters-Utilities'!J754)=0), "UnitsEnergy","UnitsBlank")</f>
        <v>UnitsBlank</v>
      </c>
      <c r="P754" t="str">
        <f t="shared" si="36"/>
        <v>UnitsBlank</v>
      </c>
      <c r="Q754" t="str">
        <f t="shared" si="37"/>
        <v>UnitsBlank</v>
      </c>
      <c r="U754" t="str">
        <f>IF( 'Meters-Utilities'!C754= "Electricity", IF(AND('Meters-Utilities'!Q754 &lt;&gt; "Self-Generated", 'Meters-Utilities'!Q754 &lt;&gt; "Physical Power Purchase Agreement (PPPA)"), "UnitsBlank", "YesNo"), IF(AND( 'Meters-Utilities'!C754="Other Fuels", 'Meters-Utilities'!D754 = "Scope 1: Mobile"), "YesNo", "UnitsBlank"))</f>
        <v>UnitsBlank</v>
      </c>
    </row>
    <row r="755" spans="1:21" x14ac:dyDescent="0.35">
      <c r="A755">
        <f>'Meters-Utilities'!A755</f>
        <v>0</v>
      </c>
      <c r="B755">
        <f>'Meters-Utilities'!B755</f>
        <v>0</v>
      </c>
      <c r="D755">
        <f>'Meters-Utilities'!C755</f>
        <v>0</v>
      </c>
      <c r="E755">
        <f>'Meters-Utilities'!D755</f>
        <v>0</v>
      </c>
      <c r="L755" t="str">
        <f t="shared" si="35"/>
        <v>PhaseNO</v>
      </c>
      <c r="M755" t="str">
        <f>"Fuel"&amp;
IF(D755="Other Fuels",TRIM(SUBSTITUTE(LEFT('Meters-Utilities'!H755,8),"-","")),IF(OR(D755="Electricity",D755="Natural Gas"),"",IF(OR(E755="Scope 1: Process", E755 = "Scope 1: Fugitive"), "Fugitive",SUBSTITUTE('Meters-Utilities'!C755," ",""))))</f>
        <v>Fuel</v>
      </c>
      <c r="N755" t="str">
        <f>IF(D755="Electricity","UnitsEnergy",
IF(D755="Natural Gas","UnitsGasEnergy",
IF(ISNUMBER(SEARCH("Water",D755)),"UnitsLiquid",
IF(D755="Other Energy","UnitsOtherEnergyEnergy",
IF(D755="Other","UnitsSolid",
IF(D755="Other Fuels",IF(ISNUMBER(SEARCH("Mobile", 'Meters-Utilities'!D755)),"UnitsLiquid","Units"&amp;'Meters-Utilities'!H755&amp;"Energy"),"UnitsBlank"))))))</f>
        <v>UnitsBlank</v>
      </c>
      <c r="O755" t="str">
        <f>IF(AND(OR(D755="Other Fuels", D755="Other Energy", D755 = "Natural Gas"),COUNTIF(UnitsEnergy,'Meters-Utilities'!J755)=0), "UnitsEnergy","UnitsBlank")</f>
        <v>UnitsBlank</v>
      </c>
      <c r="P755" t="str">
        <f t="shared" si="36"/>
        <v>UnitsBlank</v>
      </c>
      <c r="Q755" t="str">
        <f t="shared" si="37"/>
        <v>UnitsBlank</v>
      </c>
      <c r="U755" t="str">
        <f>IF( 'Meters-Utilities'!C755= "Electricity", IF(AND('Meters-Utilities'!Q755 &lt;&gt; "Self-Generated", 'Meters-Utilities'!Q755 &lt;&gt; "Physical Power Purchase Agreement (PPPA)"), "UnitsBlank", "YesNo"), IF(AND( 'Meters-Utilities'!C755="Other Fuels", 'Meters-Utilities'!D755 = "Scope 1: Mobile"), "YesNo", "UnitsBlank"))</f>
        <v>UnitsBlank</v>
      </c>
    </row>
    <row r="756" spans="1:21" x14ac:dyDescent="0.35">
      <c r="A756">
        <f>'Meters-Utilities'!A756</f>
        <v>0</v>
      </c>
      <c r="B756">
        <f>'Meters-Utilities'!B756</f>
        <v>0</v>
      </c>
      <c r="D756">
        <f>'Meters-Utilities'!C756</f>
        <v>0</v>
      </c>
      <c r="E756">
        <f>'Meters-Utilities'!D756</f>
        <v>0</v>
      </c>
      <c r="L756" t="str">
        <f t="shared" si="35"/>
        <v>PhaseNO</v>
      </c>
      <c r="M756" t="str">
        <f>"Fuel"&amp;
IF(D756="Other Fuels",TRIM(SUBSTITUTE(LEFT('Meters-Utilities'!H756,8),"-","")),IF(OR(D756="Electricity",D756="Natural Gas"),"",IF(OR(E756="Scope 1: Process", E756 = "Scope 1: Fugitive"), "Fugitive",SUBSTITUTE('Meters-Utilities'!C756," ",""))))</f>
        <v>Fuel</v>
      </c>
      <c r="N756" t="str">
        <f>IF(D756="Electricity","UnitsEnergy",
IF(D756="Natural Gas","UnitsGasEnergy",
IF(ISNUMBER(SEARCH("Water",D756)),"UnitsLiquid",
IF(D756="Other Energy","UnitsOtherEnergyEnergy",
IF(D756="Other","UnitsSolid",
IF(D756="Other Fuels",IF(ISNUMBER(SEARCH("Mobile", 'Meters-Utilities'!D756)),"UnitsLiquid","Units"&amp;'Meters-Utilities'!H756&amp;"Energy"),"UnitsBlank"))))))</f>
        <v>UnitsBlank</v>
      </c>
      <c r="O756" t="str">
        <f>IF(AND(OR(D756="Other Fuels", D756="Other Energy", D756 = "Natural Gas"),COUNTIF(UnitsEnergy,'Meters-Utilities'!J756)=0), "UnitsEnergy","UnitsBlank")</f>
        <v>UnitsBlank</v>
      </c>
      <c r="P756" t="str">
        <f t="shared" si="36"/>
        <v>UnitsBlank</v>
      </c>
      <c r="Q756" t="str">
        <f t="shared" si="37"/>
        <v>UnitsBlank</v>
      </c>
      <c r="U756" t="str">
        <f>IF( 'Meters-Utilities'!C756= "Electricity", IF(AND('Meters-Utilities'!Q756 &lt;&gt; "Self-Generated", 'Meters-Utilities'!Q756 &lt;&gt; "Physical Power Purchase Agreement (PPPA)"), "UnitsBlank", "YesNo"), IF(AND( 'Meters-Utilities'!C756="Other Fuels", 'Meters-Utilities'!D756 = "Scope 1: Mobile"), "YesNo", "UnitsBlank"))</f>
        <v>UnitsBlank</v>
      </c>
    </row>
    <row r="757" spans="1:21" x14ac:dyDescent="0.35">
      <c r="A757">
        <f>'Meters-Utilities'!A757</f>
        <v>0</v>
      </c>
      <c r="B757">
        <f>'Meters-Utilities'!B757</f>
        <v>0</v>
      </c>
      <c r="D757">
        <f>'Meters-Utilities'!C757</f>
        <v>0</v>
      </c>
      <c r="E757">
        <f>'Meters-Utilities'!D757</f>
        <v>0</v>
      </c>
      <c r="L757" t="str">
        <f t="shared" si="35"/>
        <v>PhaseNO</v>
      </c>
      <c r="M757" t="str">
        <f>"Fuel"&amp;
IF(D757="Other Fuels",TRIM(SUBSTITUTE(LEFT('Meters-Utilities'!H757,8),"-","")),IF(OR(D757="Electricity",D757="Natural Gas"),"",IF(OR(E757="Scope 1: Process", E757 = "Scope 1: Fugitive"), "Fugitive",SUBSTITUTE('Meters-Utilities'!C757," ",""))))</f>
        <v>Fuel</v>
      </c>
      <c r="N757" t="str">
        <f>IF(D757="Electricity","UnitsEnergy",
IF(D757="Natural Gas","UnitsGasEnergy",
IF(ISNUMBER(SEARCH("Water",D757)),"UnitsLiquid",
IF(D757="Other Energy","UnitsOtherEnergyEnergy",
IF(D757="Other","UnitsSolid",
IF(D757="Other Fuels",IF(ISNUMBER(SEARCH("Mobile", 'Meters-Utilities'!D757)),"UnitsLiquid","Units"&amp;'Meters-Utilities'!H757&amp;"Energy"),"UnitsBlank"))))))</f>
        <v>UnitsBlank</v>
      </c>
      <c r="O757" t="str">
        <f>IF(AND(OR(D757="Other Fuels", D757="Other Energy", D757 = "Natural Gas"),COUNTIF(UnitsEnergy,'Meters-Utilities'!J757)=0), "UnitsEnergy","UnitsBlank")</f>
        <v>UnitsBlank</v>
      </c>
      <c r="P757" t="str">
        <f t="shared" si="36"/>
        <v>UnitsBlank</v>
      </c>
      <c r="Q757" t="str">
        <f t="shared" si="37"/>
        <v>UnitsBlank</v>
      </c>
      <c r="U757" t="str">
        <f>IF( 'Meters-Utilities'!C757= "Electricity", IF(AND('Meters-Utilities'!Q757 &lt;&gt; "Self-Generated", 'Meters-Utilities'!Q757 &lt;&gt; "Physical Power Purchase Agreement (PPPA)"), "UnitsBlank", "YesNo"), IF(AND( 'Meters-Utilities'!C757="Other Fuels", 'Meters-Utilities'!D757 = "Scope 1: Mobile"), "YesNo", "UnitsBlank"))</f>
        <v>UnitsBlank</v>
      </c>
    </row>
    <row r="758" spans="1:21" x14ac:dyDescent="0.35">
      <c r="A758">
        <f>'Meters-Utilities'!A758</f>
        <v>0</v>
      </c>
      <c r="B758">
        <f>'Meters-Utilities'!B758</f>
        <v>0</v>
      </c>
      <c r="D758">
        <f>'Meters-Utilities'!C758</f>
        <v>0</v>
      </c>
      <c r="E758">
        <f>'Meters-Utilities'!D758</f>
        <v>0</v>
      </c>
      <c r="L758" t="str">
        <f t="shared" si="35"/>
        <v>PhaseNO</v>
      </c>
      <c r="M758" t="str">
        <f>"Fuel"&amp;
IF(D758="Other Fuels",TRIM(SUBSTITUTE(LEFT('Meters-Utilities'!H758,8),"-","")),IF(OR(D758="Electricity",D758="Natural Gas"),"",IF(OR(E758="Scope 1: Process", E758 = "Scope 1: Fugitive"), "Fugitive",SUBSTITUTE('Meters-Utilities'!C758," ",""))))</f>
        <v>Fuel</v>
      </c>
      <c r="N758" t="str">
        <f>IF(D758="Electricity","UnitsEnergy",
IF(D758="Natural Gas","UnitsGasEnergy",
IF(ISNUMBER(SEARCH("Water",D758)),"UnitsLiquid",
IF(D758="Other Energy","UnitsOtherEnergyEnergy",
IF(D758="Other","UnitsSolid",
IF(D758="Other Fuels",IF(ISNUMBER(SEARCH("Mobile", 'Meters-Utilities'!D758)),"UnitsLiquid","Units"&amp;'Meters-Utilities'!H758&amp;"Energy"),"UnitsBlank"))))))</f>
        <v>UnitsBlank</v>
      </c>
      <c r="O758" t="str">
        <f>IF(AND(OR(D758="Other Fuels", D758="Other Energy", D758 = "Natural Gas"),COUNTIF(UnitsEnergy,'Meters-Utilities'!J758)=0), "UnitsEnergy","UnitsBlank")</f>
        <v>UnitsBlank</v>
      </c>
      <c r="P758" t="str">
        <f t="shared" si="36"/>
        <v>UnitsBlank</v>
      </c>
      <c r="Q758" t="str">
        <f t="shared" si="37"/>
        <v>UnitsBlank</v>
      </c>
      <c r="U758" t="str">
        <f>IF( 'Meters-Utilities'!C758= "Electricity", IF(AND('Meters-Utilities'!Q758 &lt;&gt; "Self-Generated", 'Meters-Utilities'!Q758 &lt;&gt; "Physical Power Purchase Agreement (PPPA)"), "UnitsBlank", "YesNo"), IF(AND( 'Meters-Utilities'!C758="Other Fuels", 'Meters-Utilities'!D758 = "Scope 1: Mobile"), "YesNo", "UnitsBlank"))</f>
        <v>UnitsBlank</v>
      </c>
    </row>
    <row r="759" spans="1:21" x14ac:dyDescent="0.35">
      <c r="A759">
        <f>'Meters-Utilities'!A759</f>
        <v>0</v>
      </c>
      <c r="B759">
        <f>'Meters-Utilities'!B759</f>
        <v>0</v>
      </c>
      <c r="D759">
        <f>'Meters-Utilities'!C759</f>
        <v>0</v>
      </c>
      <c r="E759">
        <f>'Meters-Utilities'!D759</f>
        <v>0</v>
      </c>
      <c r="L759" t="str">
        <f t="shared" si="35"/>
        <v>PhaseNO</v>
      </c>
      <c r="M759" t="str">
        <f>"Fuel"&amp;
IF(D759="Other Fuels",TRIM(SUBSTITUTE(LEFT('Meters-Utilities'!H759,8),"-","")),IF(OR(D759="Electricity",D759="Natural Gas"),"",IF(OR(E759="Scope 1: Process", E759 = "Scope 1: Fugitive"), "Fugitive",SUBSTITUTE('Meters-Utilities'!C759," ",""))))</f>
        <v>Fuel</v>
      </c>
      <c r="N759" t="str">
        <f>IF(D759="Electricity","UnitsEnergy",
IF(D759="Natural Gas","UnitsGasEnergy",
IF(ISNUMBER(SEARCH("Water",D759)),"UnitsLiquid",
IF(D759="Other Energy","UnitsOtherEnergyEnergy",
IF(D759="Other","UnitsSolid",
IF(D759="Other Fuels",IF(ISNUMBER(SEARCH("Mobile", 'Meters-Utilities'!D759)),"UnitsLiquid","Units"&amp;'Meters-Utilities'!H759&amp;"Energy"),"UnitsBlank"))))))</f>
        <v>UnitsBlank</v>
      </c>
      <c r="O759" t="str">
        <f>IF(AND(OR(D759="Other Fuels", D759="Other Energy", D759 = "Natural Gas"),COUNTIF(UnitsEnergy,'Meters-Utilities'!J759)=0), "UnitsEnergy","UnitsBlank")</f>
        <v>UnitsBlank</v>
      </c>
      <c r="P759" t="str">
        <f t="shared" si="36"/>
        <v>UnitsBlank</v>
      </c>
      <c r="Q759" t="str">
        <f t="shared" si="37"/>
        <v>UnitsBlank</v>
      </c>
      <c r="U759" t="str">
        <f>IF( 'Meters-Utilities'!C759= "Electricity", IF(AND('Meters-Utilities'!Q759 &lt;&gt; "Self-Generated", 'Meters-Utilities'!Q759 &lt;&gt; "Physical Power Purchase Agreement (PPPA)"), "UnitsBlank", "YesNo"), IF(AND( 'Meters-Utilities'!C759="Other Fuels", 'Meters-Utilities'!D759 = "Scope 1: Mobile"), "YesNo", "UnitsBlank"))</f>
        <v>UnitsBlank</v>
      </c>
    </row>
    <row r="760" spans="1:21" x14ac:dyDescent="0.35">
      <c r="A760">
        <f>'Meters-Utilities'!A760</f>
        <v>0</v>
      </c>
      <c r="B760">
        <f>'Meters-Utilities'!B760</f>
        <v>0</v>
      </c>
      <c r="D760">
        <f>'Meters-Utilities'!C760</f>
        <v>0</v>
      </c>
      <c r="E760">
        <f>'Meters-Utilities'!D760</f>
        <v>0</v>
      </c>
      <c r="L760" t="str">
        <f t="shared" si="35"/>
        <v>PhaseNO</v>
      </c>
      <c r="M760" t="str">
        <f>"Fuel"&amp;
IF(D760="Other Fuels",TRIM(SUBSTITUTE(LEFT('Meters-Utilities'!H760,8),"-","")),IF(OR(D760="Electricity",D760="Natural Gas"),"",IF(OR(E760="Scope 1: Process", E760 = "Scope 1: Fugitive"), "Fugitive",SUBSTITUTE('Meters-Utilities'!C760," ",""))))</f>
        <v>Fuel</v>
      </c>
      <c r="N760" t="str">
        <f>IF(D760="Electricity","UnitsEnergy",
IF(D760="Natural Gas","UnitsGasEnergy",
IF(ISNUMBER(SEARCH("Water",D760)),"UnitsLiquid",
IF(D760="Other Energy","UnitsOtherEnergyEnergy",
IF(D760="Other","UnitsSolid",
IF(D760="Other Fuels",IF(ISNUMBER(SEARCH("Mobile", 'Meters-Utilities'!D760)),"UnitsLiquid","Units"&amp;'Meters-Utilities'!H760&amp;"Energy"),"UnitsBlank"))))))</f>
        <v>UnitsBlank</v>
      </c>
      <c r="O760" t="str">
        <f>IF(AND(OR(D760="Other Fuels", D760="Other Energy", D760 = "Natural Gas"),COUNTIF(UnitsEnergy,'Meters-Utilities'!J760)=0), "UnitsEnergy","UnitsBlank")</f>
        <v>UnitsBlank</v>
      </c>
      <c r="P760" t="str">
        <f t="shared" si="36"/>
        <v>UnitsBlank</v>
      </c>
      <c r="Q760" t="str">
        <f t="shared" si="37"/>
        <v>UnitsBlank</v>
      </c>
      <c r="U760" t="str">
        <f>IF( 'Meters-Utilities'!C760= "Electricity", IF(AND('Meters-Utilities'!Q760 &lt;&gt; "Self-Generated", 'Meters-Utilities'!Q760 &lt;&gt; "Physical Power Purchase Agreement (PPPA)"), "UnitsBlank", "YesNo"), IF(AND( 'Meters-Utilities'!C760="Other Fuels", 'Meters-Utilities'!D760 = "Scope 1: Mobile"), "YesNo", "UnitsBlank"))</f>
        <v>UnitsBlank</v>
      </c>
    </row>
    <row r="761" spans="1:21" x14ac:dyDescent="0.35">
      <c r="A761">
        <f>'Meters-Utilities'!A761</f>
        <v>0</v>
      </c>
      <c r="B761">
        <f>'Meters-Utilities'!B761</f>
        <v>0</v>
      </c>
      <c r="D761">
        <f>'Meters-Utilities'!C761</f>
        <v>0</v>
      </c>
      <c r="E761">
        <f>'Meters-Utilities'!D761</f>
        <v>0</v>
      </c>
      <c r="L761" t="str">
        <f t="shared" si="35"/>
        <v>PhaseNO</v>
      </c>
      <c r="M761" t="str">
        <f>"Fuel"&amp;
IF(D761="Other Fuels",TRIM(SUBSTITUTE(LEFT('Meters-Utilities'!H761,8),"-","")),IF(OR(D761="Electricity",D761="Natural Gas"),"",IF(OR(E761="Scope 1: Process", E761 = "Scope 1: Fugitive"), "Fugitive",SUBSTITUTE('Meters-Utilities'!C761," ",""))))</f>
        <v>Fuel</v>
      </c>
      <c r="N761" t="str">
        <f>IF(D761="Electricity","UnitsEnergy",
IF(D761="Natural Gas","UnitsGasEnergy",
IF(ISNUMBER(SEARCH("Water",D761)),"UnitsLiquid",
IF(D761="Other Energy","UnitsOtherEnergyEnergy",
IF(D761="Other","UnitsSolid",
IF(D761="Other Fuels",IF(ISNUMBER(SEARCH("Mobile", 'Meters-Utilities'!D761)),"UnitsLiquid","Units"&amp;'Meters-Utilities'!H761&amp;"Energy"),"UnitsBlank"))))))</f>
        <v>UnitsBlank</v>
      </c>
      <c r="O761" t="str">
        <f>IF(AND(OR(D761="Other Fuels", D761="Other Energy", D761 = "Natural Gas"),COUNTIF(UnitsEnergy,'Meters-Utilities'!J761)=0), "UnitsEnergy","UnitsBlank")</f>
        <v>UnitsBlank</v>
      </c>
      <c r="P761" t="str">
        <f t="shared" si="36"/>
        <v>UnitsBlank</v>
      </c>
      <c r="Q761" t="str">
        <f t="shared" si="37"/>
        <v>UnitsBlank</v>
      </c>
      <c r="U761" t="str">
        <f>IF( 'Meters-Utilities'!C761= "Electricity", IF(AND('Meters-Utilities'!Q761 &lt;&gt; "Self-Generated", 'Meters-Utilities'!Q761 &lt;&gt; "Physical Power Purchase Agreement (PPPA)"), "UnitsBlank", "YesNo"), IF(AND( 'Meters-Utilities'!C761="Other Fuels", 'Meters-Utilities'!D761 = "Scope 1: Mobile"), "YesNo", "UnitsBlank"))</f>
        <v>UnitsBlank</v>
      </c>
    </row>
    <row r="762" spans="1:21" x14ac:dyDescent="0.35">
      <c r="A762">
        <f>'Meters-Utilities'!A762</f>
        <v>0</v>
      </c>
      <c r="B762">
        <f>'Meters-Utilities'!B762</f>
        <v>0</v>
      </c>
      <c r="D762">
        <f>'Meters-Utilities'!C762</f>
        <v>0</v>
      </c>
      <c r="E762">
        <f>'Meters-Utilities'!D762</f>
        <v>0</v>
      </c>
      <c r="L762" t="str">
        <f t="shared" si="35"/>
        <v>PhaseNO</v>
      </c>
      <c r="M762" t="str">
        <f>"Fuel"&amp;
IF(D762="Other Fuels",TRIM(SUBSTITUTE(LEFT('Meters-Utilities'!H762,8),"-","")),IF(OR(D762="Electricity",D762="Natural Gas"),"",IF(OR(E762="Scope 1: Process", E762 = "Scope 1: Fugitive"), "Fugitive",SUBSTITUTE('Meters-Utilities'!C762," ",""))))</f>
        <v>Fuel</v>
      </c>
      <c r="N762" t="str">
        <f>IF(D762="Electricity","UnitsEnergy",
IF(D762="Natural Gas","UnitsGasEnergy",
IF(ISNUMBER(SEARCH("Water",D762)),"UnitsLiquid",
IF(D762="Other Energy","UnitsOtherEnergyEnergy",
IF(D762="Other","UnitsSolid",
IF(D762="Other Fuels",IF(ISNUMBER(SEARCH("Mobile", 'Meters-Utilities'!D762)),"UnitsLiquid","Units"&amp;'Meters-Utilities'!H762&amp;"Energy"),"UnitsBlank"))))))</f>
        <v>UnitsBlank</v>
      </c>
      <c r="O762" t="str">
        <f>IF(AND(OR(D762="Other Fuels", D762="Other Energy", D762 = "Natural Gas"),COUNTIF(UnitsEnergy,'Meters-Utilities'!J762)=0), "UnitsEnergy","UnitsBlank")</f>
        <v>UnitsBlank</v>
      </c>
      <c r="P762" t="str">
        <f t="shared" si="36"/>
        <v>UnitsBlank</v>
      </c>
      <c r="Q762" t="str">
        <f t="shared" si="37"/>
        <v>UnitsBlank</v>
      </c>
      <c r="U762" t="str">
        <f>IF( 'Meters-Utilities'!C762= "Electricity", IF(AND('Meters-Utilities'!Q762 &lt;&gt; "Self-Generated", 'Meters-Utilities'!Q762 &lt;&gt; "Physical Power Purchase Agreement (PPPA)"), "UnitsBlank", "YesNo"), IF(AND( 'Meters-Utilities'!C762="Other Fuels", 'Meters-Utilities'!D762 = "Scope 1: Mobile"), "YesNo", "UnitsBlank"))</f>
        <v>UnitsBlank</v>
      </c>
    </row>
    <row r="763" spans="1:21" x14ac:dyDescent="0.35">
      <c r="A763">
        <f>'Meters-Utilities'!A763</f>
        <v>0</v>
      </c>
      <c r="B763">
        <f>'Meters-Utilities'!B763</f>
        <v>0</v>
      </c>
      <c r="D763">
        <f>'Meters-Utilities'!C763</f>
        <v>0</v>
      </c>
      <c r="E763">
        <f>'Meters-Utilities'!D763</f>
        <v>0</v>
      </c>
      <c r="L763" t="str">
        <f t="shared" si="35"/>
        <v>PhaseNO</v>
      </c>
      <c r="M763" t="str">
        <f>"Fuel"&amp;
IF(D763="Other Fuels",TRIM(SUBSTITUTE(LEFT('Meters-Utilities'!H763,8),"-","")),IF(OR(D763="Electricity",D763="Natural Gas"),"",IF(OR(E763="Scope 1: Process", E763 = "Scope 1: Fugitive"), "Fugitive",SUBSTITUTE('Meters-Utilities'!C763," ",""))))</f>
        <v>Fuel</v>
      </c>
      <c r="N763" t="str">
        <f>IF(D763="Electricity","UnitsEnergy",
IF(D763="Natural Gas","UnitsGasEnergy",
IF(ISNUMBER(SEARCH("Water",D763)),"UnitsLiquid",
IF(D763="Other Energy","UnitsOtherEnergyEnergy",
IF(D763="Other","UnitsSolid",
IF(D763="Other Fuels",IF(ISNUMBER(SEARCH("Mobile", 'Meters-Utilities'!D763)),"UnitsLiquid","Units"&amp;'Meters-Utilities'!H763&amp;"Energy"),"UnitsBlank"))))))</f>
        <v>UnitsBlank</v>
      </c>
      <c r="O763" t="str">
        <f>IF(AND(OR(D763="Other Fuels", D763="Other Energy", D763 = "Natural Gas"),COUNTIF(UnitsEnergy,'Meters-Utilities'!J763)=0), "UnitsEnergy","UnitsBlank")</f>
        <v>UnitsBlank</v>
      </c>
      <c r="P763" t="str">
        <f t="shared" si="36"/>
        <v>UnitsBlank</v>
      </c>
      <c r="Q763" t="str">
        <f t="shared" si="37"/>
        <v>UnitsBlank</v>
      </c>
      <c r="U763" t="str">
        <f>IF( 'Meters-Utilities'!C763= "Electricity", IF(AND('Meters-Utilities'!Q763 &lt;&gt; "Self-Generated", 'Meters-Utilities'!Q763 &lt;&gt; "Physical Power Purchase Agreement (PPPA)"), "UnitsBlank", "YesNo"), IF(AND( 'Meters-Utilities'!C763="Other Fuels", 'Meters-Utilities'!D763 = "Scope 1: Mobile"), "YesNo", "UnitsBlank"))</f>
        <v>UnitsBlank</v>
      </c>
    </row>
    <row r="764" spans="1:21" x14ac:dyDescent="0.35">
      <c r="A764">
        <f>'Meters-Utilities'!A764</f>
        <v>0</v>
      </c>
      <c r="B764">
        <f>'Meters-Utilities'!B764</f>
        <v>0</v>
      </c>
      <c r="D764">
        <f>'Meters-Utilities'!C764</f>
        <v>0</v>
      </c>
      <c r="E764">
        <f>'Meters-Utilities'!D764</f>
        <v>0</v>
      </c>
      <c r="L764" t="str">
        <f t="shared" si="35"/>
        <v>PhaseNO</v>
      </c>
      <c r="M764" t="str">
        <f>"Fuel"&amp;
IF(D764="Other Fuels",TRIM(SUBSTITUTE(LEFT('Meters-Utilities'!H764,8),"-","")),IF(OR(D764="Electricity",D764="Natural Gas"),"",IF(OR(E764="Scope 1: Process", E764 = "Scope 1: Fugitive"), "Fugitive",SUBSTITUTE('Meters-Utilities'!C764," ",""))))</f>
        <v>Fuel</v>
      </c>
      <c r="N764" t="str">
        <f>IF(D764="Electricity","UnitsEnergy",
IF(D764="Natural Gas","UnitsGasEnergy",
IF(ISNUMBER(SEARCH("Water",D764)),"UnitsLiquid",
IF(D764="Other Energy","UnitsOtherEnergyEnergy",
IF(D764="Other","UnitsSolid",
IF(D764="Other Fuels",IF(ISNUMBER(SEARCH("Mobile", 'Meters-Utilities'!D764)),"UnitsLiquid","Units"&amp;'Meters-Utilities'!H764&amp;"Energy"),"UnitsBlank"))))))</f>
        <v>UnitsBlank</v>
      </c>
      <c r="O764" t="str">
        <f>IF(AND(OR(D764="Other Fuels", D764="Other Energy", D764 = "Natural Gas"),COUNTIF(UnitsEnergy,'Meters-Utilities'!J764)=0), "UnitsEnergy","UnitsBlank")</f>
        <v>UnitsBlank</v>
      </c>
      <c r="P764" t="str">
        <f t="shared" si="36"/>
        <v>UnitsBlank</v>
      </c>
      <c r="Q764" t="str">
        <f t="shared" si="37"/>
        <v>UnitsBlank</v>
      </c>
      <c r="U764" t="str">
        <f>IF( 'Meters-Utilities'!C764= "Electricity", IF(AND('Meters-Utilities'!Q764 &lt;&gt; "Self-Generated", 'Meters-Utilities'!Q764 &lt;&gt; "Physical Power Purchase Agreement (PPPA)"), "UnitsBlank", "YesNo"), IF(AND( 'Meters-Utilities'!C764="Other Fuels", 'Meters-Utilities'!D764 = "Scope 1: Mobile"), "YesNo", "UnitsBlank"))</f>
        <v>UnitsBlank</v>
      </c>
    </row>
    <row r="765" spans="1:21" x14ac:dyDescent="0.35">
      <c r="A765">
        <f>'Meters-Utilities'!A765</f>
        <v>0</v>
      </c>
      <c r="B765">
        <f>'Meters-Utilities'!B765</f>
        <v>0</v>
      </c>
      <c r="D765">
        <f>'Meters-Utilities'!C765</f>
        <v>0</v>
      </c>
      <c r="E765">
        <f>'Meters-Utilities'!D765</f>
        <v>0</v>
      </c>
      <c r="L765" t="str">
        <f t="shared" si="35"/>
        <v>PhaseNO</v>
      </c>
      <c r="M765" t="str">
        <f>"Fuel"&amp;
IF(D765="Other Fuels",TRIM(SUBSTITUTE(LEFT('Meters-Utilities'!H765,8),"-","")),IF(OR(D765="Electricity",D765="Natural Gas"),"",IF(OR(E765="Scope 1: Process", E765 = "Scope 1: Fugitive"), "Fugitive",SUBSTITUTE('Meters-Utilities'!C765," ",""))))</f>
        <v>Fuel</v>
      </c>
      <c r="N765" t="str">
        <f>IF(D765="Electricity","UnitsEnergy",
IF(D765="Natural Gas","UnitsGasEnergy",
IF(ISNUMBER(SEARCH("Water",D765)),"UnitsLiquid",
IF(D765="Other Energy","UnitsOtherEnergyEnergy",
IF(D765="Other","UnitsSolid",
IF(D765="Other Fuels",IF(ISNUMBER(SEARCH("Mobile", 'Meters-Utilities'!D765)),"UnitsLiquid","Units"&amp;'Meters-Utilities'!H765&amp;"Energy"),"UnitsBlank"))))))</f>
        <v>UnitsBlank</v>
      </c>
      <c r="O765" t="str">
        <f>IF(AND(OR(D765="Other Fuels", D765="Other Energy", D765 = "Natural Gas"),COUNTIF(UnitsEnergy,'Meters-Utilities'!J765)=0), "UnitsEnergy","UnitsBlank")</f>
        <v>UnitsBlank</v>
      </c>
      <c r="P765" t="str">
        <f t="shared" si="36"/>
        <v>UnitsBlank</v>
      </c>
      <c r="Q765" t="str">
        <f t="shared" si="37"/>
        <v>UnitsBlank</v>
      </c>
      <c r="U765" t="str">
        <f>IF( 'Meters-Utilities'!C765= "Electricity", IF(AND('Meters-Utilities'!Q765 &lt;&gt; "Self-Generated", 'Meters-Utilities'!Q765 &lt;&gt; "Physical Power Purchase Agreement (PPPA)"), "UnitsBlank", "YesNo"), IF(AND( 'Meters-Utilities'!C765="Other Fuels", 'Meters-Utilities'!D765 = "Scope 1: Mobile"), "YesNo", "UnitsBlank"))</f>
        <v>UnitsBlank</v>
      </c>
    </row>
    <row r="766" spans="1:21" x14ac:dyDescent="0.35">
      <c r="A766">
        <f>'Meters-Utilities'!A766</f>
        <v>0</v>
      </c>
      <c r="B766">
        <f>'Meters-Utilities'!B766</f>
        <v>0</v>
      </c>
      <c r="D766">
        <f>'Meters-Utilities'!C766</f>
        <v>0</v>
      </c>
      <c r="E766">
        <f>'Meters-Utilities'!D766</f>
        <v>0</v>
      </c>
      <c r="L766" t="str">
        <f t="shared" si="35"/>
        <v>PhaseNO</v>
      </c>
      <c r="M766" t="str">
        <f>"Fuel"&amp;
IF(D766="Other Fuels",TRIM(SUBSTITUTE(LEFT('Meters-Utilities'!H766,8),"-","")),IF(OR(D766="Electricity",D766="Natural Gas"),"",IF(OR(E766="Scope 1: Process", E766 = "Scope 1: Fugitive"), "Fugitive",SUBSTITUTE('Meters-Utilities'!C766," ",""))))</f>
        <v>Fuel</v>
      </c>
      <c r="N766" t="str">
        <f>IF(D766="Electricity","UnitsEnergy",
IF(D766="Natural Gas","UnitsGasEnergy",
IF(ISNUMBER(SEARCH("Water",D766)),"UnitsLiquid",
IF(D766="Other Energy","UnitsOtherEnergyEnergy",
IF(D766="Other","UnitsSolid",
IF(D766="Other Fuels",IF(ISNUMBER(SEARCH("Mobile", 'Meters-Utilities'!D766)),"UnitsLiquid","Units"&amp;'Meters-Utilities'!H766&amp;"Energy"),"UnitsBlank"))))))</f>
        <v>UnitsBlank</v>
      </c>
      <c r="O766" t="str">
        <f>IF(AND(OR(D766="Other Fuels", D766="Other Energy", D766 = "Natural Gas"),COUNTIF(UnitsEnergy,'Meters-Utilities'!J766)=0), "UnitsEnergy","UnitsBlank")</f>
        <v>UnitsBlank</v>
      </c>
      <c r="P766" t="str">
        <f t="shared" si="36"/>
        <v>UnitsBlank</v>
      </c>
      <c r="Q766" t="str">
        <f t="shared" si="37"/>
        <v>UnitsBlank</v>
      </c>
      <c r="U766" t="str">
        <f>IF( 'Meters-Utilities'!C766= "Electricity", IF(AND('Meters-Utilities'!Q766 &lt;&gt; "Self-Generated", 'Meters-Utilities'!Q766 &lt;&gt; "Physical Power Purchase Agreement (PPPA)"), "UnitsBlank", "YesNo"), IF(AND( 'Meters-Utilities'!C766="Other Fuels", 'Meters-Utilities'!D766 = "Scope 1: Mobile"), "YesNo", "UnitsBlank"))</f>
        <v>UnitsBlank</v>
      </c>
    </row>
    <row r="767" spans="1:21" x14ac:dyDescent="0.35">
      <c r="A767">
        <f>'Meters-Utilities'!A767</f>
        <v>0</v>
      </c>
      <c r="B767">
        <f>'Meters-Utilities'!B767</f>
        <v>0</v>
      </c>
      <c r="D767">
        <f>'Meters-Utilities'!C767</f>
        <v>0</v>
      </c>
      <c r="E767">
        <f>'Meters-Utilities'!D767</f>
        <v>0</v>
      </c>
      <c r="L767" t="str">
        <f t="shared" si="35"/>
        <v>PhaseNO</v>
      </c>
      <c r="M767" t="str">
        <f>"Fuel"&amp;
IF(D767="Other Fuels",TRIM(SUBSTITUTE(LEFT('Meters-Utilities'!H767,8),"-","")),IF(OR(D767="Electricity",D767="Natural Gas"),"",IF(OR(E767="Scope 1: Process", E767 = "Scope 1: Fugitive"), "Fugitive",SUBSTITUTE('Meters-Utilities'!C767," ",""))))</f>
        <v>Fuel</v>
      </c>
      <c r="N767" t="str">
        <f>IF(D767="Electricity","UnitsEnergy",
IF(D767="Natural Gas","UnitsGasEnergy",
IF(ISNUMBER(SEARCH("Water",D767)),"UnitsLiquid",
IF(D767="Other Energy","UnitsOtherEnergyEnergy",
IF(D767="Other","UnitsSolid",
IF(D767="Other Fuels",IF(ISNUMBER(SEARCH("Mobile", 'Meters-Utilities'!D767)),"UnitsLiquid","Units"&amp;'Meters-Utilities'!H767&amp;"Energy"),"UnitsBlank"))))))</f>
        <v>UnitsBlank</v>
      </c>
      <c r="O767" t="str">
        <f>IF(AND(OR(D767="Other Fuels", D767="Other Energy", D767 = "Natural Gas"),COUNTIF(UnitsEnergy,'Meters-Utilities'!J767)=0), "UnitsEnergy","UnitsBlank")</f>
        <v>UnitsBlank</v>
      </c>
      <c r="P767" t="str">
        <f t="shared" si="36"/>
        <v>UnitsBlank</v>
      </c>
      <c r="Q767" t="str">
        <f t="shared" si="37"/>
        <v>UnitsBlank</v>
      </c>
      <c r="U767" t="str">
        <f>IF( 'Meters-Utilities'!C767= "Electricity", IF(AND('Meters-Utilities'!Q767 &lt;&gt; "Self-Generated", 'Meters-Utilities'!Q767 &lt;&gt; "Physical Power Purchase Agreement (PPPA)"), "UnitsBlank", "YesNo"), IF(AND( 'Meters-Utilities'!C767="Other Fuels", 'Meters-Utilities'!D767 = "Scope 1: Mobile"), "YesNo", "UnitsBlank"))</f>
        <v>UnitsBlank</v>
      </c>
    </row>
    <row r="768" spans="1:21" x14ac:dyDescent="0.35">
      <c r="A768">
        <f>'Meters-Utilities'!A768</f>
        <v>0</v>
      </c>
      <c r="B768">
        <f>'Meters-Utilities'!B768</f>
        <v>0</v>
      </c>
      <c r="D768">
        <f>'Meters-Utilities'!C768</f>
        <v>0</v>
      </c>
      <c r="E768">
        <f>'Meters-Utilities'!D768</f>
        <v>0</v>
      </c>
      <c r="L768" t="str">
        <f t="shared" si="35"/>
        <v>PhaseNO</v>
      </c>
      <c r="M768" t="str">
        <f>"Fuel"&amp;
IF(D768="Other Fuels",TRIM(SUBSTITUTE(LEFT('Meters-Utilities'!H768,8),"-","")),IF(OR(D768="Electricity",D768="Natural Gas"),"",IF(OR(E768="Scope 1: Process", E768 = "Scope 1: Fugitive"), "Fugitive",SUBSTITUTE('Meters-Utilities'!C768," ",""))))</f>
        <v>Fuel</v>
      </c>
      <c r="N768" t="str">
        <f>IF(D768="Electricity","UnitsEnergy",
IF(D768="Natural Gas","UnitsGasEnergy",
IF(ISNUMBER(SEARCH("Water",D768)),"UnitsLiquid",
IF(D768="Other Energy","UnitsOtherEnergyEnergy",
IF(D768="Other","UnitsSolid",
IF(D768="Other Fuels",IF(ISNUMBER(SEARCH("Mobile", 'Meters-Utilities'!D768)),"UnitsLiquid","Units"&amp;'Meters-Utilities'!H768&amp;"Energy"),"UnitsBlank"))))))</f>
        <v>UnitsBlank</v>
      </c>
      <c r="O768" t="str">
        <f>IF(AND(OR(D768="Other Fuels", D768="Other Energy", D768 = "Natural Gas"),COUNTIF(UnitsEnergy,'Meters-Utilities'!J768)=0), "UnitsEnergy","UnitsBlank")</f>
        <v>UnitsBlank</v>
      </c>
      <c r="P768" t="str">
        <f t="shared" si="36"/>
        <v>UnitsBlank</v>
      </c>
      <c r="Q768" t="str">
        <f t="shared" si="37"/>
        <v>UnitsBlank</v>
      </c>
      <c r="U768" t="str">
        <f>IF( 'Meters-Utilities'!C768= "Electricity", IF(AND('Meters-Utilities'!Q768 &lt;&gt; "Self-Generated", 'Meters-Utilities'!Q768 &lt;&gt; "Physical Power Purchase Agreement (PPPA)"), "UnitsBlank", "YesNo"), IF(AND( 'Meters-Utilities'!C768="Other Fuels", 'Meters-Utilities'!D768 = "Scope 1: Mobile"), "YesNo", "UnitsBlank"))</f>
        <v>UnitsBlank</v>
      </c>
    </row>
    <row r="769" spans="1:21" x14ac:dyDescent="0.35">
      <c r="A769">
        <f>'Meters-Utilities'!A769</f>
        <v>0</v>
      </c>
      <c r="B769">
        <f>'Meters-Utilities'!B769</f>
        <v>0</v>
      </c>
      <c r="D769">
        <f>'Meters-Utilities'!C769</f>
        <v>0</v>
      </c>
      <c r="E769">
        <f>'Meters-Utilities'!D769</f>
        <v>0</v>
      </c>
      <c r="L769" t="str">
        <f t="shared" si="35"/>
        <v>PhaseNO</v>
      </c>
      <c r="M769" t="str">
        <f>"Fuel"&amp;
IF(D769="Other Fuels",TRIM(SUBSTITUTE(LEFT('Meters-Utilities'!H769,8),"-","")),IF(OR(D769="Electricity",D769="Natural Gas"),"",IF(OR(E769="Scope 1: Process", E769 = "Scope 1: Fugitive"), "Fugitive",SUBSTITUTE('Meters-Utilities'!C769," ",""))))</f>
        <v>Fuel</v>
      </c>
      <c r="N769" t="str">
        <f>IF(D769="Electricity","UnitsEnergy",
IF(D769="Natural Gas","UnitsGasEnergy",
IF(ISNUMBER(SEARCH("Water",D769)),"UnitsLiquid",
IF(D769="Other Energy","UnitsOtherEnergyEnergy",
IF(D769="Other","UnitsSolid",
IF(D769="Other Fuels",IF(ISNUMBER(SEARCH("Mobile", 'Meters-Utilities'!D769)),"UnitsLiquid","Units"&amp;'Meters-Utilities'!H769&amp;"Energy"),"UnitsBlank"))))))</f>
        <v>UnitsBlank</v>
      </c>
      <c r="O769" t="str">
        <f>IF(AND(OR(D769="Other Fuels", D769="Other Energy", D769 = "Natural Gas"),COUNTIF(UnitsEnergy,'Meters-Utilities'!J769)=0), "UnitsEnergy","UnitsBlank")</f>
        <v>UnitsBlank</v>
      </c>
      <c r="P769" t="str">
        <f t="shared" si="36"/>
        <v>UnitsBlank</v>
      </c>
      <c r="Q769" t="str">
        <f t="shared" si="37"/>
        <v>UnitsBlank</v>
      </c>
      <c r="U769" t="str">
        <f>IF( 'Meters-Utilities'!C769= "Electricity", IF(AND('Meters-Utilities'!Q769 &lt;&gt; "Self-Generated", 'Meters-Utilities'!Q769 &lt;&gt; "Physical Power Purchase Agreement (PPPA)"), "UnitsBlank", "YesNo"), IF(AND( 'Meters-Utilities'!C769="Other Fuels", 'Meters-Utilities'!D769 = "Scope 1: Mobile"), "YesNo", "UnitsBlank"))</f>
        <v>UnitsBlank</v>
      </c>
    </row>
    <row r="770" spans="1:21" x14ac:dyDescent="0.35">
      <c r="A770">
        <f>'Meters-Utilities'!A770</f>
        <v>0</v>
      </c>
      <c r="B770">
        <f>'Meters-Utilities'!B770</f>
        <v>0</v>
      </c>
      <c r="D770">
        <f>'Meters-Utilities'!C770</f>
        <v>0</v>
      </c>
      <c r="E770">
        <f>'Meters-Utilities'!D770</f>
        <v>0</v>
      </c>
      <c r="L770" t="str">
        <f t="shared" si="35"/>
        <v>PhaseNO</v>
      </c>
      <c r="M770" t="str">
        <f>"Fuel"&amp;
IF(D770="Other Fuels",TRIM(SUBSTITUTE(LEFT('Meters-Utilities'!H770,8),"-","")),IF(OR(D770="Electricity",D770="Natural Gas"),"",IF(OR(E770="Scope 1: Process", E770 = "Scope 1: Fugitive"), "Fugitive",SUBSTITUTE('Meters-Utilities'!C770," ",""))))</f>
        <v>Fuel</v>
      </c>
      <c r="N770" t="str">
        <f>IF(D770="Electricity","UnitsEnergy",
IF(D770="Natural Gas","UnitsGasEnergy",
IF(ISNUMBER(SEARCH("Water",D770)),"UnitsLiquid",
IF(D770="Other Energy","UnitsOtherEnergyEnergy",
IF(D770="Other","UnitsSolid",
IF(D770="Other Fuels",IF(ISNUMBER(SEARCH("Mobile", 'Meters-Utilities'!D770)),"UnitsLiquid","Units"&amp;'Meters-Utilities'!H770&amp;"Energy"),"UnitsBlank"))))))</f>
        <v>UnitsBlank</v>
      </c>
      <c r="O770" t="str">
        <f>IF(AND(OR(D770="Other Fuels", D770="Other Energy", D770 = "Natural Gas"),COUNTIF(UnitsEnergy,'Meters-Utilities'!J770)=0), "UnitsEnergy","UnitsBlank")</f>
        <v>UnitsBlank</v>
      </c>
      <c r="P770" t="str">
        <f t="shared" si="36"/>
        <v>UnitsBlank</v>
      </c>
      <c r="Q770" t="str">
        <f t="shared" si="37"/>
        <v>UnitsBlank</v>
      </c>
      <c r="U770" t="str">
        <f>IF( 'Meters-Utilities'!C770= "Electricity", IF(AND('Meters-Utilities'!Q770 &lt;&gt; "Self-Generated", 'Meters-Utilities'!Q770 &lt;&gt; "Physical Power Purchase Agreement (PPPA)"), "UnitsBlank", "YesNo"), IF(AND( 'Meters-Utilities'!C770="Other Fuels", 'Meters-Utilities'!D770 = "Scope 1: Mobile"), "YesNo", "UnitsBlank"))</f>
        <v>UnitsBlank</v>
      </c>
    </row>
    <row r="771" spans="1:21" x14ac:dyDescent="0.35">
      <c r="A771">
        <f>'Meters-Utilities'!A771</f>
        <v>0</v>
      </c>
      <c r="B771">
        <f>'Meters-Utilities'!B771</f>
        <v>0</v>
      </c>
      <c r="D771">
        <f>'Meters-Utilities'!C771</f>
        <v>0</v>
      </c>
      <c r="E771">
        <f>'Meters-Utilities'!D771</f>
        <v>0</v>
      </c>
      <c r="L771" t="str">
        <f t="shared" ref="L771:L834" si="38">IF(D771="Other Fuels",IF(E771="Scope 1: Stationary","PhaseSLG","PhaseVehicle"),"PhaseNO")</f>
        <v>PhaseNO</v>
      </c>
      <c r="M771" t="str">
        <f>"Fuel"&amp;
IF(D771="Other Fuels",TRIM(SUBSTITUTE(LEFT('Meters-Utilities'!H771,8),"-","")),IF(OR(D771="Electricity",D771="Natural Gas"),"",IF(OR(E771="Scope 1: Process", E771 = "Scope 1: Fugitive"), "Fugitive",SUBSTITUTE('Meters-Utilities'!C771," ",""))))</f>
        <v>Fuel</v>
      </c>
      <c r="N771" t="str">
        <f>IF(D771="Electricity","UnitsEnergy",
IF(D771="Natural Gas","UnitsGasEnergy",
IF(ISNUMBER(SEARCH("Water",D771)),"UnitsLiquid",
IF(D771="Other Energy","UnitsOtherEnergyEnergy",
IF(D771="Other","UnitsSolid",
IF(D771="Other Fuels",IF(ISNUMBER(SEARCH("Mobile", 'Meters-Utilities'!D771)),"UnitsLiquid","Units"&amp;'Meters-Utilities'!H771&amp;"Energy"),"UnitsBlank"))))))</f>
        <v>UnitsBlank</v>
      </c>
      <c r="O771" t="str">
        <f>IF(AND(OR(D771="Other Fuels", D771="Other Energy", D771 = "Natural Gas"),COUNTIF(UnitsEnergy,'Meters-Utilities'!J771)=0), "UnitsEnergy","UnitsBlank")</f>
        <v>UnitsBlank</v>
      </c>
      <c r="P771" t="str">
        <f t="shared" si="36"/>
        <v>UnitsBlank</v>
      </c>
      <c r="Q771" t="str">
        <f t="shared" si="37"/>
        <v>UnitsBlank</v>
      </c>
      <c r="U771" t="str">
        <f>IF( 'Meters-Utilities'!C771= "Electricity", IF(AND('Meters-Utilities'!Q771 &lt;&gt; "Self-Generated", 'Meters-Utilities'!Q771 &lt;&gt; "Physical Power Purchase Agreement (PPPA)"), "UnitsBlank", "YesNo"), IF(AND( 'Meters-Utilities'!C771="Other Fuels", 'Meters-Utilities'!D771 = "Scope 1: Mobile"), "YesNo", "UnitsBlank"))</f>
        <v>UnitsBlank</v>
      </c>
    </row>
    <row r="772" spans="1:21" x14ac:dyDescent="0.35">
      <c r="A772">
        <f>'Meters-Utilities'!A772</f>
        <v>0</v>
      </c>
      <c r="B772">
        <f>'Meters-Utilities'!B772</f>
        <v>0</v>
      </c>
      <c r="D772">
        <f>'Meters-Utilities'!C772</f>
        <v>0</v>
      </c>
      <c r="E772">
        <f>'Meters-Utilities'!D772</f>
        <v>0</v>
      </c>
      <c r="L772" t="str">
        <f t="shared" si="38"/>
        <v>PhaseNO</v>
      </c>
      <c r="M772" t="str">
        <f>"Fuel"&amp;
IF(D772="Other Fuels",TRIM(SUBSTITUTE(LEFT('Meters-Utilities'!H772,8),"-","")),IF(OR(D772="Electricity",D772="Natural Gas"),"",IF(OR(E772="Scope 1: Process", E772 = "Scope 1: Fugitive"), "Fugitive",SUBSTITUTE('Meters-Utilities'!C772," ",""))))</f>
        <v>Fuel</v>
      </c>
      <c r="N772" t="str">
        <f>IF(D772="Electricity","UnitsEnergy",
IF(D772="Natural Gas","UnitsGasEnergy",
IF(ISNUMBER(SEARCH("Water",D772)),"UnitsLiquid",
IF(D772="Other Energy","UnitsOtherEnergyEnergy",
IF(D772="Other","UnitsSolid",
IF(D772="Other Fuels",IF(ISNUMBER(SEARCH("Mobile", 'Meters-Utilities'!D772)),"UnitsLiquid","Units"&amp;'Meters-Utilities'!H772&amp;"Energy"),"UnitsBlank"))))))</f>
        <v>UnitsBlank</v>
      </c>
      <c r="O772" t="str">
        <f>IF(AND(OR(D772="Other Fuels", D772="Other Energy", D772 = "Natural Gas"),COUNTIF(UnitsEnergy,'Meters-Utilities'!J772)=0), "UnitsEnergy","UnitsBlank")</f>
        <v>UnitsBlank</v>
      </c>
      <c r="P772" t="str">
        <f t="shared" si="36"/>
        <v>UnitsBlank</v>
      </c>
      <c r="Q772" t="str">
        <f t="shared" si="37"/>
        <v>UnitsBlank</v>
      </c>
      <c r="U772" t="str">
        <f>IF( 'Meters-Utilities'!C772= "Electricity", IF(AND('Meters-Utilities'!Q772 &lt;&gt; "Self-Generated", 'Meters-Utilities'!Q772 &lt;&gt; "Physical Power Purchase Agreement (PPPA)"), "UnitsBlank", "YesNo"), IF(AND( 'Meters-Utilities'!C772="Other Fuels", 'Meters-Utilities'!D772 = "Scope 1: Mobile"), "YesNo", "UnitsBlank"))</f>
        <v>UnitsBlank</v>
      </c>
    </row>
    <row r="773" spans="1:21" x14ac:dyDescent="0.35">
      <c r="A773">
        <f>'Meters-Utilities'!A773</f>
        <v>0</v>
      </c>
      <c r="B773">
        <f>'Meters-Utilities'!B773</f>
        <v>0</v>
      </c>
      <c r="D773">
        <f>'Meters-Utilities'!C773</f>
        <v>0</v>
      </c>
      <c r="E773">
        <f>'Meters-Utilities'!D773</f>
        <v>0</v>
      </c>
      <c r="L773" t="str">
        <f t="shared" si="38"/>
        <v>PhaseNO</v>
      </c>
      <c r="M773" t="str">
        <f>"Fuel"&amp;
IF(D773="Other Fuels",TRIM(SUBSTITUTE(LEFT('Meters-Utilities'!H773,8),"-","")),IF(OR(D773="Electricity",D773="Natural Gas"),"",IF(OR(E773="Scope 1: Process", E773 = "Scope 1: Fugitive"), "Fugitive",SUBSTITUTE('Meters-Utilities'!C773," ",""))))</f>
        <v>Fuel</v>
      </c>
      <c r="N773" t="str">
        <f>IF(D773="Electricity","UnitsEnergy",
IF(D773="Natural Gas","UnitsGasEnergy",
IF(ISNUMBER(SEARCH("Water",D773)),"UnitsLiquid",
IF(D773="Other Energy","UnitsOtherEnergyEnergy",
IF(D773="Other","UnitsSolid",
IF(D773="Other Fuels",IF(ISNUMBER(SEARCH("Mobile", 'Meters-Utilities'!D773)),"UnitsLiquid","Units"&amp;'Meters-Utilities'!H773&amp;"Energy"),"UnitsBlank"))))))</f>
        <v>UnitsBlank</v>
      </c>
      <c r="O773" t="str">
        <f>IF(AND(OR(D773="Other Fuels", D773="Other Energy", D773 = "Natural Gas"),COUNTIF(UnitsEnergy,'Meters-Utilities'!J773)=0), "UnitsEnergy","UnitsBlank")</f>
        <v>UnitsBlank</v>
      </c>
      <c r="P773" t="str">
        <f t="shared" si="36"/>
        <v>UnitsBlank</v>
      </c>
      <c r="Q773" t="str">
        <f t="shared" si="37"/>
        <v>UnitsBlank</v>
      </c>
      <c r="U773" t="str">
        <f>IF( 'Meters-Utilities'!C773= "Electricity", IF(AND('Meters-Utilities'!Q773 &lt;&gt; "Self-Generated", 'Meters-Utilities'!Q773 &lt;&gt; "Physical Power Purchase Agreement (PPPA)"), "UnitsBlank", "YesNo"), IF(AND( 'Meters-Utilities'!C773="Other Fuels", 'Meters-Utilities'!D773 = "Scope 1: Mobile"), "YesNo", "UnitsBlank"))</f>
        <v>UnitsBlank</v>
      </c>
    </row>
    <row r="774" spans="1:21" x14ac:dyDescent="0.35">
      <c r="A774">
        <f>'Meters-Utilities'!A774</f>
        <v>0</v>
      </c>
      <c r="B774">
        <f>'Meters-Utilities'!B774</f>
        <v>0</v>
      </c>
      <c r="D774">
        <f>'Meters-Utilities'!C774</f>
        <v>0</v>
      </c>
      <c r="E774">
        <f>'Meters-Utilities'!D774</f>
        <v>0</v>
      </c>
      <c r="L774" t="str">
        <f t="shared" si="38"/>
        <v>PhaseNO</v>
      </c>
      <c r="M774" t="str">
        <f>"Fuel"&amp;
IF(D774="Other Fuels",TRIM(SUBSTITUTE(LEFT('Meters-Utilities'!H774,8),"-","")),IF(OR(D774="Electricity",D774="Natural Gas"),"",IF(OR(E774="Scope 1: Process", E774 = "Scope 1: Fugitive"), "Fugitive",SUBSTITUTE('Meters-Utilities'!C774," ",""))))</f>
        <v>Fuel</v>
      </c>
      <c r="N774" t="str">
        <f>IF(D774="Electricity","UnitsEnergy",
IF(D774="Natural Gas","UnitsGasEnergy",
IF(ISNUMBER(SEARCH("Water",D774)),"UnitsLiquid",
IF(D774="Other Energy","UnitsOtherEnergyEnergy",
IF(D774="Other","UnitsSolid",
IF(D774="Other Fuels",IF(ISNUMBER(SEARCH("Mobile", 'Meters-Utilities'!D774)),"UnitsLiquid","Units"&amp;'Meters-Utilities'!H774&amp;"Energy"),"UnitsBlank"))))))</f>
        <v>UnitsBlank</v>
      </c>
      <c r="O774" t="str">
        <f>IF(AND(OR(D774="Other Fuels", D774="Other Energy", D774 = "Natural Gas"),COUNTIF(UnitsEnergy,'Meters-Utilities'!J774)=0), "UnitsEnergy","UnitsBlank")</f>
        <v>UnitsBlank</v>
      </c>
      <c r="P774" t="str">
        <f t="shared" si="36"/>
        <v>UnitsBlank</v>
      </c>
      <c r="Q774" t="str">
        <f t="shared" si="37"/>
        <v>UnitsBlank</v>
      </c>
      <c r="U774" t="str">
        <f>IF( 'Meters-Utilities'!C774= "Electricity", IF(AND('Meters-Utilities'!Q774 &lt;&gt; "Self-Generated", 'Meters-Utilities'!Q774 &lt;&gt; "Physical Power Purchase Agreement (PPPA)"), "UnitsBlank", "YesNo"), IF(AND( 'Meters-Utilities'!C774="Other Fuels", 'Meters-Utilities'!D774 = "Scope 1: Mobile"), "YesNo", "UnitsBlank"))</f>
        <v>UnitsBlank</v>
      </c>
    </row>
    <row r="775" spans="1:21" x14ac:dyDescent="0.35">
      <c r="A775">
        <f>'Meters-Utilities'!A775</f>
        <v>0</v>
      </c>
      <c r="B775">
        <f>'Meters-Utilities'!B775</f>
        <v>0</v>
      </c>
      <c r="D775">
        <f>'Meters-Utilities'!C775</f>
        <v>0</v>
      </c>
      <c r="E775">
        <f>'Meters-Utilities'!D775</f>
        <v>0</v>
      </c>
      <c r="L775" t="str">
        <f t="shared" si="38"/>
        <v>PhaseNO</v>
      </c>
      <c r="M775" t="str">
        <f>"Fuel"&amp;
IF(D775="Other Fuels",TRIM(SUBSTITUTE(LEFT('Meters-Utilities'!H775,8),"-","")),IF(OR(D775="Electricity",D775="Natural Gas"),"",IF(OR(E775="Scope 1: Process", E775 = "Scope 1: Fugitive"), "Fugitive",SUBSTITUTE('Meters-Utilities'!C775," ",""))))</f>
        <v>Fuel</v>
      </c>
      <c r="N775" t="str">
        <f>IF(D775="Electricity","UnitsEnergy",
IF(D775="Natural Gas","UnitsGasEnergy",
IF(ISNUMBER(SEARCH("Water",D775)),"UnitsLiquid",
IF(D775="Other Energy","UnitsOtherEnergyEnergy",
IF(D775="Other","UnitsSolid",
IF(D775="Other Fuels",IF(ISNUMBER(SEARCH("Mobile", 'Meters-Utilities'!D775)),"UnitsLiquid","Units"&amp;'Meters-Utilities'!H775&amp;"Energy"),"UnitsBlank"))))))</f>
        <v>UnitsBlank</v>
      </c>
      <c r="O775" t="str">
        <f>IF(AND(OR(D775="Other Fuels", D775="Other Energy", D775 = "Natural Gas"),COUNTIF(UnitsEnergy,'Meters-Utilities'!J775)=0), "UnitsEnergy","UnitsBlank")</f>
        <v>UnitsBlank</v>
      </c>
      <c r="P775" t="str">
        <f t="shared" si="36"/>
        <v>UnitsBlank</v>
      </c>
      <c r="Q775" t="str">
        <f t="shared" si="37"/>
        <v>UnitsBlank</v>
      </c>
      <c r="U775" t="str">
        <f>IF( 'Meters-Utilities'!C775= "Electricity", IF(AND('Meters-Utilities'!Q775 &lt;&gt; "Self-Generated", 'Meters-Utilities'!Q775 &lt;&gt; "Physical Power Purchase Agreement (PPPA)"), "UnitsBlank", "YesNo"), IF(AND( 'Meters-Utilities'!C775="Other Fuels", 'Meters-Utilities'!D775 = "Scope 1: Mobile"), "YesNo", "UnitsBlank"))</f>
        <v>UnitsBlank</v>
      </c>
    </row>
    <row r="776" spans="1:21" x14ac:dyDescent="0.35">
      <c r="A776">
        <f>'Meters-Utilities'!A776</f>
        <v>0</v>
      </c>
      <c r="B776">
        <f>'Meters-Utilities'!B776</f>
        <v>0</v>
      </c>
      <c r="D776">
        <f>'Meters-Utilities'!C776</f>
        <v>0</v>
      </c>
      <c r="E776">
        <f>'Meters-Utilities'!D776</f>
        <v>0</v>
      </c>
      <c r="L776" t="str">
        <f t="shared" si="38"/>
        <v>PhaseNO</v>
      </c>
      <c r="M776" t="str">
        <f>"Fuel"&amp;
IF(D776="Other Fuels",TRIM(SUBSTITUTE(LEFT('Meters-Utilities'!H776,8),"-","")),IF(OR(D776="Electricity",D776="Natural Gas"),"",IF(OR(E776="Scope 1: Process", E776 = "Scope 1: Fugitive"), "Fugitive",SUBSTITUTE('Meters-Utilities'!C776," ",""))))</f>
        <v>Fuel</v>
      </c>
      <c r="N776" t="str">
        <f>IF(D776="Electricity","UnitsEnergy",
IF(D776="Natural Gas","UnitsGasEnergy",
IF(ISNUMBER(SEARCH("Water",D776)),"UnitsLiquid",
IF(D776="Other Energy","UnitsOtherEnergyEnergy",
IF(D776="Other","UnitsSolid",
IF(D776="Other Fuels",IF(ISNUMBER(SEARCH("Mobile", 'Meters-Utilities'!D776)),"UnitsLiquid","Units"&amp;'Meters-Utilities'!H776&amp;"Energy"),"UnitsBlank"))))))</f>
        <v>UnitsBlank</v>
      </c>
      <c r="O776" t="str">
        <f>IF(AND(OR(D776="Other Fuels", D776="Other Energy", D776 = "Natural Gas"),COUNTIF(UnitsEnergy,'Meters-Utilities'!J776)=0), "UnitsEnergy","UnitsBlank")</f>
        <v>UnitsBlank</v>
      </c>
      <c r="P776" t="str">
        <f t="shared" si="36"/>
        <v>UnitsBlank</v>
      </c>
      <c r="Q776" t="str">
        <f t="shared" si="37"/>
        <v>UnitsBlank</v>
      </c>
      <c r="U776" t="str">
        <f>IF( 'Meters-Utilities'!C776= "Electricity", IF(AND('Meters-Utilities'!Q776 &lt;&gt; "Self-Generated", 'Meters-Utilities'!Q776 &lt;&gt; "Physical Power Purchase Agreement (PPPA)"), "UnitsBlank", "YesNo"), IF(AND( 'Meters-Utilities'!C776="Other Fuels", 'Meters-Utilities'!D776 = "Scope 1: Mobile"), "YesNo", "UnitsBlank"))</f>
        <v>UnitsBlank</v>
      </c>
    </row>
    <row r="777" spans="1:21" x14ac:dyDescent="0.35">
      <c r="A777">
        <f>'Meters-Utilities'!A777</f>
        <v>0</v>
      </c>
      <c r="B777">
        <f>'Meters-Utilities'!B777</f>
        <v>0</v>
      </c>
      <c r="D777">
        <f>'Meters-Utilities'!C777</f>
        <v>0</v>
      </c>
      <c r="E777">
        <f>'Meters-Utilities'!D777</f>
        <v>0</v>
      </c>
      <c r="L777" t="str">
        <f t="shared" si="38"/>
        <v>PhaseNO</v>
      </c>
      <c r="M777" t="str">
        <f>"Fuel"&amp;
IF(D777="Other Fuels",TRIM(SUBSTITUTE(LEFT('Meters-Utilities'!H777,8),"-","")),IF(OR(D777="Electricity",D777="Natural Gas"),"",IF(OR(E777="Scope 1: Process", E777 = "Scope 1: Fugitive"), "Fugitive",SUBSTITUTE('Meters-Utilities'!C777," ",""))))</f>
        <v>Fuel</v>
      </c>
      <c r="N777" t="str">
        <f>IF(D777="Electricity","UnitsEnergy",
IF(D777="Natural Gas","UnitsGasEnergy",
IF(ISNUMBER(SEARCH("Water",D777)),"UnitsLiquid",
IF(D777="Other Energy","UnitsOtherEnergyEnergy",
IF(D777="Other","UnitsSolid",
IF(D777="Other Fuels",IF(ISNUMBER(SEARCH("Mobile", 'Meters-Utilities'!D777)),"UnitsLiquid","Units"&amp;'Meters-Utilities'!H777&amp;"Energy"),"UnitsBlank"))))))</f>
        <v>UnitsBlank</v>
      </c>
      <c r="O777" t="str">
        <f>IF(AND(OR(D777="Other Fuels", D777="Other Energy", D777 = "Natural Gas"),COUNTIF(UnitsEnergy,'Meters-Utilities'!J777)=0), "UnitsEnergy","UnitsBlank")</f>
        <v>UnitsBlank</v>
      </c>
      <c r="P777" t="str">
        <f t="shared" si="36"/>
        <v>UnitsBlank</v>
      </c>
      <c r="Q777" t="str">
        <f t="shared" si="37"/>
        <v>UnitsBlank</v>
      </c>
      <c r="U777" t="str">
        <f>IF( 'Meters-Utilities'!C777= "Electricity", IF(AND('Meters-Utilities'!Q777 &lt;&gt; "Self-Generated", 'Meters-Utilities'!Q777 &lt;&gt; "Physical Power Purchase Agreement (PPPA)"), "UnitsBlank", "YesNo"), IF(AND( 'Meters-Utilities'!C777="Other Fuels", 'Meters-Utilities'!D777 = "Scope 1: Mobile"), "YesNo", "UnitsBlank"))</f>
        <v>UnitsBlank</v>
      </c>
    </row>
    <row r="778" spans="1:21" x14ac:dyDescent="0.35">
      <c r="A778">
        <f>'Meters-Utilities'!A778</f>
        <v>0</v>
      </c>
      <c r="B778">
        <f>'Meters-Utilities'!B778</f>
        <v>0</v>
      </c>
      <c r="D778">
        <f>'Meters-Utilities'!C778</f>
        <v>0</v>
      </c>
      <c r="E778">
        <f>'Meters-Utilities'!D778</f>
        <v>0</v>
      </c>
      <c r="L778" t="str">
        <f t="shared" si="38"/>
        <v>PhaseNO</v>
      </c>
      <c r="M778" t="str">
        <f>"Fuel"&amp;
IF(D778="Other Fuels",TRIM(SUBSTITUTE(LEFT('Meters-Utilities'!H778,8),"-","")),IF(OR(D778="Electricity",D778="Natural Gas"),"",IF(OR(E778="Scope 1: Process", E778 = "Scope 1: Fugitive"), "Fugitive",SUBSTITUTE('Meters-Utilities'!C778," ",""))))</f>
        <v>Fuel</v>
      </c>
      <c r="N778" t="str">
        <f>IF(D778="Electricity","UnitsEnergy",
IF(D778="Natural Gas","UnitsGasEnergy",
IF(ISNUMBER(SEARCH("Water",D778)),"UnitsLiquid",
IF(D778="Other Energy","UnitsOtherEnergyEnergy",
IF(D778="Other","UnitsSolid",
IF(D778="Other Fuels",IF(ISNUMBER(SEARCH("Mobile", 'Meters-Utilities'!D778)),"UnitsLiquid","Units"&amp;'Meters-Utilities'!H778&amp;"Energy"),"UnitsBlank"))))))</f>
        <v>UnitsBlank</v>
      </c>
      <c r="O778" t="str">
        <f>IF(AND(OR(D778="Other Fuels", D778="Other Energy", D778 = "Natural Gas"),COUNTIF(UnitsEnergy,'Meters-Utilities'!J778)=0), "UnitsEnergy","UnitsBlank")</f>
        <v>UnitsBlank</v>
      </c>
      <c r="P778" t="str">
        <f t="shared" si="36"/>
        <v>UnitsBlank</v>
      </c>
      <c r="Q778" t="str">
        <f t="shared" si="37"/>
        <v>UnitsBlank</v>
      </c>
      <c r="U778" t="str">
        <f>IF( 'Meters-Utilities'!C778= "Electricity", IF(AND('Meters-Utilities'!Q778 &lt;&gt; "Self-Generated", 'Meters-Utilities'!Q778 &lt;&gt; "Physical Power Purchase Agreement (PPPA)"), "UnitsBlank", "YesNo"), IF(AND( 'Meters-Utilities'!C778="Other Fuels", 'Meters-Utilities'!D778 = "Scope 1: Mobile"), "YesNo", "UnitsBlank"))</f>
        <v>UnitsBlank</v>
      </c>
    </row>
    <row r="779" spans="1:21" x14ac:dyDescent="0.35">
      <c r="A779">
        <f>'Meters-Utilities'!A779</f>
        <v>0</v>
      </c>
      <c r="B779">
        <f>'Meters-Utilities'!B779</f>
        <v>0</v>
      </c>
      <c r="D779">
        <f>'Meters-Utilities'!C779</f>
        <v>0</v>
      </c>
      <c r="E779">
        <f>'Meters-Utilities'!D779</f>
        <v>0</v>
      </c>
      <c r="L779" t="str">
        <f t="shared" si="38"/>
        <v>PhaseNO</v>
      </c>
      <c r="M779" t="str">
        <f>"Fuel"&amp;
IF(D779="Other Fuels",TRIM(SUBSTITUTE(LEFT('Meters-Utilities'!H779,8),"-","")),IF(OR(D779="Electricity",D779="Natural Gas"),"",IF(OR(E779="Scope 1: Process", E779 = "Scope 1: Fugitive"), "Fugitive",SUBSTITUTE('Meters-Utilities'!C779," ",""))))</f>
        <v>Fuel</v>
      </c>
      <c r="N779" t="str">
        <f>IF(D779="Electricity","UnitsEnergy",
IF(D779="Natural Gas","UnitsGasEnergy",
IF(ISNUMBER(SEARCH("Water",D779)),"UnitsLiquid",
IF(D779="Other Energy","UnitsOtherEnergyEnergy",
IF(D779="Other","UnitsSolid",
IF(D779="Other Fuels",IF(ISNUMBER(SEARCH("Mobile", 'Meters-Utilities'!D779)),"UnitsLiquid","Units"&amp;'Meters-Utilities'!H779&amp;"Energy"),"UnitsBlank"))))))</f>
        <v>UnitsBlank</v>
      </c>
      <c r="O779" t="str">
        <f>IF(AND(OR(D779="Other Fuels", D779="Other Energy", D779 = "Natural Gas"),COUNTIF(UnitsEnergy,'Meters-Utilities'!J779)=0), "UnitsEnergy","UnitsBlank")</f>
        <v>UnitsBlank</v>
      </c>
      <c r="P779" t="str">
        <f t="shared" si="36"/>
        <v>UnitsBlank</v>
      </c>
      <c r="Q779" t="str">
        <f t="shared" si="37"/>
        <v>UnitsBlank</v>
      </c>
      <c r="U779" t="str">
        <f>IF( 'Meters-Utilities'!C779= "Electricity", IF(AND('Meters-Utilities'!Q779 &lt;&gt; "Self-Generated", 'Meters-Utilities'!Q779 &lt;&gt; "Physical Power Purchase Agreement (PPPA)"), "UnitsBlank", "YesNo"), IF(AND( 'Meters-Utilities'!C779="Other Fuels", 'Meters-Utilities'!D779 = "Scope 1: Mobile"), "YesNo", "UnitsBlank"))</f>
        <v>UnitsBlank</v>
      </c>
    </row>
    <row r="780" spans="1:21" x14ac:dyDescent="0.35">
      <c r="A780">
        <f>'Meters-Utilities'!A780</f>
        <v>0</v>
      </c>
      <c r="B780">
        <f>'Meters-Utilities'!B780</f>
        <v>0</v>
      </c>
      <c r="D780">
        <f>'Meters-Utilities'!C780</f>
        <v>0</v>
      </c>
      <c r="E780">
        <f>'Meters-Utilities'!D780</f>
        <v>0</v>
      </c>
      <c r="L780" t="str">
        <f t="shared" si="38"/>
        <v>PhaseNO</v>
      </c>
      <c r="M780" t="str">
        <f>"Fuel"&amp;
IF(D780="Other Fuels",TRIM(SUBSTITUTE(LEFT('Meters-Utilities'!H780,8),"-","")),IF(OR(D780="Electricity",D780="Natural Gas"),"",IF(OR(E780="Scope 1: Process", E780 = "Scope 1: Fugitive"), "Fugitive",SUBSTITUTE('Meters-Utilities'!C780," ",""))))</f>
        <v>Fuel</v>
      </c>
      <c r="N780" t="str">
        <f>IF(D780="Electricity","UnitsEnergy",
IF(D780="Natural Gas","UnitsGasEnergy",
IF(ISNUMBER(SEARCH("Water",D780)),"UnitsLiquid",
IF(D780="Other Energy","UnitsOtherEnergyEnergy",
IF(D780="Other","UnitsSolid",
IF(D780="Other Fuels",IF(ISNUMBER(SEARCH("Mobile", 'Meters-Utilities'!D780)),"UnitsLiquid","Units"&amp;'Meters-Utilities'!H780&amp;"Energy"),"UnitsBlank"))))))</f>
        <v>UnitsBlank</v>
      </c>
      <c r="O780" t="str">
        <f>IF(AND(OR(D780="Other Fuels", D780="Other Energy", D780 = "Natural Gas"),COUNTIF(UnitsEnergy,'Meters-Utilities'!J780)=0), "UnitsEnergy","UnitsBlank")</f>
        <v>UnitsBlank</v>
      </c>
      <c r="P780" t="str">
        <f t="shared" si="36"/>
        <v>UnitsBlank</v>
      </c>
      <c r="Q780" t="str">
        <f t="shared" si="37"/>
        <v>UnitsBlank</v>
      </c>
      <c r="U780" t="str">
        <f>IF( 'Meters-Utilities'!C780= "Electricity", IF(AND('Meters-Utilities'!Q780 &lt;&gt; "Self-Generated", 'Meters-Utilities'!Q780 &lt;&gt; "Physical Power Purchase Agreement (PPPA)"), "UnitsBlank", "YesNo"), IF(AND( 'Meters-Utilities'!C780="Other Fuels", 'Meters-Utilities'!D780 = "Scope 1: Mobile"), "YesNo", "UnitsBlank"))</f>
        <v>UnitsBlank</v>
      </c>
    </row>
    <row r="781" spans="1:21" x14ac:dyDescent="0.35">
      <c r="A781">
        <f>'Meters-Utilities'!A781</f>
        <v>0</v>
      </c>
      <c r="B781">
        <f>'Meters-Utilities'!B781</f>
        <v>0</v>
      </c>
      <c r="D781">
        <f>'Meters-Utilities'!C781</f>
        <v>0</v>
      </c>
      <c r="E781">
        <f>'Meters-Utilities'!D781</f>
        <v>0</v>
      </c>
      <c r="L781" t="str">
        <f t="shared" si="38"/>
        <v>PhaseNO</v>
      </c>
      <c r="M781" t="str">
        <f>"Fuel"&amp;
IF(D781="Other Fuels",TRIM(SUBSTITUTE(LEFT('Meters-Utilities'!H781,8),"-","")),IF(OR(D781="Electricity",D781="Natural Gas"),"",IF(OR(E781="Scope 1: Process", E781 = "Scope 1: Fugitive"), "Fugitive",SUBSTITUTE('Meters-Utilities'!C781," ",""))))</f>
        <v>Fuel</v>
      </c>
      <c r="N781" t="str">
        <f>IF(D781="Electricity","UnitsEnergy",
IF(D781="Natural Gas","UnitsGasEnergy",
IF(ISNUMBER(SEARCH("Water",D781)),"UnitsLiquid",
IF(D781="Other Energy","UnitsOtherEnergyEnergy",
IF(D781="Other","UnitsSolid",
IF(D781="Other Fuels",IF(ISNUMBER(SEARCH("Mobile", 'Meters-Utilities'!D781)),"UnitsLiquid","Units"&amp;'Meters-Utilities'!H781&amp;"Energy"),"UnitsBlank"))))))</f>
        <v>UnitsBlank</v>
      </c>
      <c r="O781" t="str">
        <f>IF(AND(OR(D781="Other Fuels", D781="Other Energy", D781 = "Natural Gas"),COUNTIF(UnitsEnergy,'Meters-Utilities'!J781)=0), "UnitsEnergy","UnitsBlank")</f>
        <v>UnitsBlank</v>
      </c>
      <c r="P781" t="str">
        <f t="shared" si="36"/>
        <v>UnitsBlank</v>
      </c>
      <c r="Q781" t="str">
        <f t="shared" si="37"/>
        <v>UnitsBlank</v>
      </c>
      <c r="U781" t="str">
        <f>IF( 'Meters-Utilities'!C781= "Electricity", IF(AND('Meters-Utilities'!Q781 &lt;&gt; "Self-Generated", 'Meters-Utilities'!Q781 &lt;&gt; "Physical Power Purchase Agreement (PPPA)"), "UnitsBlank", "YesNo"), IF(AND( 'Meters-Utilities'!C781="Other Fuels", 'Meters-Utilities'!D781 = "Scope 1: Mobile"), "YesNo", "UnitsBlank"))</f>
        <v>UnitsBlank</v>
      </c>
    </row>
    <row r="782" spans="1:21" x14ac:dyDescent="0.35">
      <c r="A782">
        <f>'Meters-Utilities'!A782</f>
        <v>0</v>
      </c>
      <c r="B782">
        <f>'Meters-Utilities'!B782</f>
        <v>0</v>
      </c>
      <c r="D782">
        <f>'Meters-Utilities'!C782</f>
        <v>0</v>
      </c>
      <c r="E782">
        <f>'Meters-Utilities'!D782</f>
        <v>0</v>
      </c>
      <c r="L782" t="str">
        <f t="shared" si="38"/>
        <v>PhaseNO</v>
      </c>
      <c r="M782" t="str">
        <f>"Fuel"&amp;
IF(D782="Other Fuels",TRIM(SUBSTITUTE(LEFT('Meters-Utilities'!H782,8),"-","")),IF(OR(D782="Electricity",D782="Natural Gas"),"",IF(OR(E782="Scope 1: Process", E782 = "Scope 1: Fugitive"), "Fugitive",SUBSTITUTE('Meters-Utilities'!C782," ",""))))</f>
        <v>Fuel</v>
      </c>
      <c r="N782" t="str">
        <f>IF(D782="Electricity","UnitsEnergy",
IF(D782="Natural Gas","UnitsGasEnergy",
IF(ISNUMBER(SEARCH("Water",D782)),"UnitsLiquid",
IF(D782="Other Energy","UnitsOtherEnergyEnergy",
IF(D782="Other","UnitsSolid",
IF(D782="Other Fuels",IF(ISNUMBER(SEARCH("Mobile", 'Meters-Utilities'!D782)),"UnitsLiquid","Units"&amp;'Meters-Utilities'!H782&amp;"Energy"),"UnitsBlank"))))))</f>
        <v>UnitsBlank</v>
      </c>
      <c r="O782" t="str">
        <f>IF(AND(OR(D782="Other Fuels", D782="Other Energy", D782 = "Natural Gas"),COUNTIF(UnitsEnergy,'Meters-Utilities'!J782)=0), "UnitsEnergy","UnitsBlank")</f>
        <v>UnitsBlank</v>
      </c>
      <c r="P782" t="str">
        <f t="shared" si="36"/>
        <v>UnitsBlank</v>
      </c>
      <c r="Q782" t="str">
        <f t="shared" si="37"/>
        <v>UnitsBlank</v>
      </c>
      <c r="U782" t="str">
        <f>IF( 'Meters-Utilities'!C782= "Electricity", IF(AND('Meters-Utilities'!Q782 &lt;&gt; "Self-Generated", 'Meters-Utilities'!Q782 &lt;&gt; "Physical Power Purchase Agreement (PPPA)"), "UnitsBlank", "YesNo"), IF(AND( 'Meters-Utilities'!C782="Other Fuels", 'Meters-Utilities'!D782 = "Scope 1: Mobile"), "YesNo", "UnitsBlank"))</f>
        <v>UnitsBlank</v>
      </c>
    </row>
    <row r="783" spans="1:21" x14ac:dyDescent="0.35">
      <c r="A783">
        <f>'Meters-Utilities'!A783</f>
        <v>0</v>
      </c>
      <c r="B783">
        <f>'Meters-Utilities'!B783</f>
        <v>0</v>
      </c>
      <c r="D783">
        <f>'Meters-Utilities'!C783</f>
        <v>0</v>
      </c>
      <c r="E783">
        <f>'Meters-Utilities'!D783</f>
        <v>0</v>
      </c>
      <c r="L783" t="str">
        <f t="shared" si="38"/>
        <v>PhaseNO</v>
      </c>
      <c r="M783" t="str">
        <f>"Fuel"&amp;
IF(D783="Other Fuels",TRIM(SUBSTITUTE(LEFT('Meters-Utilities'!H783,8),"-","")),IF(OR(D783="Electricity",D783="Natural Gas"),"",IF(OR(E783="Scope 1: Process", E783 = "Scope 1: Fugitive"), "Fugitive",SUBSTITUTE('Meters-Utilities'!C783," ",""))))</f>
        <v>Fuel</v>
      </c>
      <c r="N783" t="str">
        <f>IF(D783="Electricity","UnitsEnergy",
IF(D783="Natural Gas","UnitsGasEnergy",
IF(ISNUMBER(SEARCH("Water",D783)),"UnitsLiquid",
IF(D783="Other Energy","UnitsOtherEnergyEnergy",
IF(D783="Other","UnitsSolid",
IF(D783="Other Fuels",IF(ISNUMBER(SEARCH("Mobile", 'Meters-Utilities'!D783)),"UnitsLiquid","Units"&amp;'Meters-Utilities'!H783&amp;"Energy"),"UnitsBlank"))))))</f>
        <v>UnitsBlank</v>
      </c>
      <c r="O783" t="str">
        <f>IF(AND(OR(D783="Other Fuels", D783="Other Energy", D783 = "Natural Gas"),COUNTIF(UnitsEnergy,'Meters-Utilities'!J783)=0), "UnitsEnergy","UnitsBlank")</f>
        <v>UnitsBlank</v>
      </c>
      <c r="P783" t="str">
        <f t="shared" si="36"/>
        <v>UnitsBlank</v>
      </c>
      <c r="Q783" t="str">
        <f t="shared" si="37"/>
        <v>UnitsBlank</v>
      </c>
      <c r="U783" t="str">
        <f>IF( 'Meters-Utilities'!C783= "Electricity", IF(AND('Meters-Utilities'!Q783 &lt;&gt; "Self-Generated", 'Meters-Utilities'!Q783 &lt;&gt; "Physical Power Purchase Agreement (PPPA)"), "UnitsBlank", "YesNo"), IF(AND( 'Meters-Utilities'!C783="Other Fuels", 'Meters-Utilities'!D783 = "Scope 1: Mobile"), "YesNo", "UnitsBlank"))</f>
        <v>UnitsBlank</v>
      </c>
    </row>
    <row r="784" spans="1:21" x14ac:dyDescent="0.35">
      <c r="A784">
        <f>'Meters-Utilities'!A784</f>
        <v>0</v>
      </c>
      <c r="B784">
        <f>'Meters-Utilities'!B784</f>
        <v>0</v>
      </c>
      <c r="D784">
        <f>'Meters-Utilities'!C784</f>
        <v>0</v>
      </c>
      <c r="E784">
        <f>'Meters-Utilities'!D784</f>
        <v>0</v>
      </c>
      <c r="L784" t="str">
        <f t="shared" si="38"/>
        <v>PhaseNO</v>
      </c>
      <c r="M784" t="str">
        <f>"Fuel"&amp;
IF(D784="Other Fuels",TRIM(SUBSTITUTE(LEFT('Meters-Utilities'!H784,8),"-","")),IF(OR(D784="Electricity",D784="Natural Gas"),"",IF(OR(E784="Scope 1: Process", E784 = "Scope 1: Fugitive"), "Fugitive",SUBSTITUTE('Meters-Utilities'!C784," ",""))))</f>
        <v>Fuel</v>
      </c>
      <c r="N784" t="str">
        <f>IF(D784="Electricity","UnitsEnergy",
IF(D784="Natural Gas","UnitsGasEnergy",
IF(ISNUMBER(SEARCH("Water",D784)),"UnitsLiquid",
IF(D784="Other Energy","UnitsOtherEnergyEnergy",
IF(D784="Other","UnitsSolid",
IF(D784="Other Fuels",IF(ISNUMBER(SEARCH("Mobile", 'Meters-Utilities'!D784)),"UnitsLiquid","Units"&amp;'Meters-Utilities'!H784&amp;"Energy"),"UnitsBlank"))))))</f>
        <v>UnitsBlank</v>
      </c>
      <c r="O784" t="str">
        <f>IF(AND(OR(D784="Other Fuels", D784="Other Energy", D784 = "Natural Gas"),COUNTIF(UnitsEnergy,'Meters-Utilities'!J784)=0), "UnitsEnergy","UnitsBlank")</f>
        <v>UnitsBlank</v>
      </c>
      <c r="P784" t="str">
        <f t="shared" si="36"/>
        <v>UnitsBlank</v>
      </c>
      <c r="Q784" t="str">
        <f t="shared" si="37"/>
        <v>UnitsBlank</v>
      </c>
      <c r="U784" t="str">
        <f>IF( 'Meters-Utilities'!C784= "Electricity", IF(AND('Meters-Utilities'!Q784 &lt;&gt; "Self-Generated", 'Meters-Utilities'!Q784 &lt;&gt; "Physical Power Purchase Agreement (PPPA)"), "UnitsBlank", "YesNo"), IF(AND( 'Meters-Utilities'!C784="Other Fuels", 'Meters-Utilities'!D784 = "Scope 1: Mobile"), "YesNo", "UnitsBlank"))</f>
        <v>UnitsBlank</v>
      </c>
    </row>
    <row r="785" spans="1:21" x14ac:dyDescent="0.35">
      <c r="A785">
        <f>'Meters-Utilities'!A785</f>
        <v>0</v>
      </c>
      <c r="B785">
        <f>'Meters-Utilities'!B785</f>
        <v>0</v>
      </c>
      <c r="D785">
        <f>'Meters-Utilities'!C785</f>
        <v>0</v>
      </c>
      <c r="E785">
        <f>'Meters-Utilities'!D785</f>
        <v>0</v>
      </c>
      <c r="L785" t="str">
        <f t="shared" si="38"/>
        <v>PhaseNO</v>
      </c>
      <c r="M785" t="str">
        <f>"Fuel"&amp;
IF(D785="Other Fuels",TRIM(SUBSTITUTE(LEFT('Meters-Utilities'!H785,8),"-","")),IF(OR(D785="Electricity",D785="Natural Gas"),"",IF(OR(E785="Scope 1: Process", E785 = "Scope 1: Fugitive"), "Fugitive",SUBSTITUTE('Meters-Utilities'!C785," ",""))))</f>
        <v>Fuel</v>
      </c>
      <c r="N785" t="str">
        <f>IF(D785="Electricity","UnitsEnergy",
IF(D785="Natural Gas","UnitsGasEnergy",
IF(ISNUMBER(SEARCH("Water",D785)),"UnitsLiquid",
IF(D785="Other Energy","UnitsOtherEnergyEnergy",
IF(D785="Other","UnitsSolid",
IF(D785="Other Fuels",IF(ISNUMBER(SEARCH("Mobile", 'Meters-Utilities'!D785)),"UnitsLiquid","Units"&amp;'Meters-Utilities'!H785&amp;"Energy"),"UnitsBlank"))))))</f>
        <v>UnitsBlank</v>
      </c>
      <c r="O785" t="str">
        <f>IF(AND(OR(D785="Other Fuels", D785="Other Energy", D785 = "Natural Gas"),COUNTIF(UnitsEnergy,'Meters-Utilities'!J785)=0), "UnitsEnergy","UnitsBlank")</f>
        <v>UnitsBlank</v>
      </c>
      <c r="P785" t="str">
        <f t="shared" si="36"/>
        <v>UnitsBlank</v>
      </c>
      <c r="Q785" t="str">
        <f t="shared" si="37"/>
        <v>UnitsBlank</v>
      </c>
      <c r="U785" t="str">
        <f>IF( 'Meters-Utilities'!C785= "Electricity", IF(AND('Meters-Utilities'!Q785 &lt;&gt; "Self-Generated", 'Meters-Utilities'!Q785 &lt;&gt; "Physical Power Purchase Agreement (PPPA)"), "UnitsBlank", "YesNo"), IF(AND( 'Meters-Utilities'!C785="Other Fuels", 'Meters-Utilities'!D785 = "Scope 1: Mobile"), "YesNo", "UnitsBlank"))</f>
        <v>UnitsBlank</v>
      </c>
    </row>
    <row r="786" spans="1:21" x14ac:dyDescent="0.35">
      <c r="A786">
        <f>'Meters-Utilities'!A786</f>
        <v>0</v>
      </c>
      <c r="B786">
        <f>'Meters-Utilities'!B786</f>
        <v>0</v>
      </c>
      <c r="D786">
        <f>'Meters-Utilities'!C786</f>
        <v>0</v>
      </c>
      <c r="E786">
        <f>'Meters-Utilities'!D786</f>
        <v>0</v>
      </c>
      <c r="L786" t="str">
        <f t="shared" si="38"/>
        <v>PhaseNO</v>
      </c>
      <c r="M786" t="str">
        <f>"Fuel"&amp;
IF(D786="Other Fuels",TRIM(SUBSTITUTE(LEFT('Meters-Utilities'!H786,8),"-","")),IF(OR(D786="Electricity",D786="Natural Gas"),"",IF(OR(E786="Scope 1: Process", E786 = "Scope 1: Fugitive"), "Fugitive",SUBSTITUTE('Meters-Utilities'!C786," ",""))))</f>
        <v>Fuel</v>
      </c>
      <c r="N786" t="str">
        <f>IF(D786="Electricity","UnitsEnergy",
IF(D786="Natural Gas","UnitsGasEnergy",
IF(ISNUMBER(SEARCH("Water",D786)),"UnitsLiquid",
IF(D786="Other Energy","UnitsOtherEnergyEnergy",
IF(D786="Other","UnitsSolid",
IF(D786="Other Fuels",IF(ISNUMBER(SEARCH("Mobile", 'Meters-Utilities'!D786)),"UnitsLiquid","Units"&amp;'Meters-Utilities'!H786&amp;"Energy"),"UnitsBlank"))))))</f>
        <v>UnitsBlank</v>
      </c>
      <c r="O786" t="str">
        <f>IF(AND(OR(D786="Other Fuels", D786="Other Energy", D786 = "Natural Gas"),COUNTIF(UnitsEnergy,'Meters-Utilities'!J786)=0), "UnitsEnergy","UnitsBlank")</f>
        <v>UnitsBlank</v>
      </c>
      <c r="P786" t="str">
        <f t="shared" si="36"/>
        <v>UnitsBlank</v>
      </c>
      <c r="Q786" t="str">
        <f t="shared" si="37"/>
        <v>UnitsBlank</v>
      </c>
      <c r="U786" t="str">
        <f>IF( 'Meters-Utilities'!C786= "Electricity", IF(AND('Meters-Utilities'!Q786 &lt;&gt; "Self-Generated", 'Meters-Utilities'!Q786 &lt;&gt; "Physical Power Purchase Agreement (PPPA)"), "UnitsBlank", "YesNo"), IF(AND( 'Meters-Utilities'!C786="Other Fuels", 'Meters-Utilities'!D786 = "Scope 1: Mobile"), "YesNo", "UnitsBlank"))</f>
        <v>UnitsBlank</v>
      </c>
    </row>
    <row r="787" spans="1:21" x14ac:dyDescent="0.35">
      <c r="A787">
        <f>'Meters-Utilities'!A787</f>
        <v>0</v>
      </c>
      <c r="B787">
        <f>'Meters-Utilities'!B787</f>
        <v>0</v>
      </c>
      <c r="D787">
        <f>'Meters-Utilities'!C787</f>
        <v>0</v>
      </c>
      <c r="E787">
        <f>'Meters-Utilities'!D787</f>
        <v>0</v>
      </c>
      <c r="L787" t="str">
        <f t="shared" si="38"/>
        <v>PhaseNO</v>
      </c>
      <c r="M787" t="str">
        <f>"Fuel"&amp;
IF(D787="Other Fuels",TRIM(SUBSTITUTE(LEFT('Meters-Utilities'!H787,8),"-","")),IF(OR(D787="Electricity",D787="Natural Gas"),"",IF(OR(E787="Scope 1: Process", E787 = "Scope 1: Fugitive"), "Fugitive",SUBSTITUTE('Meters-Utilities'!C787," ",""))))</f>
        <v>Fuel</v>
      </c>
      <c r="N787" t="str">
        <f>IF(D787="Electricity","UnitsEnergy",
IF(D787="Natural Gas","UnitsGasEnergy",
IF(ISNUMBER(SEARCH("Water",D787)),"UnitsLiquid",
IF(D787="Other Energy","UnitsOtherEnergyEnergy",
IF(D787="Other","UnitsSolid",
IF(D787="Other Fuels",IF(ISNUMBER(SEARCH("Mobile", 'Meters-Utilities'!D787)),"UnitsLiquid","Units"&amp;'Meters-Utilities'!H787&amp;"Energy"),"UnitsBlank"))))))</f>
        <v>UnitsBlank</v>
      </c>
      <c r="O787" t="str">
        <f>IF(AND(OR(D787="Other Fuels", D787="Other Energy", D787 = "Natural Gas"),COUNTIF(UnitsEnergy,'Meters-Utilities'!J787)=0), "UnitsEnergy","UnitsBlank")</f>
        <v>UnitsBlank</v>
      </c>
      <c r="P787" t="str">
        <f t="shared" si="36"/>
        <v>UnitsBlank</v>
      </c>
      <c r="Q787" t="str">
        <f t="shared" si="37"/>
        <v>UnitsBlank</v>
      </c>
      <c r="U787" t="str">
        <f>IF( 'Meters-Utilities'!C787= "Electricity", IF(AND('Meters-Utilities'!Q787 &lt;&gt; "Self-Generated", 'Meters-Utilities'!Q787 &lt;&gt; "Physical Power Purchase Agreement (PPPA)"), "UnitsBlank", "YesNo"), IF(AND( 'Meters-Utilities'!C787="Other Fuels", 'Meters-Utilities'!D787 = "Scope 1: Mobile"), "YesNo", "UnitsBlank"))</f>
        <v>UnitsBlank</v>
      </c>
    </row>
    <row r="788" spans="1:21" x14ac:dyDescent="0.35">
      <c r="A788">
        <f>'Meters-Utilities'!A788</f>
        <v>0</v>
      </c>
      <c r="B788">
        <f>'Meters-Utilities'!B788</f>
        <v>0</v>
      </c>
      <c r="D788">
        <f>'Meters-Utilities'!C788</f>
        <v>0</v>
      </c>
      <c r="E788">
        <f>'Meters-Utilities'!D788</f>
        <v>0</v>
      </c>
      <c r="L788" t="str">
        <f t="shared" si="38"/>
        <v>PhaseNO</v>
      </c>
      <c r="M788" t="str">
        <f>"Fuel"&amp;
IF(D788="Other Fuels",TRIM(SUBSTITUTE(LEFT('Meters-Utilities'!H788,8),"-","")),IF(OR(D788="Electricity",D788="Natural Gas"),"",IF(OR(E788="Scope 1: Process", E788 = "Scope 1: Fugitive"), "Fugitive",SUBSTITUTE('Meters-Utilities'!C788," ",""))))</f>
        <v>Fuel</v>
      </c>
      <c r="N788" t="str">
        <f>IF(D788="Electricity","UnitsEnergy",
IF(D788="Natural Gas","UnitsGasEnergy",
IF(ISNUMBER(SEARCH("Water",D788)),"UnitsLiquid",
IF(D788="Other Energy","UnitsOtherEnergyEnergy",
IF(D788="Other","UnitsSolid",
IF(D788="Other Fuels",IF(ISNUMBER(SEARCH("Mobile", 'Meters-Utilities'!D788)),"UnitsLiquid","Units"&amp;'Meters-Utilities'!H788&amp;"Energy"),"UnitsBlank"))))))</f>
        <v>UnitsBlank</v>
      </c>
      <c r="O788" t="str">
        <f>IF(AND(OR(D788="Other Fuels", D788="Other Energy", D788 = "Natural Gas"),COUNTIF(UnitsEnergy,'Meters-Utilities'!J788)=0), "UnitsEnergy","UnitsBlank")</f>
        <v>UnitsBlank</v>
      </c>
      <c r="P788" t="str">
        <f t="shared" si="36"/>
        <v>UnitsBlank</v>
      </c>
      <c r="Q788" t="str">
        <f t="shared" si="37"/>
        <v>UnitsBlank</v>
      </c>
      <c r="U788" t="str">
        <f>IF( 'Meters-Utilities'!C788= "Electricity", IF(AND('Meters-Utilities'!Q788 &lt;&gt; "Self-Generated", 'Meters-Utilities'!Q788 &lt;&gt; "Physical Power Purchase Agreement (PPPA)"), "UnitsBlank", "YesNo"), IF(AND( 'Meters-Utilities'!C788="Other Fuels", 'Meters-Utilities'!D788 = "Scope 1: Mobile"), "YesNo", "UnitsBlank"))</f>
        <v>UnitsBlank</v>
      </c>
    </row>
    <row r="789" spans="1:21" x14ac:dyDescent="0.35">
      <c r="A789">
        <f>'Meters-Utilities'!A789</f>
        <v>0</v>
      </c>
      <c r="B789">
        <f>'Meters-Utilities'!B789</f>
        <v>0</v>
      </c>
      <c r="D789">
        <f>'Meters-Utilities'!C789</f>
        <v>0</v>
      </c>
      <c r="E789">
        <f>'Meters-Utilities'!D789</f>
        <v>0</v>
      </c>
      <c r="L789" t="str">
        <f t="shared" si="38"/>
        <v>PhaseNO</v>
      </c>
      <c r="M789" t="str">
        <f>"Fuel"&amp;
IF(D789="Other Fuels",TRIM(SUBSTITUTE(LEFT('Meters-Utilities'!H789,8),"-","")),IF(OR(D789="Electricity",D789="Natural Gas"),"",IF(OR(E789="Scope 1: Process", E789 = "Scope 1: Fugitive"), "Fugitive",SUBSTITUTE('Meters-Utilities'!C789," ",""))))</f>
        <v>Fuel</v>
      </c>
      <c r="N789" t="str">
        <f>IF(D789="Electricity","UnitsEnergy",
IF(D789="Natural Gas","UnitsGasEnergy",
IF(ISNUMBER(SEARCH("Water",D789)),"UnitsLiquid",
IF(D789="Other Energy","UnitsOtherEnergyEnergy",
IF(D789="Other","UnitsSolid",
IF(D789="Other Fuels",IF(ISNUMBER(SEARCH("Mobile", 'Meters-Utilities'!D789)),"UnitsLiquid","Units"&amp;'Meters-Utilities'!H789&amp;"Energy"),"UnitsBlank"))))))</f>
        <v>UnitsBlank</v>
      </c>
      <c r="O789" t="str">
        <f>IF(AND(OR(D789="Other Fuels", D789="Other Energy", D789 = "Natural Gas"),COUNTIF(UnitsEnergy,'Meters-Utilities'!J789)=0), "UnitsEnergy","UnitsBlank")</f>
        <v>UnitsBlank</v>
      </c>
      <c r="P789" t="str">
        <f t="shared" si="36"/>
        <v>UnitsBlank</v>
      </c>
      <c r="Q789" t="str">
        <f t="shared" si="37"/>
        <v>UnitsBlank</v>
      </c>
      <c r="U789" t="str">
        <f>IF( 'Meters-Utilities'!C789= "Electricity", IF(AND('Meters-Utilities'!Q789 &lt;&gt; "Self-Generated", 'Meters-Utilities'!Q789 &lt;&gt; "Physical Power Purchase Agreement (PPPA)"), "UnitsBlank", "YesNo"), IF(AND( 'Meters-Utilities'!C789="Other Fuels", 'Meters-Utilities'!D789 = "Scope 1: Mobile"), "YesNo", "UnitsBlank"))</f>
        <v>UnitsBlank</v>
      </c>
    </row>
    <row r="790" spans="1:21" x14ac:dyDescent="0.35">
      <c r="A790">
        <f>'Meters-Utilities'!A790</f>
        <v>0</v>
      </c>
      <c r="B790">
        <f>'Meters-Utilities'!B790</f>
        <v>0</v>
      </c>
      <c r="D790">
        <f>'Meters-Utilities'!C790</f>
        <v>0</v>
      </c>
      <c r="E790">
        <f>'Meters-Utilities'!D790</f>
        <v>0</v>
      </c>
      <c r="L790" t="str">
        <f t="shared" si="38"/>
        <v>PhaseNO</v>
      </c>
      <c r="M790" t="str">
        <f>"Fuel"&amp;
IF(D790="Other Fuels",TRIM(SUBSTITUTE(LEFT('Meters-Utilities'!H790,8),"-","")),IF(OR(D790="Electricity",D790="Natural Gas"),"",IF(OR(E790="Scope 1: Process", E790 = "Scope 1: Fugitive"), "Fugitive",SUBSTITUTE('Meters-Utilities'!C790," ",""))))</f>
        <v>Fuel</v>
      </c>
      <c r="N790" t="str">
        <f>IF(D790="Electricity","UnitsEnergy",
IF(D790="Natural Gas","UnitsGasEnergy",
IF(ISNUMBER(SEARCH("Water",D790)),"UnitsLiquid",
IF(D790="Other Energy","UnitsOtherEnergyEnergy",
IF(D790="Other","UnitsSolid",
IF(D790="Other Fuels",IF(ISNUMBER(SEARCH("Mobile", 'Meters-Utilities'!D790)),"UnitsLiquid","Units"&amp;'Meters-Utilities'!H790&amp;"Energy"),"UnitsBlank"))))))</f>
        <v>UnitsBlank</v>
      </c>
      <c r="O790" t="str">
        <f>IF(AND(OR(D790="Other Fuels", D790="Other Energy", D790 = "Natural Gas"),COUNTIF(UnitsEnergy,'Meters-Utilities'!J790)=0), "UnitsEnergy","UnitsBlank")</f>
        <v>UnitsBlank</v>
      </c>
      <c r="P790" t="str">
        <f t="shared" si="36"/>
        <v>UnitsBlank</v>
      </c>
      <c r="Q790" t="str">
        <f t="shared" si="37"/>
        <v>UnitsBlank</v>
      </c>
      <c r="U790" t="str">
        <f>IF( 'Meters-Utilities'!C790= "Electricity", IF(AND('Meters-Utilities'!Q790 &lt;&gt; "Self-Generated", 'Meters-Utilities'!Q790 &lt;&gt; "Physical Power Purchase Agreement (PPPA)"), "UnitsBlank", "YesNo"), IF(AND( 'Meters-Utilities'!C790="Other Fuels", 'Meters-Utilities'!D790 = "Scope 1: Mobile"), "YesNo", "UnitsBlank"))</f>
        <v>UnitsBlank</v>
      </c>
    </row>
    <row r="791" spans="1:21" x14ac:dyDescent="0.35">
      <c r="A791">
        <f>'Meters-Utilities'!A791</f>
        <v>0</v>
      </c>
      <c r="B791">
        <f>'Meters-Utilities'!B791</f>
        <v>0</v>
      </c>
      <c r="D791">
        <f>'Meters-Utilities'!C791</f>
        <v>0</v>
      </c>
      <c r="E791">
        <f>'Meters-Utilities'!D791</f>
        <v>0</v>
      </c>
      <c r="L791" t="str">
        <f t="shared" si="38"/>
        <v>PhaseNO</v>
      </c>
      <c r="M791" t="str">
        <f>"Fuel"&amp;
IF(D791="Other Fuels",TRIM(SUBSTITUTE(LEFT('Meters-Utilities'!H791,8),"-","")),IF(OR(D791="Electricity",D791="Natural Gas"),"",IF(OR(E791="Scope 1: Process", E791 = "Scope 1: Fugitive"), "Fugitive",SUBSTITUTE('Meters-Utilities'!C791," ",""))))</f>
        <v>Fuel</v>
      </c>
      <c r="N791" t="str">
        <f>IF(D791="Electricity","UnitsEnergy",
IF(D791="Natural Gas","UnitsGasEnergy",
IF(ISNUMBER(SEARCH("Water",D791)),"UnitsLiquid",
IF(D791="Other Energy","UnitsOtherEnergyEnergy",
IF(D791="Other","UnitsSolid",
IF(D791="Other Fuels",IF(ISNUMBER(SEARCH("Mobile", 'Meters-Utilities'!D791)),"UnitsLiquid","Units"&amp;'Meters-Utilities'!H791&amp;"Energy"),"UnitsBlank"))))))</f>
        <v>UnitsBlank</v>
      </c>
      <c r="O791" t="str">
        <f>IF(AND(OR(D791="Other Fuels", D791="Other Energy", D791 = "Natural Gas"),COUNTIF(UnitsEnergy,'Meters-Utilities'!J791)=0), "UnitsEnergy","UnitsBlank")</f>
        <v>UnitsBlank</v>
      </c>
      <c r="P791" t="str">
        <f t="shared" si="36"/>
        <v>UnitsBlank</v>
      </c>
      <c r="Q791" t="str">
        <f t="shared" si="37"/>
        <v>UnitsBlank</v>
      </c>
      <c r="U791" t="str">
        <f>IF( 'Meters-Utilities'!C791= "Electricity", IF(AND('Meters-Utilities'!Q791 &lt;&gt; "Self-Generated", 'Meters-Utilities'!Q791 &lt;&gt; "Physical Power Purchase Agreement (PPPA)"), "UnitsBlank", "YesNo"), IF(AND( 'Meters-Utilities'!C791="Other Fuels", 'Meters-Utilities'!D791 = "Scope 1: Mobile"), "YesNo", "UnitsBlank"))</f>
        <v>UnitsBlank</v>
      </c>
    </row>
    <row r="792" spans="1:21" x14ac:dyDescent="0.35">
      <c r="A792">
        <f>'Meters-Utilities'!A792</f>
        <v>0</v>
      </c>
      <c r="B792">
        <f>'Meters-Utilities'!B792</f>
        <v>0</v>
      </c>
      <c r="D792">
        <f>'Meters-Utilities'!C792</f>
        <v>0</v>
      </c>
      <c r="E792">
        <f>'Meters-Utilities'!D792</f>
        <v>0</v>
      </c>
      <c r="L792" t="str">
        <f t="shared" si="38"/>
        <v>PhaseNO</v>
      </c>
      <c r="M792" t="str">
        <f>"Fuel"&amp;
IF(D792="Other Fuels",TRIM(SUBSTITUTE(LEFT('Meters-Utilities'!H792,8),"-","")),IF(OR(D792="Electricity",D792="Natural Gas"),"",IF(OR(E792="Scope 1: Process", E792 = "Scope 1: Fugitive"), "Fugitive",SUBSTITUTE('Meters-Utilities'!C792," ",""))))</f>
        <v>Fuel</v>
      </c>
      <c r="N792" t="str">
        <f>IF(D792="Electricity","UnitsEnergy",
IF(D792="Natural Gas","UnitsGasEnergy",
IF(ISNUMBER(SEARCH("Water",D792)),"UnitsLiquid",
IF(D792="Other Energy","UnitsOtherEnergyEnergy",
IF(D792="Other","UnitsSolid",
IF(D792="Other Fuels",IF(ISNUMBER(SEARCH("Mobile", 'Meters-Utilities'!D792)),"UnitsLiquid","Units"&amp;'Meters-Utilities'!H792&amp;"Energy"),"UnitsBlank"))))))</f>
        <v>UnitsBlank</v>
      </c>
      <c r="O792" t="str">
        <f>IF(AND(OR(D792="Other Fuels", D792="Other Energy", D792 = "Natural Gas"),COUNTIF(UnitsEnergy,'Meters-Utilities'!J792)=0), "UnitsEnergy","UnitsBlank")</f>
        <v>UnitsBlank</v>
      </c>
      <c r="P792" t="str">
        <f t="shared" si="36"/>
        <v>UnitsBlank</v>
      </c>
      <c r="Q792" t="str">
        <f t="shared" si="37"/>
        <v>UnitsBlank</v>
      </c>
      <c r="U792" t="str">
        <f>IF( 'Meters-Utilities'!C792= "Electricity", IF(AND('Meters-Utilities'!Q792 &lt;&gt; "Self-Generated", 'Meters-Utilities'!Q792 &lt;&gt; "Physical Power Purchase Agreement (PPPA)"), "UnitsBlank", "YesNo"), IF(AND( 'Meters-Utilities'!C792="Other Fuels", 'Meters-Utilities'!D792 = "Scope 1: Mobile"), "YesNo", "UnitsBlank"))</f>
        <v>UnitsBlank</v>
      </c>
    </row>
    <row r="793" spans="1:21" x14ac:dyDescent="0.35">
      <c r="A793">
        <f>'Meters-Utilities'!A793</f>
        <v>0</v>
      </c>
      <c r="B793">
        <f>'Meters-Utilities'!B793</f>
        <v>0</v>
      </c>
      <c r="D793">
        <f>'Meters-Utilities'!C793</f>
        <v>0</v>
      </c>
      <c r="E793">
        <f>'Meters-Utilities'!D793</f>
        <v>0</v>
      </c>
      <c r="L793" t="str">
        <f t="shared" si="38"/>
        <v>PhaseNO</v>
      </c>
      <c r="M793" t="str">
        <f>"Fuel"&amp;
IF(D793="Other Fuels",TRIM(SUBSTITUTE(LEFT('Meters-Utilities'!H793,8),"-","")),IF(OR(D793="Electricity",D793="Natural Gas"),"",IF(OR(E793="Scope 1: Process", E793 = "Scope 1: Fugitive"), "Fugitive",SUBSTITUTE('Meters-Utilities'!C793," ",""))))</f>
        <v>Fuel</v>
      </c>
      <c r="N793" t="str">
        <f>IF(D793="Electricity","UnitsEnergy",
IF(D793="Natural Gas","UnitsGasEnergy",
IF(ISNUMBER(SEARCH("Water",D793)),"UnitsLiquid",
IF(D793="Other Energy","UnitsOtherEnergyEnergy",
IF(D793="Other","UnitsSolid",
IF(D793="Other Fuels",IF(ISNUMBER(SEARCH("Mobile", 'Meters-Utilities'!D793)),"UnitsLiquid","Units"&amp;'Meters-Utilities'!H793&amp;"Energy"),"UnitsBlank"))))))</f>
        <v>UnitsBlank</v>
      </c>
      <c r="O793" t="str">
        <f>IF(AND(OR(D793="Other Fuels", D793="Other Energy", D793 = "Natural Gas"),COUNTIF(UnitsEnergy,'Meters-Utilities'!J793)=0), "UnitsEnergy","UnitsBlank")</f>
        <v>UnitsBlank</v>
      </c>
      <c r="P793" t="str">
        <f t="shared" si="36"/>
        <v>UnitsBlank</v>
      </c>
      <c r="Q793" t="str">
        <f t="shared" si="37"/>
        <v>UnitsBlank</v>
      </c>
      <c r="U793" t="str">
        <f>IF( 'Meters-Utilities'!C793= "Electricity", IF(AND('Meters-Utilities'!Q793 &lt;&gt; "Self-Generated", 'Meters-Utilities'!Q793 &lt;&gt; "Physical Power Purchase Agreement (PPPA)"), "UnitsBlank", "YesNo"), IF(AND( 'Meters-Utilities'!C793="Other Fuels", 'Meters-Utilities'!D793 = "Scope 1: Mobile"), "YesNo", "UnitsBlank"))</f>
        <v>UnitsBlank</v>
      </c>
    </row>
    <row r="794" spans="1:21" x14ac:dyDescent="0.35">
      <c r="A794">
        <f>'Meters-Utilities'!A794</f>
        <v>0</v>
      </c>
      <c r="B794">
        <f>'Meters-Utilities'!B794</f>
        <v>0</v>
      </c>
      <c r="D794">
        <f>'Meters-Utilities'!C794</f>
        <v>0</v>
      </c>
      <c r="E794">
        <f>'Meters-Utilities'!D794</f>
        <v>0</v>
      </c>
      <c r="L794" t="str">
        <f t="shared" si="38"/>
        <v>PhaseNO</v>
      </c>
      <c r="M794" t="str">
        <f>"Fuel"&amp;
IF(D794="Other Fuels",TRIM(SUBSTITUTE(LEFT('Meters-Utilities'!H794,8),"-","")),IF(OR(D794="Electricity",D794="Natural Gas"),"",IF(OR(E794="Scope 1: Process", E794 = "Scope 1: Fugitive"), "Fugitive",SUBSTITUTE('Meters-Utilities'!C794," ",""))))</f>
        <v>Fuel</v>
      </c>
      <c r="N794" t="str">
        <f>IF(D794="Electricity","UnitsEnergy",
IF(D794="Natural Gas","UnitsGasEnergy",
IF(ISNUMBER(SEARCH("Water",D794)),"UnitsLiquid",
IF(D794="Other Energy","UnitsOtherEnergyEnergy",
IF(D794="Other","UnitsSolid",
IF(D794="Other Fuels",IF(ISNUMBER(SEARCH("Mobile", 'Meters-Utilities'!D794)),"UnitsLiquid","Units"&amp;'Meters-Utilities'!H794&amp;"Energy"),"UnitsBlank"))))))</f>
        <v>UnitsBlank</v>
      </c>
      <c r="O794" t="str">
        <f>IF(AND(OR(D794="Other Fuels", D794="Other Energy", D794 = "Natural Gas"),COUNTIF(UnitsEnergy,'Meters-Utilities'!J794)=0), "UnitsEnergy","UnitsBlank")</f>
        <v>UnitsBlank</v>
      </c>
      <c r="P794" t="str">
        <f t="shared" si="36"/>
        <v>UnitsBlank</v>
      </c>
      <c r="Q794" t="str">
        <f t="shared" si="37"/>
        <v>UnitsBlank</v>
      </c>
      <c r="U794" t="str">
        <f>IF( 'Meters-Utilities'!C794= "Electricity", IF(AND('Meters-Utilities'!Q794 &lt;&gt; "Self-Generated", 'Meters-Utilities'!Q794 &lt;&gt; "Physical Power Purchase Agreement (PPPA)"), "UnitsBlank", "YesNo"), IF(AND( 'Meters-Utilities'!C794="Other Fuels", 'Meters-Utilities'!D794 = "Scope 1: Mobile"), "YesNo", "UnitsBlank"))</f>
        <v>UnitsBlank</v>
      </c>
    </row>
    <row r="795" spans="1:21" x14ac:dyDescent="0.35">
      <c r="A795">
        <f>'Meters-Utilities'!A795</f>
        <v>0</v>
      </c>
      <c r="B795">
        <f>'Meters-Utilities'!B795</f>
        <v>0</v>
      </c>
      <c r="D795">
        <f>'Meters-Utilities'!C795</f>
        <v>0</v>
      </c>
      <c r="E795">
        <f>'Meters-Utilities'!D795</f>
        <v>0</v>
      </c>
      <c r="L795" t="str">
        <f t="shared" si="38"/>
        <v>PhaseNO</v>
      </c>
      <c r="M795" t="str">
        <f>"Fuel"&amp;
IF(D795="Other Fuels",TRIM(SUBSTITUTE(LEFT('Meters-Utilities'!H795,8),"-","")),IF(OR(D795="Electricity",D795="Natural Gas"),"",IF(OR(E795="Scope 1: Process", E795 = "Scope 1: Fugitive"), "Fugitive",SUBSTITUTE('Meters-Utilities'!C795," ",""))))</f>
        <v>Fuel</v>
      </c>
      <c r="N795" t="str">
        <f>IF(D795="Electricity","UnitsEnergy",
IF(D795="Natural Gas","UnitsGasEnergy",
IF(ISNUMBER(SEARCH("Water",D795)),"UnitsLiquid",
IF(D795="Other Energy","UnitsOtherEnergyEnergy",
IF(D795="Other","UnitsSolid",
IF(D795="Other Fuels",IF(ISNUMBER(SEARCH("Mobile", 'Meters-Utilities'!D795)),"UnitsLiquid","Units"&amp;'Meters-Utilities'!H795&amp;"Energy"),"UnitsBlank"))))))</f>
        <v>UnitsBlank</v>
      </c>
      <c r="O795" t="str">
        <f>IF(AND(OR(D795="Other Fuels", D795="Other Energy", D795 = "Natural Gas"),COUNTIF(UnitsEnergy,'Meters-Utilities'!J795)=0), "UnitsEnergy","UnitsBlank")</f>
        <v>UnitsBlank</v>
      </c>
      <c r="P795" t="str">
        <f t="shared" si="36"/>
        <v>UnitsBlank</v>
      </c>
      <c r="Q795" t="str">
        <f t="shared" si="37"/>
        <v>UnitsBlank</v>
      </c>
      <c r="U795" t="str">
        <f>IF( 'Meters-Utilities'!C795= "Electricity", IF(AND('Meters-Utilities'!Q795 &lt;&gt; "Self-Generated", 'Meters-Utilities'!Q795 &lt;&gt; "Physical Power Purchase Agreement (PPPA)"), "UnitsBlank", "YesNo"), IF(AND( 'Meters-Utilities'!C795="Other Fuels", 'Meters-Utilities'!D795 = "Scope 1: Mobile"), "YesNo", "UnitsBlank"))</f>
        <v>UnitsBlank</v>
      </c>
    </row>
    <row r="796" spans="1:21" x14ac:dyDescent="0.35">
      <c r="A796">
        <f>'Meters-Utilities'!A796</f>
        <v>0</v>
      </c>
      <c r="B796">
        <f>'Meters-Utilities'!B796</f>
        <v>0</v>
      </c>
      <c r="D796">
        <f>'Meters-Utilities'!C796</f>
        <v>0</v>
      </c>
      <c r="E796">
        <f>'Meters-Utilities'!D796</f>
        <v>0</v>
      </c>
      <c r="L796" t="str">
        <f t="shared" si="38"/>
        <v>PhaseNO</v>
      </c>
      <c r="M796" t="str">
        <f>"Fuel"&amp;
IF(D796="Other Fuels",TRIM(SUBSTITUTE(LEFT('Meters-Utilities'!H796,8),"-","")),IF(OR(D796="Electricity",D796="Natural Gas"),"",IF(OR(E796="Scope 1: Process", E796 = "Scope 1: Fugitive"), "Fugitive",SUBSTITUTE('Meters-Utilities'!C796," ",""))))</f>
        <v>Fuel</v>
      </c>
      <c r="N796" t="str">
        <f>IF(D796="Electricity","UnitsEnergy",
IF(D796="Natural Gas","UnitsGasEnergy",
IF(ISNUMBER(SEARCH("Water",D796)),"UnitsLiquid",
IF(D796="Other Energy","UnitsOtherEnergyEnergy",
IF(D796="Other","UnitsSolid",
IF(D796="Other Fuels",IF(ISNUMBER(SEARCH("Mobile", 'Meters-Utilities'!D796)),"UnitsLiquid","Units"&amp;'Meters-Utilities'!H796&amp;"Energy"),"UnitsBlank"))))))</f>
        <v>UnitsBlank</v>
      </c>
      <c r="O796" t="str">
        <f>IF(AND(OR(D796="Other Fuels", D796="Other Energy", D796 = "Natural Gas"),COUNTIF(UnitsEnergy,'Meters-Utilities'!J796)=0), "UnitsEnergy","UnitsBlank")</f>
        <v>UnitsBlank</v>
      </c>
      <c r="P796" t="str">
        <f t="shared" si="36"/>
        <v>UnitsBlank</v>
      </c>
      <c r="Q796" t="str">
        <f t="shared" si="37"/>
        <v>UnitsBlank</v>
      </c>
      <c r="U796" t="str">
        <f>IF( 'Meters-Utilities'!C796= "Electricity", IF(AND('Meters-Utilities'!Q796 &lt;&gt; "Self-Generated", 'Meters-Utilities'!Q796 &lt;&gt; "Physical Power Purchase Agreement (PPPA)"), "UnitsBlank", "YesNo"), IF(AND( 'Meters-Utilities'!C796="Other Fuels", 'Meters-Utilities'!D796 = "Scope 1: Mobile"), "YesNo", "UnitsBlank"))</f>
        <v>UnitsBlank</v>
      </c>
    </row>
    <row r="797" spans="1:21" x14ac:dyDescent="0.35">
      <c r="A797">
        <f>'Meters-Utilities'!A797</f>
        <v>0</v>
      </c>
      <c r="B797">
        <f>'Meters-Utilities'!B797</f>
        <v>0</v>
      </c>
      <c r="D797">
        <f>'Meters-Utilities'!C797</f>
        <v>0</v>
      </c>
      <c r="E797">
        <f>'Meters-Utilities'!D797</f>
        <v>0</v>
      </c>
      <c r="L797" t="str">
        <f t="shared" si="38"/>
        <v>PhaseNO</v>
      </c>
      <c r="M797" t="str">
        <f>"Fuel"&amp;
IF(D797="Other Fuels",TRIM(SUBSTITUTE(LEFT('Meters-Utilities'!H797,8),"-","")),IF(OR(D797="Electricity",D797="Natural Gas"),"",IF(OR(E797="Scope 1: Process", E797 = "Scope 1: Fugitive"), "Fugitive",SUBSTITUTE('Meters-Utilities'!C797," ",""))))</f>
        <v>Fuel</v>
      </c>
      <c r="N797" t="str">
        <f>IF(D797="Electricity","UnitsEnergy",
IF(D797="Natural Gas","UnitsGasEnergy",
IF(ISNUMBER(SEARCH("Water",D797)),"UnitsLiquid",
IF(D797="Other Energy","UnitsOtherEnergyEnergy",
IF(D797="Other","UnitsSolid",
IF(D797="Other Fuels",IF(ISNUMBER(SEARCH("Mobile", 'Meters-Utilities'!D797)),"UnitsLiquid","Units"&amp;'Meters-Utilities'!H797&amp;"Energy"),"UnitsBlank"))))))</f>
        <v>UnitsBlank</v>
      </c>
      <c r="O797" t="str">
        <f>IF(AND(OR(D797="Other Fuels", D797="Other Energy", D797 = "Natural Gas"),COUNTIF(UnitsEnergy,'Meters-Utilities'!J797)=0), "UnitsEnergy","UnitsBlank")</f>
        <v>UnitsBlank</v>
      </c>
      <c r="P797" t="str">
        <f t="shared" si="36"/>
        <v>UnitsBlank</v>
      </c>
      <c r="Q797" t="str">
        <f t="shared" si="37"/>
        <v>UnitsBlank</v>
      </c>
      <c r="U797" t="str">
        <f>IF( 'Meters-Utilities'!C797= "Electricity", IF(AND('Meters-Utilities'!Q797 &lt;&gt; "Self-Generated", 'Meters-Utilities'!Q797 &lt;&gt; "Physical Power Purchase Agreement (PPPA)"), "UnitsBlank", "YesNo"), IF(AND( 'Meters-Utilities'!C797="Other Fuels", 'Meters-Utilities'!D797 = "Scope 1: Mobile"), "YesNo", "UnitsBlank"))</f>
        <v>UnitsBlank</v>
      </c>
    </row>
    <row r="798" spans="1:21" x14ac:dyDescent="0.35">
      <c r="A798">
        <f>'Meters-Utilities'!A798</f>
        <v>0</v>
      </c>
      <c r="B798">
        <f>'Meters-Utilities'!B798</f>
        <v>0</v>
      </c>
      <c r="D798">
        <f>'Meters-Utilities'!C798</f>
        <v>0</v>
      </c>
      <c r="E798">
        <f>'Meters-Utilities'!D798</f>
        <v>0</v>
      </c>
      <c r="L798" t="str">
        <f t="shared" si="38"/>
        <v>PhaseNO</v>
      </c>
      <c r="M798" t="str">
        <f>"Fuel"&amp;
IF(D798="Other Fuels",TRIM(SUBSTITUTE(LEFT('Meters-Utilities'!H798,8),"-","")),IF(OR(D798="Electricity",D798="Natural Gas"),"",IF(OR(E798="Scope 1: Process", E798 = "Scope 1: Fugitive"), "Fugitive",SUBSTITUTE('Meters-Utilities'!C798," ",""))))</f>
        <v>Fuel</v>
      </c>
      <c r="N798" t="str">
        <f>IF(D798="Electricity","UnitsEnergy",
IF(D798="Natural Gas","UnitsGasEnergy",
IF(ISNUMBER(SEARCH("Water",D798)),"UnitsLiquid",
IF(D798="Other Energy","UnitsOtherEnergyEnergy",
IF(D798="Other","UnitsSolid",
IF(D798="Other Fuels",IF(ISNUMBER(SEARCH("Mobile", 'Meters-Utilities'!D798)),"UnitsLiquid","Units"&amp;'Meters-Utilities'!H798&amp;"Energy"),"UnitsBlank"))))))</f>
        <v>UnitsBlank</v>
      </c>
      <c r="O798" t="str">
        <f>IF(AND(OR(D798="Other Fuels", D798="Other Energy", D798 = "Natural Gas"),COUNTIF(UnitsEnergy,'Meters-Utilities'!J798)=0), "UnitsEnergy","UnitsBlank")</f>
        <v>UnitsBlank</v>
      </c>
      <c r="P798" t="str">
        <f t="shared" si="36"/>
        <v>UnitsBlank</v>
      </c>
      <c r="Q798" t="str">
        <f t="shared" si="37"/>
        <v>UnitsBlank</v>
      </c>
      <c r="U798" t="str">
        <f>IF( 'Meters-Utilities'!C798= "Electricity", IF(AND('Meters-Utilities'!Q798 &lt;&gt; "Self-Generated", 'Meters-Utilities'!Q798 &lt;&gt; "Physical Power Purchase Agreement (PPPA)"), "UnitsBlank", "YesNo"), IF(AND( 'Meters-Utilities'!C798="Other Fuels", 'Meters-Utilities'!D798 = "Scope 1: Mobile"), "YesNo", "UnitsBlank"))</f>
        <v>UnitsBlank</v>
      </c>
    </row>
    <row r="799" spans="1:21" x14ac:dyDescent="0.35">
      <c r="A799">
        <f>'Meters-Utilities'!A799</f>
        <v>0</v>
      </c>
      <c r="B799">
        <f>'Meters-Utilities'!B799</f>
        <v>0</v>
      </c>
      <c r="D799">
        <f>'Meters-Utilities'!C799</f>
        <v>0</v>
      </c>
      <c r="E799">
        <f>'Meters-Utilities'!D799</f>
        <v>0</v>
      </c>
      <c r="L799" t="str">
        <f t="shared" si="38"/>
        <v>PhaseNO</v>
      </c>
      <c r="M799" t="str">
        <f>"Fuel"&amp;
IF(D799="Other Fuels",TRIM(SUBSTITUTE(LEFT('Meters-Utilities'!H799,8),"-","")),IF(OR(D799="Electricity",D799="Natural Gas"),"",IF(OR(E799="Scope 1: Process", E799 = "Scope 1: Fugitive"), "Fugitive",SUBSTITUTE('Meters-Utilities'!C799," ",""))))</f>
        <v>Fuel</v>
      </c>
      <c r="N799" t="str">
        <f>IF(D799="Electricity","UnitsEnergy",
IF(D799="Natural Gas","UnitsGasEnergy",
IF(ISNUMBER(SEARCH("Water",D799)),"UnitsLiquid",
IF(D799="Other Energy","UnitsOtherEnergyEnergy",
IF(D799="Other","UnitsSolid",
IF(D799="Other Fuels",IF(ISNUMBER(SEARCH("Mobile", 'Meters-Utilities'!D799)),"UnitsLiquid","Units"&amp;'Meters-Utilities'!H799&amp;"Energy"),"UnitsBlank"))))))</f>
        <v>UnitsBlank</v>
      </c>
      <c r="O799" t="str">
        <f>IF(AND(OR(D799="Other Fuels", D799="Other Energy", D799 = "Natural Gas"),COUNTIF(UnitsEnergy,'Meters-Utilities'!J799)=0), "UnitsEnergy","UnitsBlank")</f>
        <v>UnitsBlank</v>
      </c>
      <c r="P799" t="str">
        <f t="shared" si="36"/>
        <v>UnitsBlank</v>
      </c>
      <c r="Q799" t="str">
        <f t="shared" si="37"/>
        <v>UnitsBlank</v>
      </c>
      <c r="U799" t="str">
        <f>IF( 'Meters-Utilities'!C799= "Electricity", IF(AND('Meters-Utilities'!Q799 &lt;&gt; "Self-Generated", 'Meters-Utilities'!Q799 &lt;&gt; "Physical Power Purchase Agreement (PPPA)"), "UnitsBlank", "YesNo"), IF(AND( 'Meters-Utilities'!C799="Other Fuels", 'Meters-Utilities'!D799 = "Scope 1: Mobile"), "YesNo", "UnitsBlank"))</f>
        <v>UnitsBlank</v>
      </c>
    </row>
    <row r="800" spans="1:21" x14ac:dyDescent="0.35">
      <c r="A800">
        <f>'Meters-Utilities'!A800</f>
        <v>0</v>
      </c>
      <c r="B800">
        <f>'Meters-Utilities'!B800</f>
        <v>0</v>
      </c>
      <c r="D800">
        <f>'Meters-Utilities'!C800</f>
        <v>0</v>
      </c>
      <c r="E800">
        <f>'Meters-Utilities'!D800</f>
        <v>0</v>
      </c>
      <c r="L800" t="str">
        <f t="shared" si="38"/>
        <v>PhaseNO</v>
      </c>
      <c r="M800" t="str">
        <f>"Fuel"&amp;
IF(D800="Other Fuels",TRIM(SUBSTITUTE(LEFT('Meters-Utilities'!H800,8),"-","")),IF(OR(D800="Electricity",D800="Natural Gas"),"",IF(OR(E800="Scope 1: Process", E800 = "Scope 1: Fugitive"), "Fugitive",SUBSTITUTE('Meters-Utilities'!C800," ",""))))</f>
        <v>Fuel</v>
      </c>
      <c r="N800" t="str">
        <f>IF(D800="Electricity","UnitsEnergy",
IF(D800="Natural Gas","UnitsGasEnergy",
IF(ISNUMBER(SEARCH("Water",D800)),"UnitsLiquid",
IF(D800="Other Energy","UnitsOtherEnergyEnergy",
IF(D800="Other","UnitsSolid",
IF(D800="Other Fuels",IF(ISNUMBER(SEARCH("Mobile", 'Meters-Utilities'!D800)),"UnitsLiquid","Units"&amp;'Meters-Utilities'!H800&amp;"Energy"),"UnitsBlank"))))))</f>
        <v>UnitsBlank</v>
      </c>
      <c r="O800" t="str">
        <f>IF(AND(OR(D800="Other Fuels", D800="Other Energy", D800 = "Natural Gas"),COUNTIF(UnitsEnergy,'Meters-Utilities'!J800)=0), "UnitsEnergy","UnitsBlank")</f>
        <v>UnitsBlank</v>
      </c>
      <c r="P800" t="str">
        <f t="shared" si="36"/>
        <v>UnitsBlank</v>
      </c>
      <c r="Q800" t="str">
        <f t="shared" si="37"/>
        <v>UnitsBlank</v>
      </c>
      <c r="U800" t="str">
        <f>IF( 'Meters-Utilities'!C800= "Electricity", IF(AND('Meters-Utilities'!Q800 &lt;&gt; "Self-Generated", 'Meters-Utilities'!Q800 &lt;&gt; "Physical Power Purchase Agreement (PPPA)"), "UnitsBlank", "YesNo"), IF(AND( 'Meters-Utilities'!C800="Other Fuels", 'Meters-Utilities'!D800 = "Scope 1: Mobile"), "YesNo", "UnitsBlank"))</f>
        <v>UnitsBlank</v>
      </c>
    </row>
    <row r="801" spans="1:21" x14ac:dyDescent="0.35">
      <c r="A801">
        <f>'Meters-Utilities'!A801</f>
        <v>0</v>
      </c>
      <c r="B801">
        <f>'Meters-Utilities'!B801</f>
        <v>0</v>
      </c>
      <c r="D801">
        <f>'Meters-Utilities'!C801</f>
        <v>0</v>
      </c>
      <c r="E801">
        <f>'Meters-Utilities'!D801</f>
        <v>0</v>
      </c>
      <c r="L801" t="str">
        <f t="shared" si="38"/>
        <v>PhaseNO</v>
      </c>
      <c r="M801" t="str">
        <f>"Fuel"&amp;
IF(D801="Other Fuels",TRIM(SUBSTITUTE(LEFT('Meters-Utilities'!H801,8),"-","")),IF(OR(D801="Electricity",D801="Natural Gas"),"",IF(OR(E801="Scope 1: Process", E801 = "Scope 1: Fugitive"), "Fugitive",SUBSTITUTE('Meters-Utilities'!C801," ",""))))</f>
        <v>Fuel</v>
      </c>
      <c r="N801" t="str">
        <f>IF(D801="Electricity","UnitsEnergy",
IF(D801="Natural Gas","UnitsGasEnergy",
IF(ISNUMBER(SEARCH("Water",D801)),"UnitsLiquid",
IF(D801="Other Energy","UnitsOtherEnergyEnergy",
IF(D801="Other","UnitsSolid",
IF(D801="Other Fuels",IF(ISNUMBER(SEARCH("Mobile", 'Meters-Utilities'!D801)),"UnitsLiquid","Units"&amp;'Meters-Utilities'!H801&amp;"Energy"),"UnitsBlank"))))))</f>
        <v>UnitsBlank</v>
      </c>
      <c r="O801" t="str">
        <f>IF(AND(OR(D801="Other Fuels", D801="Other Energy", D801 = "Natural Gas"),COUNTIF(UnitsEnergy,'Meters-Utilities'!J801)=0), "UnitsEnergy","UnitsBlank")</f>
        <v>UnitsBlank</v>
      </c>
      <c r="P801" t="str">
        <f t="shared" si="36"/>
        <v>UnitsBlank</v>
      </c>
      <c r="Q801" t="str">
        <f t="shared" si="37"/>
        <v>UnitsBlank</v>
      </c>
      <c r="U801" t="str">
        <f>IF( 'Meters-Utilities'!C801= "Electricity", IF(AND('Meters-Utilities'!Q801 &lt;&gt; "Self-Generated", 'Meters-Utilities'!Q801 &lt;&gt; "Physical Power Purchase Agreement (PPPA)"), "UnitsBlank", "YesNo"), IF(AND( 'Meters-Utilities'!C801="Other Fuels", 'Meters-Utilities'!D801 = "Scope 1: Mobile"), "YesNo", "UnitsBlank"))</f>
        <v>UnitsBlank</v>
      </c>
    </row>
    <row r="802" spans="1:21" x14ac:dyDescent="0.35">
      <c r="A802">
        <f>'Meters-Utilities'!A802</f>
        <v>0</v>
      </c>
      <c r="B802">
        <f>'Meters-Utilities'!B802</f>
        <v>0</v>
      </c>
      <c r="D802">
        <f>'Meters-Utilities'!C802</f>
        <v>0</v>
      </c>
      <c r="E802">
        <f>'Meters-Utilities'!D802</f>
        <v>0</v>
      </c>
      <c r="L802" t="str">
        <f t="shared" si="38"/>
        <v>PhaseNO</v>
      </c>
      <c r="M802" t="str">
        <f>"Fuel"&amp;
IF(D802="Other Fuels",TRIM(SUBSTITUTE(LEFT('Meters-Utilities'!H802,8),"-","")),IF(OR(D802="Electricity",D802="Natural Gas"),"",IF(OR(E802="Scope 1: Process", E802 = "Scope 1: Fugitive"), "Fugitive",SUBSTITUTE('Meters-Utilities'!C802," ",""))))</f>
        <v>Fuel</v>
      </c>
      <c r="N802" t="str">
        <f>IF(D802="Electricity","UnitsEnergy",
IF(D802="Natural Gas","UnitsGasEnergy",
IF(ISNUMBER(SEARCH("Water",D802)),"UnitsLiquid",
IF(D802="Other Energy","UnitsOtherEnergyEnergy",
IF(D802="Other","UnitsSolid",
IF(D802="Other Fuels",IF(ISNUMBER(SEARCH("Mobile", 'Meters-Utilities'!D802)),"UnitsLiquid","Units"&amp;'Meters-Utilities'!H802&amp;"Energy"),"UnitsBlank"))))))</f>
        <v>UnitsBlank</v>
      </c>
      <c r="O802" t="str">
        <f>IF(AND(OR(D802="Other Fuels", D802="Other Energy", D802 = "Natural Gas"),COUNTIF(UnitsEnergy,'Meters-Utilities'!J802)=0), "UnitsEnergy","UnitsBlank")</f>
        <v>UnitsBlank</v>
      </c>
      <c r="P802" t="str">
        <f t="shared" si="36"/>
        <v>UnitsBlank</v>
      </c>
      <c r="Q802" t="str">
        <f t="shared" si="37"/>
        <v>UnitsBlank</v>
      </c>
      <c r="U802" t="str">
        <f>IF( 'Meters-Utilities'!C802= "Electricity", IF(AND('Meters-Utilities'!Q802 &lt;&gt; "Self-Generated", 'Meters-Utilities'!Q802 &lt;&gt; "Physical Power Purchase Agreement (PPPA)"), "UnitsBlank", "YesNo"), IF(AND( 'Meters-Utilities'!C802="Other Fuels", 'Meters-Utilities'!D802 = "Scope 1: Mobile"), "YesNo", "UnitsBlank"))</f>
        <v>UnitsBlank</v>
      </c>
    </row>
    <row r="803" spans="1:21" x14ac:dyDescent="0.35">
      <c r="A803">
        <f>'Meters-Utilities'!A803</f>
        <v>0</v>
      </c>
      <c r="B803">
        <f>'Meters-Utilities'!B803</f>
        <v>0</v>
      </c>
      <c r="D803">
        <f>'Meters-Utilities'!C803</f>
        <v>0</v>
      </c>
      <c r="E803">
        <f>'Meters-Utilities'!D803</f>
        <v>0</v>
      </c>
      <c r="L803" t="str">
        <f t="shared" si="38"/>
        <v>PhaseNO</v>
      </c>
      <c r="M803" t="str">
        <f>"Fuel"&amp;
IF(D803="Other Fuels",TRIM(SUBSTITUTE(LEFT('Meters-Utilities'!H803,8),"-","")),IF(OR(D803="Electricity",D803="Natural Gas"),"",IF(OR(E803="Scope 1: Process", E803 = "Scope 1: Fugitive"), "Fugitive",SUBSTITUTE('Meters-Utilities'!C803," ",""))))</f>
        <v>Fuel</v>
      </c>
      <c r="N803" t="str">
        <f>IF(D803="Electricity","UnitsEnergy",
IF(D803="Natural Gas","UnitsGasEnergy",
IF(ISNUMBER(SEARCH("Water",D803)),"UnitsLiquid",
IF(D803="Other Energy","UnitsOtherEnergyEnergy",
IF(D803="Other","UnitsSolid",
IF(D803="Other Fuels",IF(ISNUMBER(SEARCH("Mobile", 'Meters-Utilities'!D803)),"UnitsLiquid","Units"&amp;'Meters-Utilities'!H803&amp;"Energy"),"UnitsBlank"))))))</f>
        <v>UnitsBlank</v>
      </c>
      <c r="O803" t="str">
        <f>IF(AND(OR(D803="Other Fuels", D803="Other Energy", D803 = "Natural Gas"),COUNTIF(UnitsEnergy,'Meters-Utilities'!J803)=0), "UnitsEnergy","UnitsBlank")</f>
        <v>UnitsBlank</v>
      </c>
      <c r="P803" t="str">
        <f t="shared" si="36"/>
        <v>UnitsBlank</v>
      </c>
      <c r="Q803" t="str">
        <f t="shared" si="37"/>
        <v>UnitsBlank</v>
      </c>
      <c r="U803" t="str">
        <f>IF( 'Meters-Utilities'!C803= "Electricity", IF(AND('Meters-Utilities'!Q803 &lt;&gt; "Self-Generated", 'Meters-Utilities'!Q803 &lt;&gt; "Physical Power Purchase Agreement (PPPA)"), "UnitsBlank", "YesNo"), IF(AND( 'Meters-Utilities'!C803="Other Fuels", 'Meters-Utilities'!D803 = "Scope 1: Mobile"), "YesNo", "UnitsBlank"))</f>
        <v>UnitsBlank</v>
      </c>
    </row>
    <row r="804" spans="1:21" x14ac:dyDescent="0.35">
      <c r="A804">
        <f>'Meters-Utilities'!A804</f>
        <v>0</v>
      </c>
      <c r="B804">
        <f>'Meters-Utilities'!B804</f>
        <v>0</v>
      </c>
      <c r="D804">
        <f>'Meters-Utilities'!C804</f>
        <v>0</v>
      </c>
      <c r="E804">
        <f>'Meters-Utilities'!D804</f>
        <v>0</v>
      </c>
      <c r="L804" t="str">
        <f t="shared" si="38"/>
        <v>PhaseNO</v>
      </c>
      <c r="M804" t="str">
        <f>"Fuel"&amp;
IF(D804="Other Fuels",TRIM(SUBSTITUTE(LEFT('Meters-Utilities'!H804,8),"-","")),IF(OR(D804="Electricity",D804="Natural Gas"),"",IF(OR(E804="Scope 1: Process", E804 = "Scope 1: Fugitive"), "Fugitive",SUBSTITUTE('Meters-Utilities'!C804," ",""))))</f>
        <v>Fuel</v>
      </c>
      <c r="N804" t="str">
        <f>IF(D804="Electricity","UnitsEnergy",
IF(D804="Natural Gas","UnitsGasEnergy",
IF(ISNUMBER(SEARCH("Water",D804)),"UnitsLiquid",
IF(D804="Other Energy","UnitsOtherEnergyEnergy",
IF(D804="Other","UnitsSolid",
IF(D804="Other Fuels",IF(ISNUMBER(SEARCH("Mobile", 'Meters-Utilities'!D804)),"UnitsLiquid","Units"&amp;'Meters-Utilities'!H804&amp;"Energy"),"UnitsBlank"))))))</f>
        <v>UnitsBlank</v>
      </c>
      <c r="O804" t="str">
        <f>IF(AND(OR(D804="Other Fuels", D804="Other Energy", D804 = "Natural Gas"),COUNTIF(UnitsEnergy,'Meters-Utilities'!J804)=0), "UnitsEnergy","UnitsBlank")</f>
        <v>UnitsBlank</v>
      </c>
      <c r="P804" t="str">
        <f t="shared" ref="P804:P867" si="39">IF(M804="FuelOnRoad","UnitsDistance","UnitsBlank")</f>
        <v>UnitsBlank</v>
      </c>
      <c r="Q804" t="str">
        <f t="shared" ref="Q804:Q867" si="40">IF(M804="FuelOnRoad","ChoiceEstimationMethod","UnitsBlank")</f>
        <v>UnitsBlank</v>
      </c>
      <c r="U804" t="str">
        <f>IF( 'Meters-Utilities'!C804= "Electricity", IF(AND('Meters-Utilities'!Q804 &lt;&gt; "Self-Generated", 'Meters-Utilities'!Q804 &lt;&gt; "Physical Power Purchase Agreement (PPPA)"), "UnitsBlank", "YesNo"), IF(AND( 'Meters-Utilities'!C804="Other Fuels", 'Meters-Utilities'!D804 = "Scope 1: Mobile"), "YesNo", "UnitsBlank"))</f>
        <v>UnitsBlank</v>
      </c>
    </row>
    <row r="805" spans="1:21" x14ac:dyDescent="0.35">
      <c r="A805">
        <f>'Meters-Utilities'!A805</f>
        <v>0</v>
      </c>
      <c r="B805">
        <f>'Meters-Utilities'!B805</f>
        <v>0</v>
      </c>
      <c r="D805">
        <f>'Meters-Utilities'!C805</f>
        <v>0</v>
      </c>
      <c r="E805">
        <f>'Meters-Utilities'!D805</f>
        <v>0</v>
      </c>
      <c r="L805" t="str">
        <f t="shared" si="38"/>
        <v>PhaseNO</v>
      </c>
      <c r="M805" t="str">
        <f>"Fuel"&amp;
IF(D805="Other Fuels",TRIM(SUBSTITUTE(LEFT('Meters-Utilities'!H805,8),"-","")),IF(OR(D805="Electricity",D805="Natural Gas"),"",IF(OR(E805="Scope 1: Process", E805 = "Scope 1: Fugitive"), "Fugitive",SUBSTITUTE('Meters-Utilities'!C805," ",""))))</f>
        <v>Fuel</v>
      </c>
      <c r="N805" t="str">
        <f>IF(D805="Electricity","UnitsEnergy",
IF(D805="Natural Gas","UnitsGasEnergy",
IF(ISNUMBER(SEARCH("Water",D805)),"UnitsLiquid",
IF(D805="Other Energy","UnitsOtherEnergyEnergy",
IF(D805="Other","UnitsSolid",
IF(D805="Other Fuels",IF(ISNUMBER(SEARCH("Mobile", 'Meters-Utilities'!D805)),"UnitsLiquid","Units"&amp;'Meters-Utilities'!H805&amp;"Energy"),"UnitsBlank"))))))</f>
        <v>UnitsBlank</v>
      </c>
      <c r="O805" t="str">
        <f>IF(AND(OR(D805="Other Fuels", D805="Other Energy", D805 = "Natural Gas"),COUNTIF(UnitsEnergy,'Meters-Utilities'!J805)=0), "UnitsEnergy","UnitsBlank")</f>
        <v>UnitsBlank</v>
      </c>
      <c r="P805" t="str">
        <f t="shared" si="39"/>
        <v>UnitsBlank</v>
      </c>
      <c r="Q805" t="str">
        <f t="shared" si="40"/>
        <v>UnitsBlank</v>
      </c>
      <c r="U805" t="str">
        <f>IF( 'Meters-Utilities'!C805= "Electricity", IF(AND('Meters-Utilities'!Q805 &lt;&gt; "Self-Generated", 'Meters-Utilities'!Q805 &lt;&gt; "Physical Power Purchase Agreement (PPPA)"), "UnitsBlank", "YesNo"), IF(AND( 'Meters-Utilities'!C805="Other Fuels", 'Meters-Utilities'!D805 = "Scope 1: Mobile"), "YesNo", "UnitsBlank"))</f>
        <v>UnitsBlank</v>
      </c>
    </row>
    <row r="806" spans="1:21" x14ac:dyDescent="0.35">
      <c r="A806">
        <f>'Meters-Utilities'!A806</f>
        <v>0</v>
      </c>
      <c r="B806">
        <f>'Meters-Utilities'!B806</f>
        <v>0</v>
      </c>
      <c r="D806">
        <f>'Meters-Utilities'!C806</f>
        <v>0</v>
      </c>
      <c r="E806">
        <f>'Meters-Utilities'!D806</f>
        <v>0</v>
      </c>
      <c r="L806" t="str">
        <f t="shared" si="38"/>
        <v>PhaseNO</v>
      </c>
      <c r="M806" t="str">
        <f>"Fuel"&amp;
IF(D806="Other Fuels",TRIM(SUBSTITUTE(LEFT('Meters-Utilities'!H806,8),"-","")),IF(OR(D806="Electricity",D806="Natural Gas"),"",IF(OR(E806="Scope 1: Process", E806 = "Scope 1: Fugitive"), "Fugitive",SUBSTITUTE('Meters-Utilities'!C806," ",""))))</f>
        <v>Fuel</v>
      </c>
      <c r="N806" t="str">
        <f>IF(D806="Electricity","UnitsEnergy",
IF(D806="Natural Gas","UnitsGasEnergy",
IF(ISNUMBER(SEARCH("Water",D806)),"UnitsLiquid",
IF(D806="Other Energy","UnitsOtherEnergyEnergy",
IF(D806="Other","UnitsSolid",
IF(D806="Other Fuels",IF(ISNUMBER(SEARCH("Mobile", 'Meters-Utilities'!D806)),"UnitsLiquid","Units"&amp;'Meters-Utilities'!H806&amp;"Energy"),"UnitsBlank"))))))</f>
        <v>UnitsBlank</v>
      </c>
      <c r="O806" t="str">
        <f>IF(AND(OR(D806="Other Fuels", D806="Other Energy", D806 = "Natural Gas"),COUNTIF(UnitsEnergy,'Meters-Utilities'!J806)=0), "UnitsEnergy","UnitsBlank")</f>
        <v>UnitsBlank</v>
      </c>
      <c r="P806" t="str">
        <f t="shared" si="39"/>
        <v>UnitsBlank</v>
      </c>
      <c r="Q806" t="str">
        <f t="shared" si="40"/>
        <v>UnitsBlank</v>
      </c>
      <c r="U806" t="str">
        <f>IF( 'Meters-Utilities'!C806= "Electricity", IF(AND('Meters-Utilities'!Q806 &lt;&gt; "Self-Generated", 'Meters-Utilities'!Q806 &lt;&gt; "Physical Power Purchase Agreement (PPPA)"), "UnitsBlank", "YesNo"), IF(AND( 'Meters-Utilities'!C806="Other Fuels", 'Meters-Utilities'!D806 = "Scope 1: Mobile"), "YesNo", "UnitsBlank"))</f>
        <v>UnitsBlank</v>
      </c>
    </row>
    <row r="807" spans="1:21" x14ac:dyDescent="0.35">
      <c r="A807">
        <f>'Meters-Utilities'!A807</f>
        <v>0</v>
      </c>
      <c r="B807">
        <f>'Meters-Utilities'!B807</f>
        <v>0</v>
      </c>
      <c r="D807">
        <f>'Meters-Utilities'!C807</f>
        <v>0</v>
      </c>
      <c r="E807">
        <f>'Meters-Utilities'!D807</f>
        <v>0</v>
      </c>
      <c r="L807" t="str">
        <f t="shared" si="38"/>
        <v>PhaseNO</v>
      </c>
      <c r="M807" t="str">
        <f>"Fuel"&amp;
IF(D807="Other Fuels",TRIM(SUBSTITUTE(LEFT('Meters-Utilities'!H807,8),"-","")),IF(OR(D807="Electricity",D807="Natural Gas"),"",IF(OR(E807="Scope 1: Process", E807 = "Scope 1: Fugitive"), "Fugitive",SUBSTITUTE('Meters-Utilities'!C807," ",""))))</f>
        <v>Fuel</v>
      </c>
      <c r="N807" t="str">
        <f>IF(D807="Electricity","UnitsEnergy",
IF(D807="Natural Gas","UnitsGasEnergy",
IF(ISNUMBER(SEARCH("Water",D807)),"UnitsLiquid",
IF(D807="Other Energy","UnitsOtherEnergyEnergy",
IF(D807="Other","UnitsSolid",
IF(D807="Other Fuels",IF(ISNUMBER(SEARCH("Mobile", 'Meters-Utilities'!D807)),"UnitsLiquid","Units"&amp;'Meters-Utilities'!H807&amp;"Energy"),"UnitsBlank"))))))</f>
        <v>UnitsBlank</v>
      </c>
      <c r="O807" t="str">
        <f>IF(AND(OR(D807="Other Fuels", D807="Other Energy", D807 = "Natural Gas"),COUNTIF(UnitsEnergy,'Meters-Utilities'!J807)=0), "UnitsEnergy","UnitsBlank")</f>
        <v>UnitsBlank</v>
      </c>
      <c r="P807" t="str">
        <f t="shared" si="39"/>
        <v>UnitsBlank</v>
      </c>
      <c r="Q807" t="str">
        <f t="shared" si="40"/>
        <v>UnitsBlank</v>
      </c>
      <c r="U807" t="str">
        <f>IF( 'Meters-Utilities'!C807= "Electricity", IF(AND('Meters-Utilities'!Q807 &lt;&gt; "Self-Generated", 'Meters-Utilities'!Q807 &lt;&gt; "Physical Power Purchase Agreement (PPPA)"), "UnitsBlank", "YesNo"), IF(AND( 'Meters-Utilities'!C807="Other Fuels", 'Meters-Utilities'!D807 = "Scope 1: Mobile"), "YesNo", "UnitsBlank"))</f>
        <v>UnitsBlank</v>
      </c>
    </row>
    <row r="808" spans="1:21" x14ac:dyDescent="0.35">
      <c r="A808">
        <f>'Meters-Utilities'!A808</f>
        <v>0</v>
      </c>
      <c r="B808">
        <f>'Meters-Utilities'!B808</f>
        <v>0</v>
      </c>
      <c r="D808">
        <f>'Meters-Utilities'!C808</f>
        <v>0</v>
      </c>
      <c r="E808">
        <f>'Meters-Utilities'!D808</f>
        <v>0</v>
      </c>
      <c r="L808" t="str">
        <f t="shared" si="38"/>
        <v>PhaseNO</v>
      </c>
      <c r="M808" t="str">
        <f>"Fuel"&amp;
IF(D808="Other Fuels",TRIM(SUBSTITUTE(LEFT('Meters-Utilities'!H808,8),"-","")),IF(OR(D808="Electricity",D808="Natural Gas"),"",IF(OR(E808="Scope 1: Process", E808 = "Scope 1: Fugitive"), "Fugitive",SUBSTITUTE('Meters-Utilities'!C808," ",""))))</f>
        <v>Fuel</v>
      </c>
      <c r="N808" t="str">
        <f>IF(D808="Electricity","UnitsEnergy",
IF(D808="Natural Gas","UnitsGasEnergy",
IF(ISNUMBER(SEARCH("Water",D808)),"UnitsLiquid",
IF(D808="Other Energy","UnitsOtherEnergyEnergy",
IF(D808="Other","UnitsSolid",
IF(D808="Other Fuels",IF(ISNUMBER(SEARCH("Mobile", 'Meters-Utilities'!D808)),"UnitsLiquid","Units"&amp;'Meters-Utilities'!H808&amp;"Energy"),"UnitsBlank"))))))</f>
        <v>UnitsBlank</v>
      </c>
      <c r="O808" t="str">
        <f>IF(AND(OR(D808="Other Fuels", D808="Other Energy", D808 = "Natural Gas"),COUNTIF(UnitsEnergy,'Meters-Utilities'!J808)=0), "UnitsEnergy","UnitsBlank")</f>
        <v>UnitsBlank</v>
      </c>
      <c r="P808" t="str">
        <f t="shared" si="39"/>
        <v>UnitsBlank</v>
      </c>
      <c r="Q808" t="str">
        <f t="shared" si="40"/>
        <v>UnitsBlank</v>
      </c>
      <c r="U808" t="str">
        <f>IF( 'Meters-Utilities'!C808= "Electricity", IF(AND('Meters-Utilities'!Q808 &lt;&gt; "Self-Generated", 'Meters-Utilities'!Q808 &lt;&gt; "Physical Power Purchase Agreement (PPPA)"), "UnitsBlank", "YesNo"), IF(AND( 'Meters-Utilities'!C808="Other Fuels", 'Meters-Utilities'!D808 = "Scope 1: Mobile"), "YesNo", "UnitsBlank"))</f>
        <v>UnitsBlank</v>
      </c>
    </row>
    <row r="809" spans="1:21" x14ac:dyDescent="0.35">
      <c r="A809">
        <f>'Meters-Utilities'!A809</f>
        <v>0</v>
      </c>
      <c r="B809">
        <f>'Meters-Utilities'!B809</f>
        <v>0</v>
      </c>
      <c r="D809">
        <f>'Meters-Utilities'!C809</f>
        <v>0</v>
      </c>
      <c r="E809">
        <f>'Meters-Utilities'!D809</f>
        <v>0</v>
      </c>
      <c r="L809" t="str">
        <f t="shared" si="38"/>
        <v>PhaseNO</v>
      </c>
      <c r="M809" t="str">
        <f>"Fuel"&amp;
IF(D809="Other Fuels",TRIM(SUBSTITUTE(LEFT('Meters-Utilities'!H809,8),"-","")),IF(OR(D809="Electricity",D809="Natural Gas"),"",IF(OR(E809="Scope 1: Process", E809 = "Scope 1: Fugitive"), "Fugitive",SUBSTITUTE('Meters-Utilities'!C809," ",""))))</f>
        <v>Fuel</v>
      </c>
      <c r="N809" t="str">
        <f>IF(D809="Electricity","UnitsEnergy",
IF(D809="Natural Gas","UnitsGasEnergy",
IF(ISNUMBER(SEARCH("Water",D809)),"UnitsLiquid",
IF(D809="Other Energy","UnitsOtherEnergyEnergy",
IF(D809="Other","UnitsSolid",
IF(D809="Other Fuels",IF(ISNUMBER(SEARCH("Mobile", 'Meters-Utilities'!D809)),"UnitsLiquid","Units"&amp;'Meters-Utilities'!H809&amp;"Energy"),"UnitsBlank"))))))</f>
        <v>UnitsBlank</v>
      </c>
      <c r="O809" t="str">
        <f>IF(AND(OR(D809="Other Fuels", D809="Other Energy", D809 = "Natural Gas"),COUNTIF(UnitsEnergy,'Meters-Utilities'!J809)=0), "UnitsEnergy","UnitsBlank")</f>
        <v>UnitsBlank</v>
      </c>
      <c r="P809" t="str">
        <f t="shared" si="39"/>
        <v>UnitsBlank</v>
      </c>
      <c r="Q809" t="str">
        <f t="shared" si="40"/>
        <v>UnitsBlank</v>
      </c>
      <c r="U809" t="str">
        <f>IF( 'Meters-Utilities'!C809= "Electricity", IF(AND('Meters-Utilities'!Q809 &lt;&gt; "Self-Generated", 'Meters-Utilities'!Q809 &lt;&gt; "Physical Power Purchase Agreement (PPPA)"), "UnitsBlank", "YesNo"), IF(AND( 'Meters-Utilities'!C809="Other Fuels", 'Meters-Utilities'!D809 = "Scope 1: Mobile"), "YesNo", "UnitsBlank"))</f>
        <v>UnitsBlank</v>
      </c>
    </row>
    <row r="810" spans="1:21" x14ac:dyDescent="0.35">
      <c r="A810">
        <f>'Meters-Utilities'!A810</f>
        <v>0</v>
      </c>
      <c r="B810">
        <f>'Meters-Utilities'!B810</f>
        <v>0</v>
      </c>
      <c r="D810">
        <f>'Meters-Utilities'!C810</f>
        <v>0</v>
      </c>
      <c r="E810">
        <f>'Meters-Utilities'!D810</f>
        <v>0</v>
      </c>
      <c r="L810" t="str">
        <f t="shared" si="38"/>
        <v>PhaseNO</v>
      </c>
      <c r="M810" t="str">
        <f>"Fuel"&amp;
IF(D810="Other Fuels",TRIM(SUBSTITUTE(LEFT('Meters-Utilities'!H810,8),"-","")),IF(OR(D810="Electricity",D810="Natural Gas"),"",IF(OR(E810="Scope 1: Process", E810 = "Scope 1: Fugitive"), "Fugitive",SUBSTITUTE('Meters-Utilities'!C810," ",""))))</f>
        <v>Fuel</v>
      </c>
      <c r="N810" t="str">
        <f>IF(D810="Electricity","UnitsEnergy",
IF(D810="Natural Gas","UnitsGasEnergy",
IF(ISNUMBER(SEARCH("Water",D810)),"UnitsLiquid",
IF(D810="Other Energy","UnitsOtherEnergyEnergy",
IF(D810="Other","UnitsSolid",
IF(D810="Other Fuels",IF(ISNUMBER(SEARCH("Mobile", 'Meters-Utilities'!D810)),"UnitsLiquid","Units"&amp;'Meters-Utilities'!H810&amp;"Energy"),"UnitsBlank"))))))</f>
        <v>UnitsBlank</v>
      </c>
      <c r="O810" t="str">
        <f>IF(AND(OR(D810="Other Fuels", D810="Other Energy", D810 = "Natural Gas"),COUNTIF(UnitsEnergy,'Meters-Utilities'!J810)=0), "UnitsEnergy","UnitsBlank")</f>
        <v>UnitsBlank</v>
      </c>
      <c r="P810" t="str">
        <f t="shared" si="39"/>
        <v>UnitsBlank</v>
      </c>
      <c r="Q810" t="str">
        <f t="shared" si="40"/>
        <v>UnitsBlank</v>
      </c>
      <c r="U810" t="str">
        <f>IF( 'Meters-Utilities'!C810= "Electricity", IF(AND('Meters-Utilities'!Q810 &lt;&gt; "Self-Generated", 'Meters-Utilities'!Q810 &lt;&gt; "Physical Power Purchase Agreement (PPPA)"), "UnitsBlank", "YesNo"), IF(AND( 'Meters-Utilities'!C810="Other Fuels", 'Meters-Utilities'!D810 = "Scope 1: Mobile"), "YesNo", "UnitsBlank"))</f>
        <v>UnitsBlank</v>
      </c>
    </row>
    <row r="811" spans="1:21" x14ac:dyDescent="0.35">
      <c r="A811">
        <f>'Meters-Utilities'!A811</f>
        <v>0</v>
      </c>
      <c r="B811">
        <f>'Meters-Utilities'!B811</f>
        <v>0</v>
      </c>
      <c r="D811">
        <f>'Meters-Utilities'!C811</f>
        <v>0</v>
      </c>
      <c r="E811">
        <f>'Meters-Utilities'!D811</f>
        <v>0</v>
      </c>
      <c r="L811" t="str">
        <f t="shared" si="38"/>
        <v>PhaseNO</v>
      </c>
      <c r="M811" t="str">
        <f>"Fuel"&amp;
IF(D811="Other Fuels",TRIM(SUBSTITUTE(LEFT('Meters-Utilities'!H811,8),"-","")),IF(OR(D811="Electricity",D811="Natural Gas"),"",IF(OR(E811="Scope 1: Process", E811 = "Scope 1: Fugitive"), "Fugitive",SUBSTITUTE('Meters-Utilities'!C811," ",""))))</f>
        <v>Fuel</v>
      </c>
      <c r="N811" t="str">
        <f>IF(D811="Electricity","UnitsEnergy",
IF(D811="Natural Gas","UnitsGasEnergy",
IF(ISNUMBER(SEARCH("Water",D811)),"UnitsLiquid",
IF(D811="Other Energy","UnitsOtherEnergyEnergy",
IF(D811="Other","UnitsSolid",
IF(D811="Other Fuels",IF(ISNUMBER(SEARCH("Mobile", 'Meters-Utilities'!D811)),"UnitsLiquid","Units"&amp;'Meters-Utilities'!H811&amp;"Energy"),"UnitsBlank"))))))</f>
        <v>UnitsBlank</v>
      </c>
      <c r="O811" t="str">
        <f>IF(AND(OR(D811="Other Fuels", D811="Other Energy", D811 = "Natural Gas"),COUNTIF(UnitsEnergy,'Meters-Utilities'!J811)=0), "UnitsEnergy","UnitsBlank")</f>
        <v>UnitsBlank</v>
      </c>
      <c r="P811" t="str">
        <f t="shared" si="39"/>
        <v>UnitsBlank</v>
      </c>
      <c r="Q811" t="str">
        <f t="shared" si="40"/>
        <v>UnitsBlank</v>
      </c>
      <c r="U811" t="str">
        <f>IF( 'Meters-Utilities'!C811= "Electricity", IF(AND('Meters-Utilities'!Q811 &lt;&gt; "Self-Generated", 'Meters-Utilities'!Q811 &lt;&gt; "Physical Power Purchase Agreement (PPPA)"), "UnitsBlank", "YesNo"), IF(AND( 'Meters-Utilities'!C811="Other Fuels", 'Meters-Utilities'!D811 = "Scope 1: Mobile"), "YesNo", "UnitsBlank"))</f>
        <v>UnitsBlank</v>
      </c>
    </row>
    <row r="812" spans="1:21" x14ac:dyDescent="0.35">
      <c r="A812">
        <f>'Meters-Utilities'!A812</f>
        <v>0</v>
      </c>
      <c r="B812">
        <f>'Meters-Utilities'!B812</f>
        <v>0</v>
      </c>
      <c r="D812">
        <f>'Meters-Utilities'!C812</f>
        <v>0</v>
      </c>
      <c r="E812">
        <f>'Meters-Utilities'!D812</f>
        <v>0</v>
      </c>
      <c r="L812" t="str">
        <f t="shared" si="38"/>
        <v>PhaseNO</v>
      </c>
      <c r="M812" t="str">
        <f>"Fuel"&amp;
IF(D812="Other Fuels",TRIM(SUBSTITUTE(LEFT('Meters-Utilities'!H812,8),"-","")),IF(OR(D812="Electricity",D812="Natural Gas"),"",IF(OR(E812="Scope 1: Process", E812 = "Scope 1: Fugitive"), "Fugitive",SUBSTITUTE('Meters-Utilities'!C812," ",""))))</f>
        <v>Fuel</v>
      </c>
      <c r="N812" t="str">
        <f>IF(D812="Electricity","UnitsEnergy",
IF(D812="Natural Gas","UnitsGasEnergy",
IF(ISNUMBER(SEARCH("Water",D812)),"UnitsLiquid",
IF(D812="Other Energy","UnitsOtherEnergyEnergy",
IF(D812="Other","UnitsSolid",
IF(D812="Other Fuels",IF(ISNUMBER(SEARCH("Mobile", 'Meters-Utilities'!D812)),"UnitsLiquid","Units"&amp;'Meters-Utilities'!H812&amp;"Energy"),"UnitsBlank"))))))</f>
        <v>UnitsBlank</v>
      </c>
      <c r="O812" t="str">
        <f>IF(AND(OR(D812="Other Fuels", D812="Other Energy", D812 = "Natural Gas"),COUNTIF(UnitsEnergy,'Meters-Utilities'!J812)=0), "UnitsEnergy","UnitsBlank")</f>
        <v>UnitsBlank</v>
      </c>
      <c r="P812" t="str">
        <f t="shared" si="39"/>
        <v>UnitsBlank</v>
      </c>
      <c r="Q812" t="str">
        <f t="shared" si="40"/>
        <v>UnitsBlank</v>
      </c>
      <c r="U812" t="str">
        <f>IF( 'Meters-Utilities'!C812= "Electricity", IF(AND('Meters-Utilities'!Q812 &lt;&gt; "Self-Generated", 'Meters-Utilities'!Q812 &lt;&gt; "Physical Power Purchase Agreement (PPPA)"), "UnitsBlank", "YesNo"), IF(AND( 'Meters-Utilities'!C812="Other Fuels", 'Meters-Utilities'!D812 = "Scope 1: Mobile"), "YesNo", "UnitsBlank"))</f>
        <v>UnitsBlank</v>
      </c>
    </row>
    <row r="813" spans="1:21" x14ac:dyDescent="0.35">
      <c r="A813">
        <f>'Meters-Utilities'!A813</f>
        <v>0</v>
      </c>
      <c r="B813">
        <f>'Meters-Utilities'!B813</f>
        <v>0</v>
      </c>
      <c r="D813">
        <f>'Meters-Utilities'!C813</f>
        <v>0</v>
      </c>
      <c r="E813">
        <f>'Meters-Utilities'!D813</f>
        <v>0</v>
      </c>
      <c r="L813" t="str">
        <f t="shared" si="38"/>
        <v>PhaseNO</v>
      </c>
      <c r="M813" t="str">
        <f>"Fuel"&amp;
IF(D813="Other Fuels",TRIM(SUBSTITUTE(LEFT('Meters-Utilities'!H813,8),"-","")),IF(OR(D813="Electricity",D813="Natural Gas"),"",IF(OR(E813="Scope 1: Process", E813 = "Scope 1: Fugitive"), "Fugitive",SUBSTITUTE('Meters-Utilities'!C813," ",""))))</f>
        <v>Fuel</v>
      </c>
      <c r="N813" t="str">
        <f>IF(D813="Electricity","UnitsEnergy",
IF(D813="Natural Gas","UnitsGasEnergy",
IF(ISNUMBER(SEARCH("Water",D813)),"UnitsLiquid",
IF(D813="Other Energy","UnitsOtherEnergyEnergy",
IF(D813="Other","UnitsSolid",
IF(D813="Other Fuels",IF(ISNUMBER(SEARCH("Mobile", 'Meters-Utilities'!D813)),"UnitsLiquid","Units"&amp;'Meters-Utilities'!H813&amp;"Energy"),"UnitsBlank"))))))</f>
        <v>UnitsBlank</v>
      </c>
      <c r="O813" t="str">
        <f>IF(AND(OR(D813="Other Fuels", D813="Other Energy", D813 = "Natural Gas"),COUNTIF(UnitsEnergy,'Meters-Utilities'!J813)=0), "UnitsEnergy","UnitsBlank")</f>
        <v>UnitsBlank</v>
      </c>
      <c r="P813" t="str">
        <f t="shared" si="39"/>
        <v>UnitsBlank</v>
      </c>
      <c r="Q813" t="str">
        <f t="shared" si="40"/>
        <v>UnitsBlank</v>
      </c>
      <c r="U813" t="str">
        <f>IF( 'Meters-Utilities'!C813= "Electricity", IF(AND('Meters-Utilities'!Q813 &lt;&gt; "Self-Generated", 'Meters-Utilities'!Q813 &lt;&gt; "Physical Power Purchase Agreement (PPPA)"), "UnitsBlank", "YesNo"), IF(AND( 'Meters-Utilities'!C813="Other Fuels", 'Meters-Utilities'!D813 = "Scope 1: Mobile"), "YesNo", "UnitsBlank"))</f>
        <v>UnitsBlank</v>
      </c>
    </row>
    <row r="814" spans="1:21" x14ac:dyDescent="0.35">
      <c r="A814">
        <f>'Meters-Utilities'!A814</f>
        <v>0</v>
      </c>
      <c r="B814">
        <f>'Meters-Utilities'!B814</f>
        <v>0</v>
      </c>
      <c r="D814">
        <f>'Meters-Utilities'!C814</f>
        <v>0</v>
      </c>
      <c r="E814">
        <f>'Meters-Utilities'!D814</f>
        <v>0</v>
      </c>
      <c r="L814" t="str">
        <f t="shared" si="38"/>
        <v>PhaseNO</v>
      </c>
      <c r="M814" t="str">
        <f>"Fuel"&amp;
IF(D814="Other Fuels",TRIM(SUBSTITUTE(LEFT('Meters-Utilities'!H814,8),"-","")),IF(OR(D814="Electricity",D814="Natural Gas"),"",IF(OR(E814="Scope 1: Process", E814 = "Scope 1: Fugitive"), "Fugitive",SUBSTITUTE('Meters-Utilities'!C814," ",""))))</f>
        <v>Fuel</v>
      </c>
      <c r="N814" t="str">
        <f>IF(D814="Electricity","UnitsEnergy",
IF(D814="Natural Gas","UnitsGasEnergy",
IF(ISNUMBER(SEARCH("Water",D814)),"UnitsLiquid",
IF(D814="Other Energy","UnitsOtherEnergyEnergy",
IF(D814="Other","UnitsSolid",
IF(D814="Other Fuels",IF(ISNUMBER(SEARCH("Mobile", 'Meters-Utilities'!D814)),"UnitsLiquid","Units"&amp;'Meters-Utilities'!H814&amp;"Energy"),"UnitsBlank"))))))</f>
        <v>UnitsBlank</v>
      </c>
      <c r="O814" t="str">
        <f>IF(AND(OR(D814="Other Fuels", D814="Other Energy", D814 = "Natural Gas"),COUNTIF(UnitsEnergy,'Meters-Utilities'!J814)=0), "UnitsEnergy","UnitsBlank")</f>
        <v>UnitsBlank</v>
      </c>
      <c r="P814" t="str">
        <f t="shared" si="39"/>
        <v>UnitsBlank</v>
      </c>
      <c r="Q814" t="str">
        <f t="shared" si="40"/>
        <v>UnitsBlank</v>
      </c>
      <c r="U814" t="str">
        <f>IF( 'Meters-Utilities'!C814= "Electricity", IF(AND('Meters-Utilities'!Q814 &lt;&gt; "Self-Generated", 'Meters-Utilities'!Q814 &lt;&gt; "Physical Power Purchase Agreement (PPPA)"), "UnitsBlank", "YesNo"), IF(AND( 'Meters-Utilities'!C814="Other Fuels", 'Meters-Utilities'!D814 = "Scope 1: Mobile"), "YesNo", "UnitsBlank"))</f>
        <v>UnitsBlank</v>
      </c>
    </row>
    <row r="815" spans="1:21" x14ac:dyDescent="0.35">
      <c r="A815">
        <f>'Meters-Utilities'!A815</f>
        <v>0</v>
      </c>
      <c r="B815">
        <f>'Meters-Utilities'!B815</f>
        <v>0</v>
      </c>
      <c r="D815">
        <f>'Meters-Utilities'!C815</f>
        <v>0</v>
      </c>
      <c r="E815">
        <f>'Meters-Utilities'!D815</f>
        <v>0</v>
      </c>
      <c r="L815" t="str">
        <f t="shared" si="38"/>
        <v>PhaseNO</v>
      </c>
      <c r="M815" t="str">
        <f>"Fuel"&amp;
IF(D815="Other Fuels",TRIM(SUBSTITUTE(LEFT('Meters-Utilities'!H815,8),"-","")),IF(OR(D815="Electricity",D815="Natural Gas"),"",IF(OR(E815="Scope 1: Process", E815 = "Scope 1: Fugitive"), "Fugitive",SUBSTITUTE('Meters-Utilities'!C815," ",""))))</f>
        <v>Fuel</v>
      </c>
      <c r="N815" t="str">
        <f>IF(D815="Electricity","UnitsEnergy",
IF(D815="Natural Gas","UnitsGasEnergy",
IF(ISNUMBER(SEARCH("Water",D815)),"UnitsLiquid",
IF(D815="Other Energy","UnitsOtherEnergyEnergy",
IF(D815="Other","UnitsSolid",
IF(D815="Other Fuels",IF(ISNUMBER(SEARCH("Mobile", 'Meters-Utilities'!D815)),"UnitsLiquid","Units"&amp;'Meters-Utilities'!H815&amp;"Energy"),"UnitsBlank"))))))</f>
        <v>UnitsBlank</v>
      </c>
      <c r="O815" t="str">
        <f>IF(AND(OR(D815="Other Fuels", D815="Other Energy", D815 = "Natural Gas"),COUNTIF(UnitsEnergy,'Meters-Utilities'!J815)=0), "UnitsEnergy","UnitsBlank")</f>
        <v>UnitsBlank</v>
      </c>
      <c r="P815" t="str">
        <f t="shared" si="39"/>
        <v>UnitsBlank</v>
      </c>
      <c r="Q815" t="str">
        <f t="shared" si="40"/>
        <v>UnitsBlank</v>
      </c>
      <c r="U815" t="str">
        <f>IF( 'Meters-Utilities'!C815= "Electricity", IF(AND('Meters-Utilities'!Q815 &lt;&gt; "Self-Generated", 'Meters-Utilities'!Q815 &lt;&gt; "Physical Power Purchase Agreement (PPPA)"), "UnitsBlank", "YesNo"), IF(AND( 'Meters-Utilities'!C815="Other Fuels", 'Meters-Utilities'!D815 = "Scope 1: Mobile"), "YesNo", "UnitsBlank"))</f>
        <v>UnitsBlank</v>
      </c>
    </row>
    <row r="816" spans="1:21" x14ac:dyDescent="0.35">
      <c r="A816">
        <f>'Meters-Utilities'!A816</f>
        <v>0</v>
      </c>
      <c r="B816">
        <f>'Meters-Utilities'!B816</f>
        <v>0</v>
      </c>
      <c r="D816">
        <f>'Meters-Utilities'!C816</f>
        <v>0</v>
      </c>
      <c r="E816">
        <f>'Meters-Utilities'!D816</f>
        <v>0</v>
      </c>
      <c r="L816" t="str">
        <f t="shared" si="38"/>
        <v>PhaseNO</v>
      </c>
      <c r="M816" t="str">
        <f>"Fuel"&amp;
IF(D816="Other Fuels",TRIM(SUBSTITUTE(LEFT('Meters-Utilities'!H816,8),"-","")),IF(OR(D816="Electricity",D816="Natural Gas"),"",IF(OR(E816="Scope 1: Process", E816 = "Scope 1: Fugitive"), "Fugitive",SUBSTITUTE('Meters-Utilities'!C816," ",""))))</f>
        <v>Fuel</v>
      </c>
      <c r="N816" t="str">
        <f>IF(D816="Electricity","UnitsEnergy",
IF(D816="Natural Gas","UnitsGasEnergy",
IF(ISNUMBER(SEARCH("Water",D816)),"UnitsLiquid",
IF(D816="Other Energy","UnitsOtherEnergyEnergy",
IF(D816="Other","UnitsSolid",
IF(D816="Other Fuels",IF(ISNUMBER(SEARCH("Mobile", 'Meters-Utilities'!D816)),"UnitsLiquid","Units"&amp;'Meters-Utilities'!H816&amp;"Energy"),"UnitsBlank"))))))</f>
        <v>UnitsBlank</v>
      </c>
      <c r="O816" t="str">
        <f>IF(AND(OR(D816="Other Fuels", D816="Other Energy", D816 = "Natural Gas"),COUNTIF(UnitsEnergy,'Meters-Utilities'!J816)=0), "UnitsEnergy","UnitsBlank")</f>
        <v>UnitsBlank</v>
      </c>
      <c r="P816" t="str">
        <f t="shared" si="39"/>
        <v>UnitsBlank</v>
      </c>
      <c r="Q816" t="str">
        <f t="shared" si="40"/>
        <v>UnitsBlank</v>
      </c>
      <c r="U816" t="str">
        <f>IF( 'Meters-Utilities'!C816= "Electricity", IF(AND('Meters-Utilities'!Q816 &lt;&gt; "Self-Generated", 'Meters-Utilities'!Q816 &lt;&gt; "Physical Power Purchase Agreement (PPPA)"), "UnitsBlank", "YesNo"), IF(AND( 'Meters-Utilities'!C816="Other Fuels", 'Meters-Utilities'!D816 = "Scope 1: Mobile"), "YesNo", "UnitsBlank"))</f>
        <v>UnitsBlank</v>
      </c>
    </row>
    <row r="817" spans="1:21" x14ac:dyDescent="0.35">
      <c r="A817">
        <f>'Meters-Utilities'!A817</f>
        <v>0</v>
      </c>
      <c r="B817">
        <f>'Meters-Utilities'!B817</f>
        <v>0</v>
      </c>
      <c r="D817">
        <f>'Meters-Utilities'!C817</f>
        <v>0</v>
      </c>
      <c r="E817">
        <f>'Meters-Utilities'!D817</f>
        <v>0</v>
      </c>
      <c r="L817" t="str">
        <f t="shared" si="38"/>
        <v>PhaseNO</v>
      </c>
      <c r="M817" t="str">
        <f>"Fuel"&amp;
IF(D817="Other Fuels",TRIM(SUBSTITUTE(LEFT('Meters-Utilities'!H817,8),"-","")),IF(OR(D817="Electricity",D817="Natural Gas"),"",IF(OR(E817="Scope 1: Process", E817 = "Scope 1: Fugitive"), "Fugitive",SUBSTITUTE('Meters-Utilities'!C817," ",""))))</f>
        <v>Fuel</v>
      </c>
      <c r="N817" t="str">
        <f>IF(D817="Electricity","UnitsEnergy",
IF(D817="Natural Gas","UnitsGasEnergy",
IF(ISNUMBER(SEARCH("Water",D817)),"UnitsLiquid",
IF(D817="Other Energy","UnitsOtherEnergyEnergy",
IF(D817="Other","UnitsSolid",
IF(D817="Other Fuels",IF(ISNUMBER(SEARCH("Mobile", 'Meters-Utilities'!D817)),"UnitsLiquid","Units"&amp;'Meters-Utilities'!H817&amp;"Energy"),"UnitsBlank"))))))</f>
        <v>UnitsBlank</v>
      </c>
      <c r="O817" t="str">
        <f>IF(AND(OR(D817="Other Fuels", D817="Other Energy", D817 = "Natural Gas"),COUNTIF(UnitsEnergy,'Meters-Utilities'!J817)=0), "UnitsEnergy","UnitsBlank")</f>
        <v>UnitsBlank</v>
      </c>
      <c r="P817" t="str">
        <f t="shared" si="39"/>
        <v>UnitsBlank</v>
      </c>
      <c r="Q817" t="str">
        <f t="shared" si="40"/>
        <v>UnitsBlank</v>
      </c>
      <c r="U817" t="str">
        <f>IF( 'Meters-Utilities'!C817= "Electricity", IF(AND('Meters-Utilities'!Q817 &lt;&gt; "Self-Generated", 'Meters-Utilities'!Q817 &lt;&gt; "Physical Power Purchase Agreement (PPPA)"), "UnitsBlank", "YesNo"), IF(AND( 'Meters-Utilities'!C817="Other Fuels", 'Meters-Utilities'!D817 = "Scope 1: Mobile"), "YesNo", "UnitsBlank"))</f>
        <v>UnitsBlank</v>
      </c>
    </row>
    <row r="818" spans="1:21" x14ac:dyDescent="0.35">
      <c r="A818">
        <f>'Meters-Utilities'!A818</f>
        <v>0</v>
      </c>
      <c r="B818">
        <f>'Meters-Utilities'!B818</f>
        <v>0</v>
      </c>
      <c r="D818">
        <f>'Meters-Utilities'!C818</f>
        <v>0</v>
      </c>
      <c r="E818">
        <f>'Meters-Utilities'!D818</f>
        <v>0</v>
      </c>
      <c r="L818" t="str">
        <f t="shared" si="38"/>
        <v>PhaseNO</v>
      </c>
      <c r="M818" t="str">
        <f>"Fuel"&amp;
IF(D818="Other Fuels",TRIM(SUBSTITUTE(LEFT('Meters-Utilities'!H818,8),"-","")),IF(OR(D818="Electricity",D818="Natural Gas"),"",IF(OR(E818="Scope 1: Process", E818 = "Scope 1: Fugitive"), "Fugitive",SUBSTITUTE('Meters-Utilities'!C818," ",""))))</f>
        <v>Fuel</v>
      </c>
      <c r="N818" t="str">
        <f>IF(D818="Electricity","UnitsEnergy",
IF(D818="Natural Gas","UnitsGasEnergy",
IF(ISNUMBER(SEARCH("Water",D818)),"UnitsLiquid",
IF(D818="Other Energy","UnitsOtherEnergyEnergy",
IF(D818="Other","UnitsSolid",
IF(D818="Other Fuels",IF(ISNUMBER(SEARCH("Mobile", 'Meters-Utilities'!D818)),"UnitsLiquid","Units"&amp;'Meters-Utilities'!H818&amp;"Energy"),"UnitsBlank"))))))</f>
        <v>UnitsBlank</v>
      </c>
      <c r="O818" t="str">
        <f>IF(AND(OR(D818="Other Fuels", D818="Other Energy", D818 = "Natural Gas"),COUNTIF(UnitsEnergy,'Meters-Utilities'!J818)=0), "UnitsEnergy","UnitsBlank")</f>
        <v>UnitsBlank</v>
      </c>
      <c r="P818" t="str">
        <f t="shared" si="39"/>
        <v>UnitsBlank</v>
      </c>
      <c r="Q818" t="str">
        <f t="shared" si="40"/>
        <v>UnitsBlank</v>
      </c>
      <c r="U818" t="str">
        <f>IF( 'Meters-Utilities'!C818= "Electricity", IF(AND('Meters-Utilities'!Q818 &lt;&gt; "Self-Generated", 'Meters-Utilities'!Q818 &lt;&gt; "Physical Power Purchase Agreement (PPPA)"), "UnitsBlank", "YesNo"), IF(AND( 'Meters-Utilities'!C818="Other Fuels", 'Meters-Utilities'!D818 = "Scope 1: Mobile"), "YesNo", "UnitsBlank"))</f>
        <v>UnitsBlank</v>
      </c>
    </row>
    <row r="819" spans="1:21" x14ac:dyDescent="0.35">
      <c r="A819">
        <f>'Meters-Utilities'!A819</f>
        <v>0</v>
      </c>
      <c r="B819">
        <f>'Meters-Utilities'!B819</f>
        <v>0</v>
      </c>
      <c r="D819">
        <f>'Meters-Utilities'!C819</f>
        <v>0</v>
      </c>
      <c r="E819">
        <f>'Meters-Utilities'!D819</f>
        <v>0</v>
      </c>
      <c r="L819" t="str">
        <f t="shared" si="38"/>
        <v>PhaseNO</v>
      </c>
      <c r="M819" t="str">
        <f>"Fuel"&amp;
IF(D819="Other Fuels",TRIM(SUBSTITUTE(LEFT('Meters-Utilities'!H819,8),"-","")),IF(OR(D819="Electricity",D819="Natural Gas"),"",IF(OR(E819="Scope 1: Process", E819 = "Scope 1: Fugitive"), "Fugitive",SUBSTITUTE('Meters-Utilities'!C819," ",""))))</f>
        <v>Fuel</v>
      </c>
      <c r="N819" t="str">
        <f>IF(D819="Electricity","UnitsEnergy",
IF(D819="Natural Gas","UnitsGasEnergy",
IF(ISNUMBER(SEARCH("Water",D819)),"UnitsLiquid",
IF(D819="Other Energy","UnitsOtherEnergyEnergy",
IF(D819="Other","UnitsSolid",
IF(D819="Other Fuels",IF(ISNUMBER(SEARCH("Mobile", 'Meters-Utilities'!D819)),"UnitsLiquid","Units"&amp;'Meters-Utilities'!H819&amp;"Energy"),"UnitsBlank"))))))</f>
        <v>UnitsBlank</v>
      </c>
      <c r="O819" t="str">
        <f>IF(AND(OR(D819="Other Fuels", D819="Other Energy", D819 = "Natural Gas"),COUNTIF(UnitsEnergy,'Meters-Utilities'!J819)=0), "UnitsEnergy","UnitsBlank")</f>
        <v>UnitsBlank</v>
      </c>
      <c r="P819" t="str">
        <f t="shared" si="39"/>
        <v>UnitsBlank</v>
      </c>
      <c r="Q819" t="str">
        <f t="shared" si="40"/>
        <v>UnitsBlank</v>
      </c>
      <c r="U819" t="str">
        <f>IF( 'Meters-Utilities'!C819= "Electricity", IF(AND('Meters-Utilities'!Q819 &lt;&gt; "Self-Generated", 'Meters-Utilities'!Q819 &lt;&gt; "Physical Power Purchase Agreement (PPPA)"), "UnitsBlank", "YesNo"), IF(AND( 'Meters-Utilities'!C819="Other Fuels", 'Meters-Utilities'!D819 = "Scope 1: Mobile"), "YesNo", "UnitsBlank"))</f>
        <v>UnitsBlank</v>
      </c>
    </row>
    <row r="820" spans="1:21" x14ac:dyDescent="0.35">
      <c r="A820">
        <f>'Meters-Utilities'!A820</f>
        <v>0</v>
      </c>
      <c r="B820">
        <f>'Meters-Utilities'!B820</f>
        <v>0</v>
      </c>
      <c r="D820">
        <f>'Meters-Utilities'!C820</f>
        <v>0</v>
      </c>
      <c r="E820">
        <f>'Meters-Utilities'!D820</f>
        <v>0</v>
      </c>
      <c r="L820" t="str">
        <f t="shared" si="38"/>
        <v>PhaseNO</v>
      </c>
      <c r="M820" t="str">
        <f>"Fuel"&amp;
IF(D820="Other Fuels",TRIM(SUBSTITUTE(LEFT('Meters-Utilities'!H820,8),"-","")),IF(OR(D820="Electricity",D820="Natural Gas"),"",IF(OR(E820="Scope 1: Process", E820 = "Scope 1: Fugitive"), "Fugitive",SUBSTITUTE('Meters-Utilities'!C820," ",""))))</f>
        <v>Fuel</v>
      </c>
      <c r="N820" t="str">
        <f>IF(D820="Electricity","UnitsEnergy",
IF(D820="Natural Gas","UnitsGasEnergy",
IF(ISNUMBER(SEARCH("Water",D820)),"UnitsLiquid",
IF(D820="Other Energy","UnitsOtherEnergyEnergy",
IF(D820="Other","UnitsSolid",
IF(D820="Other Fuels",IF(ISNUMBER(SEARCH("Mobile", 'Meters-Utilities'!D820)),"UnitsLiquid","Units"&amp;'Meters-Utilities'!H820&amp;"Energy"),"UnitsBlank"))))))</f>
        <v>UnitsBlank</v>
      </c>
      <c r="O820" t="str">
        <f>IF(AND(OR(D820="Other Fuels", D820="Other Energy", D820 = "Natural Gas"),COUNTIF(UnitsEnergy,'Meters-Utilities'!J820)=0), "UnitsEnergy","UnitsBlank")</f>
        <v>UnitsBlank</v>
      </c>
      <c r="P820" t="str">
        <f t="shared" si="39"/>
        <v>UnitsBlank</v>
      </c>
      <c r="Q820" t="str">
        <f t="shared" si="40"/>
        <v>UnitsBlank</v>
      </c>
      <c r="U820" t="str">
        <f>IF( 'Meters-Utilities'!C820= "Electricity", IF(AND('Meters-Utilities'!Q820 &lt;&gt; "Self-Generated", 'Meters-Utilities'!Q820 &lt;&gt; "Physical Power Purchase Agreement (PPPA)"), "UnitsBlank", "YesNo"), IF(AND( 'Meters-Utilities'!C820="Other Fuels", 'Meters-Utilities'!D820 = "Scope 1: Mobile"), "YesNo", "UnitsBlank"))</f>
        <v>UnitsBlank</v>
      </c>
    </row>
    <row r="821" spans="1:21" x14ac:dyDescent="0.35">
      <c r="A821">
        <f>'Meters-Utilities'!A821</f>
        <v>0</v>
      </c>
      <c r="B821">
        <f>'Meters-Utilities'!B821</f>
        <v>0</v>
      </c>
      <c r="D821">
        <f>'Meters-Utilities'!C821</f>
        <v>0</v>
      </c>
      <c r="E821">
        <f>'Meters-Utilities'!D821</f>
        <v>0</v>
      </c>
      <c r="L821" t="str">
        <f t="shared" si="38"/>
        <v>PhaseNO</v>
      </c>
      <c r="M821" t="str">
        <f>"Fuel"&amp;
IF(D821="Other Fuels",TRIM(SUBSTITUTE(LEFT('Meters-Utilities'!H821,8),"-","")),IF(OR(D821="Electricity",D821="Natural Gas"),"",IF(OR(E821="Scope 1: Process", E821 = "Scope 1: Fugitive"), "Fugitive",SUBSTITUTE('Meters-Utilities'!C821," ",""))))</f>
        <v>Fuel</v>
      </c>
      <c r="N821" t="str">
        <f>IF(D821="Electricity","UnitsEnergy",
IF(D821="Natural Gas","UnitsGasEnergy",
IF(ISNUMBER(SEARCH("Water",D821)),"UnitsLiquid",
IF(D821="Other Energy","UnitsOtherEnergyEnergy",
IF(D821="Other","UnitsSolid",
IF(D821="Other Fuels",IF(ISNUMBER(SEARCH("Mobile", 'Meters-Utilities'!D821)),"UnitsLiquid","Units"&amp;'Meters-Utilities'!H821&amp;"Energy"),"UnitsBlank"))))))</f>
        <v>UnitsBlank</v>
      </c>
      <c r="O821" t="str">
        <f>IF(AND(OR(D821="Other Fuels", D821="Other Energy", D821 = "Natural Gas"),COUNTIF(UnitsEnergy,'Meters-Utilities'!J821)=0), "UnitsEnergy","UnitsBlank")</f>
        <v>UnitsBlank</v>
      </c>
      <c r="P821" t="str">
        <f t="shared" si="39"/>
        <v>UnitsBlank</v>
      </c>
      <c r="Q821" t="str">
        <f t="shared" si="40"/>
        <v>UnitsBlank</v>
      </c>
      <c r="U821" t="str">
        <f>IF( 'Meters-Utilities'!C821= "Electricity", IF(AND('Meters-Utilities'!Q821 &lt;&gt; "Self-Generated", 'Meters-Utilities'!Q821 &lt;&gt; "Physical Power Purchase Agreement (PPPA)"), "UnitsBlank", "YesNo"), IF(AND( 'Meters-Utilities'!C821="Other Fuels", 'Meters-Utilities'!D821 = "Scope 1: Mobile"), "YesNo", "UnitsBlank"))</f>
        <v>UnitsBlank</v>
      </c>
    </row>
    <row r="822" spans="1:21" x14ac:dyDescent="0.35">
      <c r="A822">
        <f>'Meters-Utilities'!A822</f>
        <v>0</v>
      </c>
      <c r="B822">
        <f>'Meters-Utilities'!B822</f>
        <v>0</v>
      </c>
      <c r="D822">
        <f>'Meters-Utilities'!C822</f>
        <v>0</v>
      </c>
      <c r="E822">
        <f>'Meters-Utilities'!D822</f>
        <v>0</v>
      </c>
      <c r="L822" t="str">
        <f t="shared" si="38"/>
        <v>PhaseNO</v>
      </c>
      <c r="M822" t="str">
        <f>"Fuel"&amp;
IF(D822="Other Fuels",TRIM(SUBSTITUTE(LEFT('Meters-Utilities'!H822,8),"-","")),IF(OR(D822="Electricity",D822="Natural Gas"),"",IF(OR(E822="Scope 1: Process", E822 = "Scope 1: Fugitive"), "Fugitive",SUBSTITUTE('Meters-Utilities'!C822," ",""))))</f>
        <v>Fuel</v>
      </c>
      <c r="N822" t="str">
        <f>IF(D822="Electricity","UnitsEnergy",
IF(D822="Natural Gas","UnitsGasEnergy",
IF(ISNUMBER(SEARCH("Water",D822)),"UnitsLiquid",
IF(D822="Other Energy","UnitsOtherEnergyEnergy",
IF(D822="Other","UnitsSolid",
IF(D822="Other Fuels",IF(ISNUMBER(SEARCH("Mobile", 'Meters-Utilities'!D822)),"UnitsLiquid","Units"&amp;'Meters-Utilities'!H822&amp;"Energy"),"UnitsBlank"))))))</f>
        <v>UnitsBlank</v>
      </c>
      <c r="O822" t="str">
        <f>IF(AND(OR(D822="Other Fuels", D822="Other Energy", D822 = "Natural Gas"),COUNTIF(UnitsEnergy,'Meters-Utilities'!J822)=0), "UnitsEnergy","UnitsBlank")</f>
        <v>UnitsBlank</v>
      </c>
      <c r="P822" t="str">
        <f t="shared" si="39"/>
        <v>UnitsBlank</v>
      </c>
      <c r="Q822" t="str">
        <f t="shared" si="40"/>
        <v>UnitsBlank</v>
      </c>
      <c r="U822" t="str">
        <f>IF( 'Meters-Utilities'!C822= "Electricity", IF(AND('Meters-Utilities'!Q822 &lt;&gt; "Self-Generated", 'Meters-Utilities'!Q822 &lt;&gt; "Physical Power Purchase Agreement (PPPA)"), "UnitsBlank", "YesNo"), IF(AND( 'Meters-Utilities'!C822="Other Fuels", 'Meters-Utilities'!D822 = "Scope 1: Mobile"), "YesNo", "UnitsBlank"))</f>
        <v>UnitsBlank</v>
      </c>
    </row>
    <row r="823" spans="1:21" x14ac:dyDescent="0.35">
      <c r="A823">
        <f>'Meters-Utilities'!A823</f>
        <v>0</v>
      </c>
      <c r="B823">
        <f>'Meters-Utilities'!B823</f>
        <v>0</v>
      </c>
      <c r="D823">
        <f>'Meters-Utilities'!C823</f>
        <v>0</v>
      </c>
      <c r="E823">
        <f>'Meters-Utilities'!D823</f>
        <v>0</v>
      </c>
      <c r="L823" t="str">
        <f t="shared" si="38"/>
        <v>PhaseNO</v>
      </c>
      <c r="M823" t="str">
        <f>"Fuel"&amp;
IF(D823="Other Fuels",TRIM(SUBSTITUTE(LEFT('Meters-Utilities'!H823,8),"-","")),IF(OR(D823="Electricity",D823="Natural Gas"),"",IF(OR(E823="Scope 1: Process", E823 = "Scope 1: Fugitive"), "Fugitive",SUBSTITUTE('Meters-Utilities'!C823," ",""))))</f>
        <v>Fuel</v>
      </c>
      <c r="N823" t="str">
        <f>IF(D823="Electricity","UnitsEnergy",
IF(D823="Natural Gas","UnitsGasEnergy",
IF(ISNUMBER(SEARCH("Water",D823)),"UnitsLiquid",
IF(D823="Other Energy","UnitsOtherEnergyEnergy",
IF(D823="Other","UnitsSolid",
IF(D823="Other Fuels",IF(ISNUMBER(SEARCH("Mobile", 'Meters-Utilities'!D823)),"UnitsLiquid","Units"&amp;'Meters-Utilities'!H823&amp;"Energy"),"UnitsBlank"))))))</f>
        <v>UnitsBlank</v>
      </c>
      <c r="O823" t="str">
        <f>IF(AND(OR(D823="Other Fuels", D823="Other Energy", D823 = "Natural Gas"),COUNTIF(UnitsEnergy,'Meters-Utilities'!J823)=0), "UnitsEnergy","UnitsBlank")</f>
        <v>UnitsBlank</v>
      </c>
      <c r="P823" t="str">
        <f t="shared" si="39"/>
        <v>UnitsBlank</v>
      </c>
      <c r="Q823" t="str">
        <f t="shared" si="40"/>
        <v>UnitsBlank</v>
      </c>
      <c r="U823" t="str">
        <f>IF( 'Meters-Utilities'!C823= "Electricity", IF(AND('Meters-Utilities'!Q823 &lt;&gt; "Self-Generated", 'Meters-Utilities'!Q823 &lt;&gt; "Physical Power Purchase Agreement (PPPA)"), "UnitsBlank", "YesNo"), IF(AND( 'Meters-Utilities'!C823="Other Fuels", 'Meters-Utilities'!D823 = "Scope 1: Mobile"), "YesNo", "UnitsBlank"))</f>
        <v>UnitsBlank</v>
      </c>
    </row>
    <row r="824" spans="1:21" x14ac:dyDescent="0.35">
      <c r="A824">
        <f>'Meters-Utilities'!A824</f>
        <v>0</v>
      </c>
      <c r="B824">
        <f>'Meters-Utilities'!B824</f>
        <v>0</v>
      </c>
      <c r="D824">
        <f>'Meters-Utilities'!C824</f>
        <v>0</v>
      </c>
      <c r="E824">
        <f>'Meters-Utilities'!D824</f>
        <v>0</v>
      </c>
      <c r="L824" t="str">
        <f t="shared" si="38"/>
        <v>PhaseNO</v>
      </c>
      <c r="M824" t="str">
        <f>"Fuel"&amp;
IF(D824="Other Fuels",TRIM(SUBSTITUTE(LEFT('Meters-Utilities'!H824,8),"-","")),IF(OR(D824="Electricity",D824="Natural Gas"),"",IF(OR(E824="Scope 1: Process", E824 = "Scope 1: Fugitive"), "Fugitive",SUBSTITUTE('Meters-Utilities'!C824," ",""))))</f>
        <v>Fuel</v>
      </c>
      <c r="N824" t="str">
        <f>IF(D824="Electricity","UnitsEnergy",
IF(D824="Natural Gas","UnitsGasEnergy",
IF(ISNUMBER(SEARCH("Water",D824)),"UnitsLiquid",
IF(D824="Other Energy","UnitsOtherEnergyEnergy",
IF(D824="Other","UnitsSolid",
IF(D824="Other Fuels",IF(ISNUMBER(SEARCH("Mobile", 'Meters-Utilities'!D824)),"UnitsLiquid","Units"&amp;'Meters-Utilities'!H824&amp;"Energy"),"UnitsBlank"))))))</f>
        <v>UnitsBlank</v>
      </c>
      <c r="O824" t="str">
        <f>IF(AND(OR(D824="Other Fuels", D824="Other Energy", D824 = "Natural Gas"),COUNTIF(UnitsEnergy,'Meters-Utilities'!J824)=0), "UnitsEnergy","UnitsBlank")</f>
        <v>UnitsBlank</v>
      </c>
      <c r="P824" t="str">
        <f t="shared" si="39"/>
        <v>UnitsBlank</v>
      </c>
      <c r="Q824" t="str">
        <f t="shared" si="40"/>
        <v>UnitsBlank</v>
      </c>
      <c r="U824" t="str">
        <f>IF( 'Meters-Utilities'!C824= "Electricity", IF(AND('Meters-Utilities'!Q824 &lt;&gt; "Self-Generated", 'Meters-Utilities'!Q824 &lt;&gt; "Physical Power Purchase Agreement (PPPA)"), "UnitsBlank", "YesNo"), IF(AND( 'Meters-Utilities'!C824="Other Fuels", 'Meters-Utilities'!D824 = "Scope 1: Mobile"), "YesNo", "UnitsBlank"))</f>
        <v>UnitsBlank</v>
      </c>
    </row>
    <row r="825" spans="1:21" x14ac:dyDescent="0.35">
      <c r="A825">
        <f>'Meters-Utilities'!A825</f>
        <v>0</v>
      </c>
      <c r="B825">
        <f>'Meters-Utilities'!B825</f>
        <v>0</v>
      </c>
      <c r="D825">
        <f>'Meters-Utilities'!C825</f>
        <v>0</v>
      </c>
      <c r="E825">
        <f>'Meters-Utilities'!D825</f>
        <v>0</v>
      </c>
      <c r="L825" t="str">
        <f t="shared" si="38"/>
        <v>PhaseNO</v>
      </c>
      <c r="M825" t="str">
        <f>"Fuel"&amp;
IF(D825="Other Fuels",TRIM(SUBSTITUTE(LEFT('Meters-Utilities'!H825,8),"-","")),IF(OR(D825="Electricity",D825="Natural Gas"),"",IF(OR(E825="Scope 1: Process", E825 = "Scope 1: Fugitive"), "Fugitive",SUBSTITUTE('Meters-Utilities'!C825," ",""))))</f>
        <v>Fuel</v>
      </c>
      <c r="N825" t="str">
        <f>IF(D825="Electricity","UnitsEnergy",
IF(D825="Natural Gas","UnitsGasEnergy",
IF(ISNUMBER(SEARCH("Water",D825)),"UnitsLiquid",
IF(D825="Other Energy","UnitsOtherEnergyEnergy",
IF(D825="Other","UnitsSolid",
IF(D825="Other Fuels",IF(ISNUMBER(SEARCH("Mobile", 'Meters-Utilities'!D825)),"UnitsLiquid","Units"&amp;'Meters-Utilities'!H825&amp;"Energy"),"UnitsBlank"))))))</f>
        <v>UnitsBlank</v>
      </c>
      <c r="O825" t="str">
        <f>IF(AND(OR(D825="Other Fuels", D825="Other Energy", D825 = "Natural Gas"),COUNTIF(UnitsEnergy,'Meters-Utilities'!J825)=0), "UnitsEnergy","UnitsBlank")</f>
        <v>UnitsBlank</v>
      </c>
      <c r="P825" t="str">
        <f t="shared" si="39"/>
        <v>UnitsBlank</v>
      </c>
      <c r="Q825" t="str">
        <f t="shared" si="40"/>
        <v>UnitsBlank</v>
      </c>
      <c r="U825" t="str">
        <f>IF( 'Meters-Utilities'!C825= "Electricity", IF(AND('Meters-Utilities'!Q825 &lt;&gt; "Self-Generated", 'Meters-Utilities'!Q825 &lt;&gt; "Physical Power Purchase Agreement (PPPA)"), "UnitsBlank", "YesNo"), IF(AND( 'Meters-Utilities'!C825="Other Fuels", 'Meters-Utilities'!D825 = "Scope 1: Mobile"), "YesNo", "UnitsBlank"))</f>
        <v>UnitsBlank</v>
      </c>
    </row>
    <row r="826" spans="1:21" x14ac:dyDescent="0.35">
      <c r="A826">
        <f>'Meters-Utilities'!A826</f>
        <v>0</v>
      </c>
      <c r="B826">
        <f>'Meters-Utilities'!B826</f>
        <v>0</v>
      </c>
      <c r="D826">
        <f>'Meters-Utilities'!C826</f>
        <v>0</v>
      </c>
      <c r="E826">
        <f>'Meters-Utilities'!D826</f>
        <v>0</v>
      </c>
      <c r="L826" t="str">
        <f t="shared" si="38"/>
        <v>PhaseNO</v>
      </c>
      <c r="M826" t="str">
        <f>"Fuel"&amp;
IF(D826="Other Fuels",TRIM(SUBSTITUTE(LEFT('Meters-Utilities'!H826,8),"-","")),IF(OR(D826="Electricity",D826="Natural Gas"),"",IF(OR(E826="Scope 1: Process", E826 = "Scope 1: Fugitive"), "Fugitive",SUBSTITUTE('Meters-Utilities'!C826," ",""))))</f>
        <v>Fuel</v>
      </c>
      <c r="N826" t="str">
        <f>IF(D826="Electricity","UnitsEnergy",
IF(D826="Natural Gas","UnitsGasEnergy",
IF(ISNUMBER(SEARCH("Water",D826)),"UnitsLiquid",
IF(D826="Other Energy","UnitsOtherEnergyEnergy",
IF(D826="Other","UnitsSolid",
IF(D826="Other Fuels",IF(ISNUMBER(SEARCH("Mobile", 'Meters-Utilities'!D826)),"UnitsLiquid","Units"&amp;'Meters-Utilities'!H826&amp;"Energy"),"UnitsBlank"))))))</f>
        <v>UnitsBlank</v>
      </c>
      <c r="O826" t="str">
        <f>IF(AND(OR(D826="Other Fuels", D826="Other Energy", D826 = "Natural Gas"),COUNTIF(UnitsEnergy,'Meters-Utilities'!J826)=0), "UnitsEnergy","UnitsBlank")</f>
        <v>UnitsBlank</v>
      </c>
      <c r="P826" t="str">
        <f t="shared" si="39"/>
        <v>UnitsBlank</v>
      </c>
      <c r="Q826" t="str">
        <f t="shared" si="40"/>
        <v>UnitsBlank</v>
      </c>
      <c r="U826" t="str">
        <f>IF( 'Meters-Utilities'!C826= "Electricity", IF(AND('Meters-Utilities'!Q826 &lt;&gt; "Self-Generated", 'Meters-Utilities'!Q826 &lt;&gt; "Physical Power Purchase Agreement (PPPA)"), "UnitsBlank", "YesNo"), IF(AND( 'Meters-Utilities'!C826="Other Fuels", 'Meters-Utilities'!D826 = "Scope 1: Mobile"), "YesNo", "UnitsBlank"))</f>
        <v>UnitsBlank</v>
      </c>
    </row>
    <row r="827" spans="1:21" x14ac:dyDescent="0.35">
      <c r="A827">
        <f>'Meters-Utilities'!A827</f>
        <v>0</v>
      </c>
      <c r="B827">
        <f>'Meters-Utilities'!B827</f>
        <v>0</v>
      </c>
      <c r="D827">
        <f>'Meters-Utilities'!C827</f>
        <v>0</v>
      </c>
      <c r="E827">
        <f>'Meters-Utilities'!D827</f>
        <v>0</v>
      </c>
      <c r="L827" t="str">
        <f t="shared" si="38"/>
        <v>PhaseNO</v>
      </c>
      <c r="M827" t="str">
        <f>"Fuel"&amp;
IF(D827="Other Fuels",TRIM(SUBSTITUTE(LEFT('Meters-Utilities'!H827,8),"-","")),IF(OR(D827="Electricity",D827="Natural Gas"),"",IF(OR(E827="Scope 1: Process", E827 = "Scope 1: Fugitive"), "Fugitive",SUBSTITUTE('Meters-Utilities'!C827," ",""))))</f>
        <v>Fuel</v>
      </c>
      <c r="N827" t="str">
        <f>IF(D827="Electricity","UnitsEnergy",
IF(D827="Natural Gas","UnitsGasEnergy",
IF(ISNUMBER(SEARCH("Water",D827)),"UnitsLiquid",
IF(D827="Other Energy","UnitsOtherEnergyEnergy",
IF(D827="Other","UnitsSolid",
IF(D827="Other Fuels",IF(ISNUMBER(SEARCH("Mobile", 'Meters-Utilities'!D827)),"UnitsLiquid","Units"&amp;'Meters-Utilities'!H827&amp;"Energy"),"UnitsBlank"))))))</f>
        <v>UnitsBlank</v>
      </c>
      <c r="O827" t="str">
        <f>IF(AND(OR(D827="Other Fuels", D827="Other Energy", D827 = "Natural Gas"),COUNTIF(UnitsEnergy,'Meters-Utilities'!J827)=0), "UnitsEnergy","UnitsBlank")</f>
        <v>UnitsBlank</v>
      </c>
      <c r="P827" t="str">
        <f t="shared" si="39"/>
        <v>UnitsBlank</v>
      </c>
      <c r="Q827" t="str">
        <f t="shared" si="40"/>
        <v>UnitsBlank</v>
      </c>
      <c r="U827" t="str">
        <f>IF( 'Meters-Utilities'!C827= "Electricity", IF(AND('Meters-Utilities'!Q827 &lt;&gt; "Self-Generated", 'Meters-Utilities'!Q827 &lt;&gt; "Physical Power Purchase Agreement (PPPA)"), "UnitsBlank", "YesNo"), IF(AND( 'Meters-Utilities'!C827="Other Fuels", 'Meters-Utilities'!D827 = "Scope 1: Mobile"), "YesNo", "UnitsBlank"))</f>
        <v>UnitsBlank</v>
      </c>
    </row>
    <row r="828" spans="1:21" x14ac:dyDescent="0.35">
      <c r="A828">
        <f>'Meters-Utilities'!A828</f>
        <v>0</v>
      </c>
      <c r="B828">
        <f>'Meters-Utilities'!B828</f>
        <v>0</v>
      </c>
      <c r="D828">
        <f>'Meters-Utilities'!C828</f>
        <v>0</v>
      </c>
      <c r="E828">
        <f>'Meters-Utilities'!D828</f>
        <v>0</v>
      </c>
      <c r="L828" t="str">
        <f t="shared" si="38"/>
        <v>PhaseNO</v>
      </c>
      <c r="M828" t="str">
        <f>"Fuel"&amp;
IF(D828="Other Fuels",TRIM(SUBSTITUTE(LEFT('Meters-Utilities'!H828,8),"-","")),IF(OR(D828="Electricity",D828="Natural Gas"),"",IF(OR(E828="Scope 1: Process", E828 = "Scope 1: Fugitive"), "Fugitive",SUBSTITUTE('Meters-Utilities'!C828," ",""))))</f>
        <v>Fuel</v>
      </c>
      <c r="N828" t="str">
        <f>IF(D828="Electricity","UnitsEnergy",
IF(D828="Natural Gas","UnitsGasEnergy",
IF(ISNUMBER(SEARCH("Water",D828)),"UnitsLiquid",
IF(D828="Other Energy","UnitsOtherEnergyEnergy",
IF(D828="Other","UnitsSolid",
IF(D828="Other Fuels",IF(ISNUMBER(SEARCH("Mobile", 'Meters-Utilities'!D828)),"UnitsLiquid","Units"&amp;'Meters-Utilities'!H828&amp;"Energy"),"UnitsBlank"))))))</f>
        <v>UnitsBlank</v>
      </c>
      <c r="O828" t="str">
        <f>IF(AND(OR(D828="Other Fuels", D828="Other Energy", D828 = "Natural Gas"),COUNTIF(UnitsEnergy,'Meters-Utilities'!J828)=0), "UnitsEnergy","UnitsBlank")</f>
        <v>UnitsBlank</v>
      </c>
      <c r="P828" t="str">
        <f t="shared" si="39"/>
        <v>UnitsBlank</v>
      </c>
      <c r="Q828" t="str">
        <f t="shared" si="40"/>
        <v>UnitsBlank</v>
      </c>
      <c r="U828" t="str">
        <f>IF( 'Meters-Utilities'!C828= "Electricity", IF(AND('Meters-Utilities'!Q828 &lt;&gt; "Self-Generated", 'Meters-Utilities'!Q828 &lt;&gt; "Physical Power Purchase Agreement (PPPA)"), "UnitsBlank", "YesNo"), IF(AND( 'Meters-Utilities'!C828="Other Fuels", 'Meters-Utilities'!D828 = "Scope 1: Mobile"), "YesNo", "UnitsBlank"))</f>
        <v>UnitsBlank</v>
      </c>
    </row>
    <row r="829" spans="1:21" x14ac:dyDescent="0.35">
      <c r="A829">
        <f>'Meters-Utilities'!A829</f>
        <v>0</v>
      </c>
      <c r="B829">
        <f>'Meters-Utilities'!B829</f>
        <v>0</v>
      </c>
      <c r="D829">
        <f>'Meters-Utilities'!C829</f>
        <v>0</v>
      </c>
      <c r="E829">
        <f>'Meters-Utilities'!D829</f>
        <v>0</v>
      </c>
      <c r="L829" t="str">
        <f t="shared" si="38"/>
        <v>PhaseNO</v>
      </c>
      <c r="M829" t="str">
        <f>"Fuel"&amp;
IF(D829="Other Fuels",TRIM(SUBSTITUTE(LEFT('Meters-Utilities'!H829,8),"-","")),IF(OR(D829="Electricity",D829="Natural Gas"),"",IF(OR(E829="Scope 1: Process", E829 = "Scope 1: Fugitive"), "Fugitive",SUBSTITUTE('Meters-Utilities'!C829," ",""))))</f>
        <v>Fuel</v>
      </c>
      <c r="N829" t="str">
        <f>IF(D829="Electricity","UnitsEnergy",
IF(D829="Natural Gas","UnitsGasEnergy",
IF(ISNUMBER(SEARCH("Water",D829)),"UnitsLiquid",
IF(D829="Other Energy","UnitsOtherEnergyEnergy",
IF(D829="Other","UnitsSolid",
IF(D829="Other Fuels",IF(ISNUMBER(SEARCH("Mobile", 'Meters-Utilities'!D829)),"UnitsLiquid","Units"&amp;'Meters-Utilities'!H829&amp;"Energy"),"UnitsBlank"))))))</f>
        <v>UnitsBlank</v>
      </c>
      <c r="O829" t="str">
        <f>IF(AND(OR(D829="Other Fuels", D829="Other Energy", D829 = "Natural Gas"),COUNTIF(UnitsEnergy,'Meters-Utilities'!J829)=0), "UnitsEnergy","UnitsBlank")</f>
        <v>UnitsBlank</v>
      </c>
      <c r="P829" t="str">
        <f t="shared" si="39"/>
        <v>UnitsBlank</v>
      </c>
      <c r="Q829" t="str">
        <f t="shared" si="40"/>
        <v>UnitsBlank</v>
      </c>
      <c r="U829" t="str">
        <f>IF( 'Meters-Utilities'!C829= "Electricity", IF(AND('Meters-Utilities'!Q829 &lt;&gt; "Self-Generated", 'Meters-Utilities'!Q829 &lt;&gt; "Physical Power Purchase Agreement (PPPA)"), "UnitsBlank", "YesNo"), IF(AND( 'Meters-Utilities'!C829="Other Fuels", 'Meters-Utilities'!D829 = "Scope 1: Mobile"), "YesNo", "UnitsBlank"))</f>
        <v>UnitsBlank</v>
      </c>
    </row>
    <row r="830" spans="1:21" x14ac:dyDescent="0.35">
      <c r="A830">
        <f>'Meters-Utilities'!A830</f>
        <v>0</v>
      </c>
      <c r="B830">
        <f>'Meters-Utilities'!B830</f>
        <v>0</v>
      </c>
      <c r="D830">
        <f>'Meters-Utilities'!C830</f>
        <v>0</v>
      </c>
      <c r="E830">
        <f>'Meters-Utilities'!D830</f>
        <v>0</v>
      </c>
      <c r="L830" t="str">
        <f t="shared" si="38"/>
        <v>PhaseNO</v>
      </c>
      <c r="M830" t="str">
        <f>"Fuel"&amp;
IF(D830="Other Fuels",TRIM(SUBSTITUTE(LEFT('Meters-Utilities'!H830,8),"-","")),IF(OR(D830="Electricity",D830="Natural Gas"),"",IF(OR(E830="Scope 1: Process", E830 = "Scope 1: Fugitive"), "Fugitive",SUBSTITUTE('Meters-Utilities'!C830," ",""))))</f>
        <v>Fuel</v>
      </c>
      <c r="N830" t="str">
        <f>IF(D830="Electricity","UnitsEnergy",
IF(D830="Natural Gas","UnitsGasEnergy",
IF(ISNUMBER(SEARCH("Water",D830)),"UnitsLiquid",
IF(D830="Other Energy","UnitsOtherEnergyEnergy",
IF(D830="Other","UnitsSolid",
IF(D830="Other Fuels",IF(ISNUMBER(SEARCH("Mobile", 'Meters-Utilities'!D830)),"UnitsLiquid","Units"&amp;'Meters-Utilities'!H830&amp;"Energy"),"UnitsBlank"))))))</f>
        <v>UnitsBlank</v>
      </c>
      <c r="O830" t="str">
        <f>IF(AND(OR(D830="Other Fuels", D830="Other Energy", D830 = "Natural Gas"),COUNTIF(UnitsEnergy,'Meters-Utilities'!J830)=0), "UnitsEnergy","UnitsBlank")</f>
        <v>UnitsBlank</v>
      </c>
      <c r="P830" t="str">
        <f t="shared" si="39"/>
        <v>UnitsBlank</v>
      </c>
      <c r="Q830" t="str">
        <f t="shared" si="40"/>
        <v>UnitsBlank</v>
      </c>
      <c r="U830" t="str">
        <f>IF( 'Meters-Utilities'!C830= "Electricity", IF(AND('Meters-Utilities'!Q830 &lt;&gt; "Self-Generated", 'Meters-Utilities'!Q830 &lt;&gt; "Physical Power Purchase Agreement (PPPA)"), "UnitsBlank", "YesNo"), IF(AND( 'Meters-Utilities'!C830="Other Fuels", 'Meters-Utilities'!D830 = "Scope 1: Mobile"), "YesNo", "UnitsBlank"))</f>
        <v>UnitsBlank</v>
      </c>
    </row>
    <row r="831" spans="1:21" x14ac:dyDescent="0.35">
      <c r="A831">
        <f>'Meters-Utilities'!A831</f>
        <v>0</v>
      </c>
      <c r="B831">
        <f>'Meters-Utilities'!B831</f>
        <v>0</v>
      </c>
      <c r="D831">
        <f>'Meters-Utilities'!C831</f>
        <v>0</v>
      </c>
      <c r="E831">
        <f>'Meters-Utilities'!D831</f>
        <v>0</v>
      </c>
      <c r="L831" t="str">
        <f t="shared" si="38"/>
        <v>PhaseNO</v>
      </c>
      <c r="M831" t="str">
        <f>"Fuel"&amp;
IF(D831="Other Fuels",TRIM(SUBSTITUTE(LEFT('Meters-Utilities'!H831,8),"-","")),IF(OR(D831="Electricity",D831="Natural Gas"),"",IF(OR(E831="Scope 1: Process", E831 = "Scope 1: Fugitive"), "Fugitive",SUBSTITUTE('Meters-Utilities'!C831," ",""))))</f>
        <v>Fuel</v>
      </c>
      <c r="N831" t="str">
        <f>IF(D831="Electricity","UnitsEnergy",
IF(D831="Natural Gas","UnitsGasEnergy",
IF(ISNUMBER(SEARCH("Water",D831)),"UnitsLiquid",
IF(D831="Other Energy","UnitsOtherEnergyEnergy",
IF(D831="Other","UnitsSolid",
IF(D831="Other Fuels",IF(ISNUMBER(SEARCH("Mobile", 'Meters-Utilities'!D831)),"UnitsLiquid","Units"&amp;'Meters-Utilities'!H831&amp;"Energy"),"UnitsBlank"))))))</f>
        <v>UnitsBlank</v>
      </c>
      <c r="O831" t="str">
        <f>IF(AND(OR(D831="Other Fuels", D831="Other Energy", D831 = "Natural Gas"),COUNTIF(UnitsEnergy,'Meters-Utilities'!J831)=0), "UnitsEnergy","UnitsBlank")</f>
        <v>UnitsBlank</v>
      </c>
      <c r="P831" t="str">
        <f t="shared" si="39"/>
        <v>UnitsBlank</v>
      </c>
      <c r="Q831" t="str">
        <f t="shared" si="40"/>
        <v>UnitsBlank</v>
      </c>
      <c r="U831" t="str">
        <f>IF( 'Meters-Utilities'!C831= "Electricity", IF(AND('Meters-Utilities'!Q831 &lt;&gt; "Self-Generated", 'Meters-Utilities'!Q831 &lt;&gt; "Physical Power Purchase Agreement (PPPA)"), "UnitsBlank", "YesNo"), IF(AND( 'Meters-Utilities'!C831="Other Fuels", 'Meters-Utilities'!D831 = "Scope 1: Mobile"), "YesNo", "UnitsBlank"))</f>
        <v>UnitsBlank</v>
      </c>
    </row>
    <row r="832" spans="1:21" x14ac:dyDescent="0.35">
      <c r="A832">
        <f>'Meters-Utilities'!A832</f>
        <v>0</v>
      </c>
      <c r="B832">
        <f>'Meters-Utilities'!B832</f>
        <v>0</v>
      </c>
      <c r="D832">
        <f>'Meters-Utilities'!C832</f>
        <v>0</v>
      </c>
      <c r="E832">
        <f>'Meters-Utilities'!D832</f>
        <v>0</v>
      </c>
      <c r="L832" t="str">
        <f t="shared" si="38"/>
        <v>PhaseNO</v>
      </c>
      <c r="M832" t="str">
        <f>"Fuel"&amp;
IF(D832="Other Fuels",TRIM(SUBSTITUTE(LEFT('Meters-Utilities'!H832,8),"-","")),IF(OR(D832="Electricity",D832="Natural Gas"),"",IF(OR(E832="Scope 1: Process", E832 = "Scope 1: Fugitive"), "Fugitive",SUBSTITUTE('Meters-Utilities'!C832," ",""))))</f>
        <v>Fuel</v>
      </c>
      <c r="N832" t="str">
        <f>IF(D832="Electricity","UnitsEnergy",
IF(D832="Natural Gas","UnitsGasEnergy",
IF(ISNUMBER(SEARCH("Water",D832)),"UnitsLiquid",
IF(D832="Other Energy","UnitsOtherEnergyEnergy",
IF(D832="Other","UnitsSolid",
IF(D832="Other Fuels",IF(ISNUMBER(SEARCH("Mobile", 'Meters-Utilities'!D832)),"UnitsLiquid","Units"&amp;'Meters-Utilities'!H832&amp;"Energy"),"UnitsBlank"))))))</f>
        <v>UnitsBlank</v>
      </c>
      <c r="O832" t="str">
        <f>IF(AND(OR(D832="Other Fuels", D832="Other Energy", D832 = "Natural Gas"),COUNTIF(UnitsEnergy,'Meters-Utilities'!J832)=0), "UnitsEnergy","UnitsBlank")</f>
        <v>UnitsBlank</v>
      </c>
      <c r="P832" t="str">
        <f t="shared" si="39"/>
        <v>UnitsBlank</v>
      </c>
      <c r="Q832" t="str">
        <f t="shared" si="40"/>
        <v>UnitsBlank</v>
      </c>
      <c r="U832" t="str">
        <f>IF( 'Meters-Utilities'!C832= "Electricity", IF(AND('Meters-Utilities'!Q832 &lt;&gt; "Self-Generated", 'Meters-Utilities'!Q832 &lt;&gt; "Physical Power Purchase Agreement (PPPA)"), "UnitsBlank", "YesNo"), IF(AND( 'Meters-Utilities'!C832="Other Fuels", 'Meters-Utilities'!D832 = "Scope 1: Mobile"), "YesNo", "UnitsBlank"))</f>
        <v>UnitsBlank</v>
      </c>
    </row>
    <row r="833" spans="1:21" x14ac:dyDescent="0.35">
      <c r="A833">
        <f>'Meters-Utilities'!A833</f>
        <v>0</v>
      </c>
      <c r="B833">
        <f>'Meters-Utilities'!B833</f>
        <v>0</v>
      </c>
      <c r="D833">
        <f>'Meters-Utilities'!C833</f>
        <v>0</v>
      </c>
      <c r="E833">
        <f>'Meters-Utilities'!D833</f>
        <v>0</v>
      </c>
      <c r="L833" t="str">
        <f t="shared" si="38"/>
        <v>PhaseNO</v>
      </c>
      <c r="M833" t="str">
        <f>"Fuel"&amp;
IF(D833="Other Fuels",TRIM(SUBSTITUTE(LEFT('Meters-Utilities'!H833,8),"-","")),IF(OR(D833="Electricity",D833="Natural Gas"),"",IF(OR(E833="Scope 1: Process", E833 = "Scope 1: Fugitive"), "Fugitive",SUBSTITUTE('Meters-Utilities'!C833," ",""))))</f>
        <v>Fuel</v>
      </c>
      <c r="N833" t="str">
        <f>IF(D833="Electricity","UnitsEnergy",
IF(D833="Natural Gas","UnitsGasEnergy",
IF(ISNUMBER(SEARCH("Water",D833)),"UnitsLiquid",
IF(D833="Other Energy","UnitsOtherEnergyEnergy",
IF(D833="Other","UnitsSolid",
IF(D833="Other Fuels",IF(ISNUMBER(SEARCH("Mobile", 'Meters-Utilities'!D833)),"UnitsLiquid","Units"&amp;'Meters-Utilities'!H833&amp;"Energy"),"UnitsBlank"))))))</f>
        <v>UnitsBlank</v>
      </c>
      <c r="O833" t="str">
        <f>IF(AND(OR(D833="Other Fuels", D833="Other Energy", D833 = "Natural Gas"),COUNTIF(UnitsEnergy,'Meters-Utilities'!J833)=0), "UnitsEnergy","UnitsBlank")</f>
        <v>UnitsBlank</v>
      </c>
      <c r="P833" t="str">
        <f t="shared" si="39"/>
        <v>UnitsBlank</v>
      </c>
      <c r="Q833" t="str">
        <f t="shared" si="40"/>
        <v>UnitsBlank</v>
      </c>
      <c r="U833" t="str">
        <f>IF( 'Meters-Utilities'!C833= "Electricity", IF(AND('Meters-Utilities'!Q833 &lt;&gt; "Self-Generated", 'Meters-Utilities'!Q833 &lt;&gt; "Physical Power Purchase Agreement (PPPA)"), "UnitsBlank", "YesNo"), IF(AND( 'Meters-Utilities'!C833="Other Fuels", 'Meters-Utilities'!D833 = "Scope 1: Mobile"), "YesNo", "UnitsBlank"))</f>
        <v>UnitsBlank</v>
      </c>
    </row>
    <row r="834" spans="1:21" x14ac:dyDescent="0.35">
      <c r="A834">
        <f>'Meters-Utilities'!A834</f>
        <v>0</v>
      </c>
      <c r="B834">
        <f>'Meters-Utilities'!B834</f>
        <v>0</v>
      </c>
      <c r="D834">
        <f>'Meters-Utilities'!C834</f>
        <v>0</v>
      </c>
      <c r="E834">
        <f>'Meters-Utilities'!D834</f>
        <v>0</v>
      </c>
      <c r="L834" t="str">
        <f t="shared" si="38"/>
        <v>PhaseNO</v>
      </c>
      <c r="M834" t="str">
        <f>"Fuel"&amp;
IF(D834="Other Fuels",TRIM(SUBSTITUTE(LEFT('Meters-Utilities'!H834,8),"-","")),IF(OR(D834="Electricity",D834="Natural Gas"),"",IF(OR(E834="Scope 1: Process", E834 = "Scope 1: Fugitive"), "Fugitive",SUBSTITUTE('Meters-Utilities'!C834," ",""))))</f>
        <v>Fuel</v>
      </c>
      <c r="N834" t="str">
        <f>IF(D834="Electricity","UnitsEnergy",
IF(D834="Natural Gas","UnitsGasEnergy",
IF(ISNUMBER(SEARCH("Water",D834)),"UnitsLiquid",
IF(D834="Other Energy","UnitsOtherEnergyEnergy",
IF(D834="Other","UnitsSolid",
IF(D834="Other Fuels",IF(ISNUMBER(SEARCH("Mobile", 'Meters-Utilities'!D834)),"UnitsLiquid","Units"&amp;'Meters-Utilities'!H834&amp;"Energy"),"UnitsBlank"))))))</f>
        <v>UnitsBlank</v>
      </c>
      <c r="O834" t="str">
        <f>IF(AND(OR(D834="Other Fuels", D834="Other Energy", D834 = "Natural Gas"),COUNTIF(UnitsEnergy,'Meters-Utilities'!J834)=0), "UnitsEnergy","UnitsBlank")</f>
        <v>UnitsBlank</v>
      </c>
      <c r="P834" t="str">
        <f t="shared" si="39"/>
        <v>UnitsBlank</v>
      </c>
      <c r="Q834" t="str">
        <f t="shared" si="40"/>
        <v>UnitsBlank</v>
      </c>
      <c r="U834" t="str">
        <f>IF( 'Meters-Utilities'!C834= "Electricity", IF(AND('Meters-Utilities'!Q834 &lt;&gt; "Self-Generated", 'Meters-Utilities'!Q834 &lt;&gt; "Physical Power Purchase Agreement (PPPA)"), "UnitsBlank", "YesNo"), IF(AND( 'Meters-Utilities'!C834="Other Fuels", 'Meters-Utilities'!D834 = "Scope 1: Mobile"), "YesNo", "UnitsBlank"))</f>
        <v>UnitsBlank</v>
      </c>
    </row>
    <row r="835" spans="1:21" x14ac:dyDescent="0.35">
      <c r="A835">
        <f>'Meters-Utilities'!A835</f>
        <v>0</v>
      </c>
      <c r="B835">
        <f>'Meters-Utilities'!B835</f>
        <v>0</v>
      </c>
      <c r="D835">
        <f>'Meters-Utilities'!C835</f>
        <v>0</v>
      </c>
      <c r="E835">
        <f>'Meters-Utilities'!D835</f>
        <v>0</v>
      </c>
      <c r="L835" t="str">
        <f t="shared" ref="L835:L898" si="41">IF(D835="Other Fuels",IF(E835="Scope 1: Stationary","PhaseSLG","PhaseVehicle"),"PhaseNO")</f>
        <v>PhaseNO</v>
      </c>
      <c r="M835" t="str">
        <f>"Fuel"&amp;
IF(D835="Other Fuels",TRIM(SUBSTITUTE(LEFT('Meters-Utilities'!H835,8),"-","")),IF(OR(D835="Electricity",D835="Natural Gas"),"",IF(OR(E835="Scope 1: Process", E835 = "Scope 1: Fugitive"), "Fugitive",SUBSTITUTE('Meters-Utilities'!C835," ",""))))</f>
        <v>Fuel</v>
      </c>
      <c r="N835" t="str">
        <f>IF(D835="Electricity","UnitsEnergy",
IF(D835="Natural Gas","UnitsGasEnergy",
IF(ISNUMBER(SEARCH("Water",D835)),"UnitsLiquid",
IF(D835="Other Energy","UnitsOtherEnergyEnergy",
IF(D835="Other","UnitsSolid",
IF(D835="Other Fuels",IF(ISNUMBER(SEARCH("Mobile", 'Meters-Utilities'!D835)),"UnitsLiquid","Units"&amp;'Meters-Utilities'!H835&amp;"Energy"),"UnitsBlank"))))))</f>
        <v>UnitsBlank</v>
      </c>
      <c r="O835" t="str">
        <f>IF(AND(OR(D835="Other Fuels", D835="Other Energy", D835 = "Natural Gas"),COUNTIF(UnitsEnergy,'Meters-Utilities'!J835)=0), "UnitsEnergy","UnitsBlank")</f>
        <v>UnitsBlank</v>
      </c>
      <c r="P835" t="str">
        <f t="shared" si="39"/>
        <v>UnitsBlank</v>
      </c>
      <c r="Q835" t="str">
        <f t="shared" si="40"/>
        <v>UnitsBlank</v>
      </c>
      <c r="U835" t="str">
        <f>IF( 'Meters-Utilities'!C835= "Electricity", IF(AND('Meters-Utilities'!Q835 &lt;&gt; "Self-Generated", 'Meters-Utilities'!Q835 &lt;&gt; "Physical Power Purchase Agreement (PPPA)"), "UnitsBlank", "YesNo"), IF(AND( 'Meters-Utilities'!C835="Other Fuels", 'Meters-Utilities'!D835 = "Scope 1: Mobile"), "YesNo", "UnitsBlank"))</f>
        <v>UnitsBlank</v>
      </c>
    </row>
    <row r="836" spans="1:21" x14ac:dyDescent="0.35">
      <c r="A836">
        <f>'Meters-Utilities'!A836</f>
        <v>0</v>
      </c>
      <c r="B836">
        <f>'Meters-Utilities'!B836</f>
        <v>0</v>
      </c>
      <c r="D836">
        <f>'Meters-Utilities'!C836</f>
        <v>0</v>
      </c>
      <c r="E836">
        <f>'Meters-Utilities'!D836</f>
        <v>0</v>
      </c>
      <c r="L836" t="str">
        <f t="shared" si="41"/>
        <v>PhaseNO</v>
      </c>
      <c r="M836" t="str">
        <f>"Fuel"&amp;
IF(D836="Other Fuels",TRIM(SUBSTITUTE(LEFT('Meters-Utilities'!H836,8),"-","")),IF(OR(D836="Electricity",D836="Natural Gas"),"",IF(OR(E836="Scope 1: Process", E836 = "Scope 1: Fugitive"), "Fugitive",SUBSTITUTE('Meters-Utilities'!C836," ",""))))</f>
        <v>Fuel</v>
      </c>
      <c r="N836" t="str">
        <f>IF(D836="Electricity","UnitsEnergy",
IF(D836="Natural Gas","UnitsGasEnergy",
IF(ISNUMBER(SEARCH("Water",D836)),"UnitsLiquid",
IF(D836="Other Energy","UnitsOtherEnergyEnergy",
IF(D836="Other","UnitsSolid",
IF(D836="Other Fuels",IF(ISNUMBER(SEARCH("Mobile", 'Meters-Utilities'!D836)),"UnitsLiquid","Units"&amp;'Meters-Utilities'!H836&amp;"Energy"),"UnitsBlank"))))))</f>
        <v>UnitsBlank</v>
      </c>
      <c r="O836" t="str">
        <f>IF(AND(OR(D836="Other Fuels", D836="Other Energy", D836 = "Natural Gas"),COUNTIF(UnitsEnergy,'Meters-Utilities'!J836)=0), "UnitsEnergy","UnitsBlank")</f>
        <v>UnitsBlank</v>
      </c>
      <c r="P836" t="str">
        <f t="shared" si="39"/>
        <v>UnitsBlank</v>
      </c>
      <c r="Q836" t="str">
        <f t="shared" si="40"/>
        <v>UnitsBlank</v>
      </c>
      <c r="U836" t="str">
        <f>IF( 'Meters-Utilities'!C836= "Electricity", IF(AND('Meters-Utilities'!Q836 &lt;&gt; "Self-Generated", 'Meters-Utilities'!Q836 &lt;&gt; "Physical Power Purchase Agreement (PPPA)"), "UnitsBlank", "YesNo"), IF(AND( 'Meters-Utilities'!C836="Other Fuels", 'Meters-Utilities'!D836 = "Scope 1: Mobile"), "YesNo", "UnitsBlank"))</f>
        <v>UnitsBlank</v>
      </c>
    </row>
    <row r="837" spans="1:21" x14ac:dyDescent="0.35">
      <c r="A837">
        <f>'Meters-Utilities'!A837</f>
        <v>0</v>
      </c>
      <c r="B837">
        <f>'Meters-Utilities'!B837</f>
        <v>0</v>
      </c>
      <c r="D837">
        <f>'Meters-Utilities'!C837</f>
        <v>0</v>
      </c>
      <c r="E837">
        <f>'Meters-Utilities'!D837</f>
        <v>0</v>
      </c>
      <c r="L837" t="str">
        <f t="shared" si="41"/>
        <v>PhaseNO</v>
      </c>
      <c r="M837" t="str">
        <f>"Fuel"&amp;
IF(D837="Other Fuels",TRIM(SUBSTITUTE(LEFT('Meters-Utilities'!H837,8),"-","")),IF(OR(D837="Electricity",D837="Natural Gas"),"",IF(OR(E837="Scope 1: Process", E837 = "Scope 1: Fugitive"), "Fugitive",SUBSTITUTE('Meters-Utilities'!C837," ",""))))</f>
        <v>Fuel</v>
      </c>
      <c r="N837" t="str">
        <f>IF(D837="Electricity","UnitsEnergy",
IF(D837="Natural Gas","UnitsGasEnergy",
IF(ISNUMBER(SEARCH("Water",D837)),"UnitsLiquid",
IF(D837="Other Energy","UnitsOtherEnergyEnergy",
IF(D837="Other","UnitsSolid",
IF(D837="Other Fuels",IF(ISNUMBER(SEARCH("Mobile", 'Meters-Utilities'!D837)),"UnitsLiquid","Units"&amp;'Meters-Utilities'!H837&amp;"Energy"),"UnitsBlank"))))))</f>
        <v>UnitsBlank</v>
      </c>
      <c r="O837" t="str">
        <f>IF(AND(OR(D837="Other Fuels", D837="Other Energy", D837 = "Natural Gas"),COUNTIF(UnitsEnergy,'Meters-Utilities'!J837)=0), "UnitsEnergy","UnitsBlank")</f>
        <v>UnitsBlank</v>
      </c>
      <c r="P837" t="str">
        <f t="shared" si="39"/>
        <v>UnitsBlank</v>
      </c>
      <c r="Q837" t="str">
        <f t="shared" si="40"/>
        <v>UnitsBlank</v>
      </c>
      <c r="U837" t="str">
        <f>IF( 'Meters-Utilities'!C837= "Electricity", IF(AND('Meters-Utilities'!Q837 &lt;&gt; "Self-Generated", 'Meters-Utilities'!Q837 &lt;&gt; "Physical Power Purchase Agreement (PPPA)"), "UnitsBlank", "YesNo"), IF(AND( 'Meters-Utilities'!C837="Other Fuels", 'Meters-Utilities'!D837 = "Scope 1: Mobile"), "YesNo", "UnitsBlank"))</f>
        <v>UnitsBlank</v>
      </c>
    </row>
    <row r="838" spans="1:21" x14ac:dyDescent="0.35">
      <c r="A838">
        <f>'Meters-Utilities'!A838</f>
        <v>0</v>
      </c>
      <c r="B838">
        <f>'Meters-Utilities'!B838</f>
        <v>0</v>
      </c>
      <c r="D838">
        <f>'Meters-Utilities'!C838</f>
        <v>0</v>
      </c>
      <c r="E838">
        <f>'Meters-Utilities'!D838</f>
        <v>0</v>
      </c>
      <c r="L838" t="str">
        <f t="shared" si="41"/>
        <v>PhaseNO</v>
      </c>
      <c r="M838" t="str">
        <f>"Fuel"&amp;
IF(D838="Other Fuels",TRIM(SUBSTITUTE(LEFT('Meters-Utilities'!H838,8),"-","")),IF(OR(D838="Electricity",D838="Natural Gas"),"",IF(OR(E838="Scope 1: Process", E838 = "Scope 1: Fugitive"), "Fugitive",SUBSTITUTE('Meters-Utilities'!C838," ",""))))</f>
        <v>Fuel</v>
      </c>
      <c r="N838" t="str">
        <f>IF(D838="Electricity","UnitsEnergy",
IF(D838="Natural Gas","UnitsGasEnergy",
IF(ISNUMBER(SEARCH("Water",D838)),"UnitsLiquid",
IF(D838="Other Energy","UnitsOtherEnergyEnergy",
IF(D838="Other","UnitsSolid",
IF(D838="Other Fuels",IF(ISNUMBER(SEARCH("Mobile", 'Meters-Utilities'!D838)),"UnitsLiquid","Units"&amp;'Meters-Utilities'!H838&amp;"Energy"),"UnitsBlank"))))))</f>
        <v>UnitsBlank</v>
      </c>
      <c r="O838" t="str">
        <f>IF(AND(OR(D838="Other Fuels", D838="Other Energy", D838 = "Natural Gas"),COUNTIF(UnitsEnergy,'Meters-Utilities'!J838)=0), "UnitsEnergy","UnitsBlank")</f>
        <v>UnitsBlank</v>
      </c>
      <c r="P838" t="str">
        <f t="shared" si="39"/>
        <v>UnitsBlank</v>
      </c>
      <c r="Q838" t="str">
        <f t="shared" si="40"/>
        <v>UnitsBlank</v>
      </c>
      <c r="U838" t="str">
        <f>IF( 'Meters-Utilities'!C838= "Electricity", IF(AND('Meters-Utilities'!Q838 &lt;&gt; "Self-Generated", 'Meters-Utilities'!Q838 &lt;&gt; "Physical Power Purchase Agreement (PPPA)"), "UnitsBlank", "YesNo"), IF(AND( 'Meters-Utilities'!C838="Other Fuels", 'Meters-Utilities'!D838 = "Scope 1: Mobile"), "YesNo", "UnitsBlank"))</f>
        <v>UnitsBlank</v>
      </c>
    </row>
    <row r="839" spans="1:21" x14ac:dyDescent="0.35">
      <c r="A839">
        <f>'Meters-Utilities'!A839</f>
        <v>0</v>
      </c>
      <c r="B839">
        <f>'Meters-Utilities'!B839</f>
        <v>0</v>
      </c>
      <c r="D839">
        <f>'Meters-Utilities'!C839</f>
        <v>0</v>
      </c>
      <c r="E839">
        <f>'Meters-Utilities'!D839</f>
        <v>0</v>
      </c>
      <c r="L839" t="str">
        <f t="shared" si="41"/>
        <v>PhaseNO</v>
      </c>
      <c r="M839" t="str">
        <f>"Fuel"&amp;
IF(D839="Other Fuels",TRIM(SUBSTITUTE(LEFT('Meters-Utilities'!H839,8),"-","")),IF(OR(D839="Electricity",D839="Natural Gas"),"",IF(OR(E839="Scope 1: Process", E839 = "Scope 1: Fugitive"), "Fugitive",SUBSTITUTE('Meters-Utilities'!C839," ",""))))</f>
        <v>Fuel</v>
      </c>
      <c r="N839" t="str">
        <f>IF(D839="Electricity","UnitsEnergy",
IF(D839="Natural Gas","UnitsGasEnergy",
IF(ISNUMBER(SEARCH("Water",D839)),"UnitsLiquid",
IF(D839="Other Energy","UnitsOtherEnergyEnergy",
IF(D839="Other","UnitsSolid",
IF(D839="Other Fuels",IF(ISNUMBER(SEARCH("Mobile", 'Meters-Utilities'!D839)),"UnitsLiquid","Units"&amp;'Meters-Utilities'!H839&amp;"Energy"),"UnitsBlank"))))))</f>
        <v>UnitsBlank</v>
      </c>
      <c r="O839" t="str">
        <f>IF(AND(OR(D839="Other Fuels", D839="Other Energy", D839 = "Natural Gas"),COUNTIF(UnitsEnergy,'Meters-Utilities'!J839)=0), "UnitsEnergy","UnitsBlank")</f>
        <v>UnitsBlank</v>
      </c>
      <c r="P839" t="str">
        <f t="shared" si="39"/>
        <v>UnitsBlank</v>
      </c>
      <c r="Q839" t="str">
        <f t="shared" si="40"/>
        <v>UnitsBlank</v>
      </c>
      <c r="U839" t="str">
        <f>IF( 'Meters-Utilities'!C839= "Electricity", IF(AND('Meters-Utilities'!Q839 &lt;&gt; "Self-Generated", 'Meters-Utilities'!Q839 &lt;&gt; "Physical Power Purchase Agreement (PPPA)"), "UnitsBlank", "YesNo"), IF(AND( 'Meters-Utilities'!C839="Other Fuels", 'Meters-Utilities'!D839 = "Scope 1: Mobile"), "YesNo", "UnitsBlank"))</f>
        <v>UnitsBlank</v>
      </c>
    </row>
    <row r="840" spans="1:21" x14ac:dyDescent="0.35">
      <c r="A840">
        <f>'Meters-Utilities'!A840</f>
        <v>0</v>
      </c>
      <c r="B840">
        <f>'Meters-Utilities'!B840</f>
        <v>0</v>
      </c>
      <c r="D840">
        <f>'Meters-Utilities'!C840</f>
        <v>0</v>
      </c>
      <c r="E840">
        <f>'Meters-Utilities'!D840</f>
        <v>0</v>
      </c>
      <c r="L840" t="str">
        <f t="shared" si="41"/>
        <v>PhaseNO</v>
      </c>
      <c r="M840" t="str">
        <f>"Fuel"&amp;
IF(D840="Other Fuels",TRIM(SUBSTITUTE(LEFT('Meters-Utilities'!H840,8),"-","")),IF(OR(D840="Electricity",D840="Natural Gas"),"",IF(OR(E840="Scope 1: Process", E840 = "Scope 1: Fugitive"), "Fugitive",SUBSTITUTE('Meters-Utilities'!C840," ",""))))</f>
        <v>Fuel</v>
      </c>
      <c r="N840" t="str">
        <f>IF(D840="Electricity","UnitsEnergy",
IF(D840="Natural Gas","UnitsGasEnergy",
IF(ISNUMBER(SEARCH("Water",D840)),"UnitsLiquid",
IF(D840="Other Energy","UnitsOtherEnergyEnergy",
IF(D840="Other","UnitsSolid",
IF(D840="Other Fuels",IF(ISNUMBER(SEARCH("Mobile", 'Meters-Utilities'!D840)),"UnitsLiquid","Units"&amp;'Meters-Utilities'!H840&amp;"Energy"),"UnitsBlank"))))))</f>
        <v>UnitsBlank</v>
      </c>
      <c r="O840" t="str">
        <f>IF(AND(OR(D840="Other Fuels", D840="Other Energy", D840 = "Natural Gas"),COUNTIF(UnitsEnergy,'Meters-Utilities'!J840)=0), "UnitsEnergy","UnitsBlank")</f>
        <v>UnitsBlank</v>
      </c>
      <c r="P840" t="str">
        <f t="shared" si="39"/>
        <v>UnitsBlank</v>
      </c>
      <c r="Q840" t="str">
        <f t="shared" si="40"/>
        <v>UnitsBlank</v>
      </c>
      <c r="U840" t="str">
        <f>IF( 'Meters-Utilities'!C840= "Electricity", IF(AND('Meters-Utilities'!Q840 &lt;&gt; "Self-Generated", 'Meters-Utilities'!Q840 &lt;&gt; "Physical Power Purchase Agreement (PPPA)"), "UnitsBlank", "YesNo"), IF(AND( 'Meters-Utilities'!C840="Other Fuels", 'Meters-Utilities'!D840 = "Scope 1: Mobile"), "YesNo", "UnitsBlank"))</f>
        <v>UnitsBlank</v>
      </c>
    </row>
    <row r="841" spans="1:21" x14ac:dyDescent="0.35">
      <c r="A841">
        <f>'Meters-Utilities'!A841</f>
        <v>0</v>
      </c>
      <c r="B841">
        <f>'Meters-Utilities'!B841</f>
        <v>0</v>
      </c>
      <c r="D841">
        <f>'Meters-Utilities'!C841</f>
        <v>0</v>
      </c>
      <c r="E841">
        <f>'Meters-Utilities'!D841</f>
        <v>0</v>
      </c>
      <c r="L841" t="str">
        <f t="shared" si="41"/>
        <v>PhaseNO</v>
      </c>
      <c r="M841" t="str">
        <f>"Fuel"&amp;
IF(D841="Other Fuels",TRIM(SUBSTITUTE(LEFT('Meters-Utilities'!H841,8),"-","")),IF(OR(D841="Electricity",D841="Natural Gas"),"",IF(OR(E841="Scope 1: Process", E841 = "Scope 1: Fugitive"), "Fugitive",SUBSTITUTE('Meters-Utilities'!C841," ",""))))</f>
        <v>Fuel</v>
      </c>
      <c r="N841" t="str">
        <f>IF(D841="Electricity","UnitsEnergy",
IF(D841="Natural Gas","UnitsGasEnergy",
IF(ISNUMBER(SEARCH("Water",D841)),"UnitsLiquid",
IF(D841="Other Energy","UnitsOtherEnergyEnergy",
IF(D841="Other","UnitsSolid",
IF(D841="Other Fuels",IF(ISNUMBER(SEARCH("Mobile", 'Meters-Utilities'!D841)),"UnitsLiquid","Units"&amp;'Meters-Utilities'!H841&amp;"Energy"),"UnitsBlank"))))))</f>
        <v>UnitsBlank</v>
      </c>
      <c r="O841" t="str">
        <f>IF(AND(OR(D841="Other Fuels", D841="Other Energy", D841 = "Natural Gas"),COUNTIF(UnitsEnergy,'Meters-Utilities'!J841)=0), "UnitsEnergy","UnitsBlank")</f>
        <v>UnitsBlank</v>
      </c>
      <c r="P841" t="str">
        <f t="shared" si="39"/>
        <v>UnitsBlank</v>
      </c>
      <c r="Q841" t="str">
        <f t="shared" si="40"/>
        <v>UnitsBlank</v>
      </c>
      <c r="U841" t="str">
        <f>IF( 'Meters-Utilities'!C841= "Electricity", IF(AND('Meters-Utilities'!Q841 &lt;&gt; "Self-Generated", 'Meters-Utilities'!Q841 &lt;&gt; "Physical Power Purchase Agreement (PPPA)"), "UnitsBlank", "YesNo"), IF(AND( 'Meters-Utilities'!C841="Other Fuels", 'Meters-Utilities'!D841 = "Scope 1: Mobile"), "YesNo", "UnitsBlank"))</f>
        <v>UnitsBlank</v>
      </c>
    </row>
    <row r="842" spans="1:21" x14ac:dyDescent="0.35">
      <c r="A842">
        <f>'Meters-Utilities'!A842</f>
        <v>0</v>
      </c>
      <c r="B842">
        <f>'Meters-Utilities'!B842</f>
        <v>0</v>
      </c>
      <c r="D842">
        <f>'Meters-Utilities'!C842</f>
        <v>0</v>
      </c>
      <c r="E842">
        <f>'Meters-Utilities'!D842</f>
        <v>0</v>
      </c>
      <c r="L842" t="str">
        <f t="shared" si="41"/>
        <v>PhaseNO</v>
      </c>
      <c r="M842" t="str">
        <f>"Fuel"&amp;
IF(D842="Other Fuels",TRIM(SUBSTITUTE(LEFT('Meters-Utilities'!H842,8),"-","")),IF(OR(D842="Electricity",D842="Natural Gas"),"",IF(OR(E842="Scope 1: Process", E842 = "Scope 1: Fugitive"), "Fugitive",SUBSTITUTE('Meters-Utilities'!C842," ",""))))</f>
        <v>Fuel</v>
      </c>
      <c r="N842" t="str">
        <f>IF(D842="Electricity","UnitsEnergy",
IF(D842="Natural Gas","UnitsGasEnergy",
IF(ISNUMBER(SEARCH("Water",D842)),"UnitsLiquid",
IF(D842="Other Energy","UnitsOtherEnergyEnergy",
IF(D842="Other","UnitsSolid",
IF(D842="Other Fuels",IF(ISNUMBER(SEARCH("Mobile", 'Meters-Utilities'!D842)),"UnitsLiquid","Units"&amp;'Meters-Utilities'!H842&amp;"Energy"),"UnitsBlank"))))))</f>
        <v>UnitsBlank</v>
      </c>
      <c r="O842" t="str">
        <f>IF(AND(OR(D842="Other Fuels", D842="Other Energy", D842 = "Natural Gas"),COUNTIF(UnitsEnergy,'Meters-Utilities'!J842)=0), "UnitsEnergy","UnitsBlank")</f>
        <v>UnitsBlank</v>
      </c>
      <c r="P842" t="str">
        <f t="shared" si="39"/>
        <v>UnitsBlank</v>
      </c>
      <c r="Q842" t="str">
        <f t="shared" si="40"/>
        <v>UnitsBlank</v>
      </c>
      <c r="U842" t="str">
        <f>IF( 'Meters-Utilities'!C842= "Electricity", IF(AND('Meters-Utilities'!Q842 &lt;&gt; "Self-Generated", 'Meters-Utilities'!Q842 &lt;&gt; "Physical Power Purchase Agreement (PPPA)"), "UnitsBlank", "YesNo"), IF(AND( 'Meters-Utilities'!C842="Other Fuels", 'Meters-Utilities'!D842 = "Scope 1: Mobile"), "YesNo", "UnitsBlank"))</f>
        <v>UnitsBlank</v>
      </c>
    </row>
    <row r="843" spans="1:21" x14ac:dyDescent="0.35">
      <c r="A843">
        <f>'Meters-Utilities'!A843</f>
        <v>0</v>
      </c>
      <c r="B843">
        <f>'Meters-Utilities'!B843</f>
        <v>0</v>
      </c>
      <c r="D843">
        <f>'Meters-Utilities'!C843</f>
        <v>0</v>
      </c>
      <c r="E843">
        <f>'Meters-Utilities'!D843</f>
        <v>0</v>
      </c>
      <c r="L843" t="str">
        <f t="shared" si="41"/>
        <v>PhaseNO</v>
      </c>
      <c r="M843" t="str">
        <f>"Fuel"&amp;
IF(D843="Other Fuels",TRIM(SUBSTITUTE(LEFT('Meters-Utilities'!H843,8),"-","")),IF(OR(D843="Electricity",D843="Natural Gas"),"",IF(OR(E843="Scope 1: Process", E843 = "Scope 1: Fugitive"), "Fugitive",SUBSTITUTE('Meters-Utilities'!C843," ",""))))</f>
        <v>Fuel</v>
      </c>
      <c r="N843" t="str">
        <f>IF(D843="Electricity","UnitsEnergy",
IF(D843="Natural Gas","UnitsGasEnergy",
IF(ISNUMBER(SEARCH("Water",D843)),"UnitsLiquid",
IF(D843="Other Energy","UnitsOtherEnergyEnergy",
IF(D843="Other","UnitsSolid",
IF(D843="Other Fuels",IF(ISNUMBER(SEARCH("Mobile", 'Meters-Utilities'!D843)),"UnitsLiquid","Units"&amp;'Meters-Utilities'!H843&amp;"Energy"),"UnitsBlank"))))))</f>
        <v>UnitsBlank</v>
      </c>
      <c r="O843" t="str">
        <f>IF(AND(OR(D843="Other Fuels", D843="Other Energy", D843 = "Natural Gas"),COUNTIF(UnitsEnergy,'Meters-Utilities'!J843)=0), "UnitsEnergy","UnitsBlank")</f>
        <v>UnitsBlank</v>
      </c>
      <c r="P843" t="str">
        <f t="shared" si="39"/>
        <v>UnitsBlank</v>
      </c>
      <c r="Q843" t="str">
        <f t="shared" si="40"/>
        <v>UnitsBlank</v>
      </c>
      <c r="U843" t="str">
        <f>IF( 'Meters-Utilities'!C843= "Electricity", IF(AND('Meters-Utilities'!Q843 &lt;&gt; "Self-Generated", 'Meters-Utilities'!Q843 &lt;&gt; "Physical Power Purchase Agreement (PPPA)"), "UnitsBlank", "YesNo"), IF(AND( 'Meters-Utilities'!C843="Other Fuels", 'Meters-Utilities'!D843 = "Scope 1: Mobile"), "YesNo", "UnitsBlank"))</f>
        <v>UnitsBlank</v>
      </c>
    </row>
    <row r="844" spans="1:21" x14ac:dyDescent="0.35">
      <c r="A844">
        <f>'Meters-Utilities'!A844</f>
        <v>0</v>
      </c>
      <c r="B844">
        <f>'Meters-Utilities'!B844</f>
        <v>0</v>
      </c>
      <c r="D844">
        <f>'Meters-Utilities'!C844</f>
        <v>0</v>
      </c>
      <c r="E844">
        <f>'Meters-Utilities'!D844</f>
        <v>0</v>
      </c>
      <c r="L844" t="str">
        <f t="shared" si="41"/>
        <v>PhaseNO</v>
      </c>
      <c r="M844" t="str">
        <f>"Fuel"&amp;
IF(D844="Other Fuels",TRIM(SUBSTITUTE(LEFT('Meters-Utilities'!H844,8),"-","")),IF(OR(D844="Electricity",D844="Natural Gas"),"",IF(OR(E844="Scope 1: Process", E844 = "Scope 1: Fugitive"), "Fugitive",SUBSTITUTE('Meters-Utilities'!C844," ",""))))</f>
        <v>Fuel</v>
      </c>
      <c r="N844" t="str">
        <f>IF(D844="Electricity","UnitsEnergy",
IF(D844="Natural Gas","UnitsGasEnergy",
IF(ISNUMBER(SEARCH("Water",D844)),"UnitsLiquid",
IF(D844="Other Energy","UnitsOtherEnergyEnergy",
IF(D844="Other","UnitsSolid",
IF(D844="Other Fuels",IF(ISNUMBER(SEARCH("Mobile", 'Meters-Utilities'!D844)),"UnitsLiquid","Units"&amp;'Meters-Utilities'!H844&amp;"Energy"),"UnitsBlank"))))))</f>
        <v>UnitsBlank</v>
      </c>
      <c r="O844" t="str">
        <f>IF(AND(OR(D844="Other Fuels", D844="Other Energy", D844 = "Natural Gas"),COUNTIF(UnitsEnergy,'Meters-Utilities'!J844)=0), "UnitsEnergy","UnitsBlank")</f>
        <v>UnitsBlank</v>
      </c>
      <c r="P844" t="str">
        <f t="shared" si="39"/>
        <v>UnitsBlank</v>
      </c>
      <c r="Q844" t="str">
        <f t="shared" si="40"/>
        <v>UnitsBlank</v>
      </c>
      <c r="U844" t="str">
        <f>IF( 'Meters-Utilities'!C844= "Electricity", IF(AND('Meters-Utilities'!Q844 &lt;&gt; "Self-Generated", 'Meters-Utilities'!Q844 &lt;&gt; "Physical Power Purchase Agreement (PPPA)"), "UnitsBlank", "YesNo"), IF(AND( 'Meters-Utilities'!C844="Other Fuels", 'Meters-Utilities'!D844 = "Scope 1: Mobile"), "YesNo", "UnitsBlank"))</f>
        <v>UnitsBlank</v>
      </c>
    </row>
    <row r="845" spans="1:21" x14ac:dyDescent="0.35">
      <c r="A845">
        <f>'Meters-Utilities'!A845</f>
        <v>0</v>
      </c>
      <c r="B845">
        <f>'Meters-Utilities'!B845</f>
        <v>0</v>
      </c>
      <c r="D845">
        <f>'Meters-Utilities'!C845</f>
        <v>0</v>
      </c>
      <c r="E845">
        <f>'Meters-Utilities'!D845</f>
        <v>0</v>
      </c>
      <c r="L845" t="str">
        <f t="shared" si="41"/>
        <v>PhaseNO</v>
      </c>
      <c r="M845" t="str">
        <f>"Fuel"&amp;
IF(D845="Other Fuels",TRIM(SUBSTITUTE(LEFT('Meters-Utilities'!H845,8),"-","")),IF(OR(D845="Electricity",D845="Natural Gas"),"",IF(OR(E845="Scope 1: Process", E845 = "Scope 1: Fugitive"), "Fugitive",SUBSTITUTE('Meters-Utilities'!C845," ",""))))</f>
        <v>Fuel</v>
      </c>
      <c r="N845" t="str">
        <f>IF(D845="Electricity","UnitsEnergy",
IF(D845="Natural Gas","UnitsGasEnergy",
IF(ISNUMBER(SEARCH("Water",D845)),"UnitsLiquid",
IF(D845="Other Energy","UnitsOtherEnergyEnergy",
IF(D845="Other","UnitsSolid",
IF(D845="Other Fuels",IF(ISNUMBER(SEARCH("Mobile", 'Meters-Utilities'!D845)),"UnitsLiquid","Units"&amp;'Meters-Utilities'!H845&amp;"Energy"),"UnitsBlank"))))))</f>
        <v>UnitsBlank</v>
      </c>
      <c r="O845" t="str">
        <f>IF(AND(OR(D845="Other Fuels", D845="Other Energy", D845 = "Natural Gas"),COUNTIF(UnitsEnergy,'Meters-Utilities'!J845)=0), "UnitsEnergy","UnitsBlank")</f>
        <v>UnitsBlank</v>
      </c>
      <c r="P845" t="str">
        <f t="shared" si="39"/>
        <v>UnitsBlank</v>
      </c>
      <c r="Q845" t="str">
        <f t="shared" si="40"/>
        <v>UnitsBlank</v>
      </c>
      <c r="U845" t="str">
        <f>IF( 'Meters-Utilities'!C845= "Electricity", IF(AND('Meters-Utilities'!Q845 &lt;&gt; "Self-Generated", 'Meters-Utilities'!Q845 &lt;&gt; "Physical Power Purchase Agreement (PPPA)"), "UnitsBlank", "YesNo"), IF(AND( 'Meters-Utilities'!C845="Other Fuels", 'Meters-Utilities'!D845 = "Scope 1: Mobile"), "YesNo", "UnitsBlank"))</f>
        <v>UnitsBlank</v>
      </c>
    </row>
    <row r="846" spans="1:21" x14ac:dyDescent="0.35">
      <c r="A846">
        <f>'Meters-Utilities'!A846</f>
        <v>0</v>
      </c>
      <c r="B846">
        <f>'Meters-Utilities'!B846</f>
        <v>0</v>
      </c>
      <c r="D846">
        <f>'Meters-Utilities'!C846</f>
        <v>0</v>
      </c>
      <c r="E846">
        <f>'Meters-Utilities'!D846</f>
        <v>0</v>
      </c>
      <c r="L846" t="str">
        <f t="shared" si="41"/>
        <v>PhaseNO</v>
      </c>
      <c r="M846" t="str">
        <f>"Fuel"&amp;
IF(D846="Other Fuels",TRIM(SUBSTITUTE(LEFT('Meters-Utilities'!H846,8),"-","")),IF(OR(D846="Electricity",D846="Natural Gas"),"",IF(OR(E846="Scope 1: Process", E846 = "Scope 1: Fugitive"), "Fugitive",SUBSTITUTE('Meters-Utilities'!C846," ",""))))</f>
        <v>Fuel</v>
      </c>
      <c r="N846" t="str">
        <f>IF(D846="Electricity","UnitsEnergy",
IF(D846="Natural Gas","UnitsGasEnergy",
IF(ISNUMBER(SEARCH("Water",D846)),"UnitsLiquid",
IF(D846="Other Energy","UnitsOtherEnergyEnergy",
IF(D846="Other","UnitsSolid",
IF(D846="Other Fuels",IF(ISNUMBER(SEARCH("Mobile", 'Meters-Utilities'!D846)),"UnitsLiquid","Units"&amp;'Meters-Utilities'!H846&amp;"Energy"),"UnitsBlank"))))))</f>
        <v>UnitsBlank</v>
      </c>
      <c r="O846" t="str">
        <f>IF(AND(OR(D846="Other Fuels", D846="Other Energy", D846 = "Natural Gas"),COUNTIF(UnitsEnergy,'Meters-Utilities'!J846)=0), "UnitsEnergy","UnitsBlank")</f>
        <v>UnitsBlank</v>
      </c>
      <c r="P846" t="str">
        <f t="shared" si="39"/>
        <v>UnitsBlank</v>
      </c>
      <c r="Q846" t="str">
        <f t="shared" si="40"/>
        <v>UnitsBlank</v>
      </c>
      <c r="U846" t="str">
        <f>IF( 'Meters-Utilities'!C846= "Electricity", IF(AND('Meters-Utilities'!Q846 &lt;&gt; "Self-Generated", 'Meters-Utilities'!Q846 &lt;&gt; "Physical Power Purchase Agreement (PPPA)"), "UnitsBlank", "YesNo"), IF(AND( 'Meters-Utilities'!C846="Other Fuels", 'Meters-Utilities'!D846 = "Scope 1: Mobile"), "YesNo", "UnitsBlank"))</f>
        <v>UnitsBlank</v>
      </c>
    </row>
    <row r="847" spans="1:21" x14ac:dyDescent="0.35">
      <c r="A847">
        <f>'Meters-Utilities'!A847</f>
        <v>0</v>
      </c>
      <c r="B847">
        <f>'Meters-Utilities'!B847</f>
        <v>0</v>
      </c>
      <c r="D847">
        <f>'Meters-Utilities'!C847</f>
        <v>0</v>
      </c>
      <c r="E847">
        <f>'Meters-Utilities'!D847</f>
        <v>0</v>
      </c>
      <c r="L847" t="str">
        <f t="shared" si="41"/>
        <v>PhaseNO</v>
      </c>
      <c r="M847" t="str">
        <f>"Fuel"&amp;
IF(D847="Other Fuels",TRIM(SUBSTITUTE(LEFT('Meters-Utilities'!H847,8),"-","")),IF(OR(D847="Electricity",D847="Natural Gas"),"",IF(OR(E847="Scope 1: Process", E847 = "Scope 1: Fugitive"), "Fugitive",SUBSTITUTE('Meters-Utilities'!C847," ",""))))</f>
        <v>Fuel</v>
      </c>
      <c r="N847" t="str">
        <f>IF(D847="Electricity","UnitsEnergy",
IF(D847="Natural Gas","UnitsGasEnergy",
IF(ISNUMBER(SEARCH("Water",D847)),"UnitsLiquid",
IF(D847="Other Energy","UnitsOtherEnergyEnergy",
IF(D847="Other","UnitsSolid",
IF(D847="Other Fuels",IF(ISNUMBER(SEARCH("Mobile", 'Meters-Utilities'!D847)),"UnitsLiquid","Units"&amp;'Meters-Utilities'!H847&amp;"Energy"),"UnitsBlank"))))))</f>
        <v>UnitsBlank</v>
      </c>
      <c r="O847" t="str">
        <f>IF(AND(OR(D847="Other Fuels", D847="Other Energy", D847 = "Natural Gas"),COUNTIF(UnitsEnergy,'Meters-Utilities'!J847)=0), "UnitsEnergy","UnitsBlank")</f>
        <v>UnitsBlank</v>
      </c>
      <c r="P847" t="str">
        <f t="shared" si="39"/>
        <v>UnitsBlank</v>
      </c>
      <c r="Q847" t="str">
        <f t="shared" si="40"/>
        <v>UnitsBlank</v>
      </c>
      <c r="U847" t="str">
        <f>IF( 'Meters-Utilities'!C847= "Electricity", IF(AND('Meters-Utilities'!Q847 &lt;&gt; "Self-Generated", 'Meters-Utilities'!Q847 &lt;&gt; "Physical Power Purchase Agreement (PPPA)"), "UnitsBlank", "YesNo"), IF(AND( 'Meters-Utilities'!C847="Other Fuels", 'Meters-Utilities'!D847 = "Scope 1: Mobile"), "YesNo", "UnitsBlank"))</f>
        <v>UnitsBlank</v>
      </c>
    </row>
    <row r="848" spans="1:21" x14ac:dyDescent="0.35">
      <c r="A848">
        <f>'Meters-Utilities'!A848</f>
        <v>0</v>
      </c>
      <c r="B848">
        <f>'Meters-Utilities'!B848</f>
        <v>0</v>
      </c>
      <c r="D848">
        <f>'Meters-Utilities'!C848</f>
        <v>0</v>
      </c>
      <c r="E848">
        <f>'Meters-Utilities'!D848</f>
        <v>0</v>
      </c>
      <c r="L848" t="str">
        <f t="shared" si="41"/>
        <v>PhaseNO</v>
      </c>
      <c r="M848" t="str">
        <f>"Fuel"&amp;
IF(D848="Other Fuels",TRIM(SUBSTITUTE(LEFT('Meters-Utilities'!H848,8),"-","")),IF(OR(D848="Electricity",D848="Natural Gas"),"",IF(OR(E848="Scope 1: Process", E848 = "Scope 1: Fugitive"), "Fugitive",SUBSTITUTE('Meters-Utilities'!C848," ",""))))</f>
        <v>Fuel</v>
      </c>
      <c r="N848" t="str">
        <f>IF(D848="Electricity","UnitsEnergy",
IF(D848="Natural Gas","UnitsGasEnergy",
IF(ISNUMBER(SEARCH("Water",D848)),"UnitsLiquid",
IF(D848="Other Energy","UnitsOtherEnergyEnergy",
IF(D848="Other","UnitsSolid",
IF(D848="Other Fuels",IF(ISNUMBER(SEARCH("Mobile", 'Meters-Utilities'!D848)),"UnitsLiquid","Units"&amp;'Meters-Utilities'!H848&amp;"Energy"),"UnitsBlank"))))))</f>
        <v>UnitsBlank</v>
      </c>
      <c r="O848" t="str">
        <f>IF(AND(OR(D848="Other Fuels", D848="Other Energy", D848 = "Natural Gas"),COUNTIF(UnitsEnergy,'Meters-Utilities'!J848)=0), "UnitsEnergy","UnitsBlank")</f>
        <v>UnitsBlank</v>
      </c>
      <c r="P848" t="str">
        <f t="shared" si="39"/>
        <v>UnitsBlank</v>
      </c>
      <c r="Q848" t="str">
        <f t="shared" si="40"/>
        <v>UnitsBlank</v>
      </c>
      <c r="U848" t="str">
        <f>IF( 'Meters-Utilities'!C848= "Electricity", IF(AND('Meters-Utilities'!Q848 &lt;&gt; "Self-Generated", 'Meters-Utilities'!Q848 &lt;&gt; "Physical Power Purchase Agreement (PPPA)"), "UnitsBlank", "YesNo"), IF(AND( 'Meters-Utilities'!C848="Other Fuels", 'Meters-Utilities'!D848 = "Scope 1: Mobile"), "YesNo", "UnitsBlank"))</f>
        <v>UnitsBlank</v>
      </c>
    </row>
    <row r="849" spans="1:21" x14ac:dyDescent="0.35">
      <c r="A849">
        <f>'Meters-Utilities'!A849</f>
        <v>0</v>
      </c>
      <c r="B849">
        <f>'Meters-Utilities'!B849</f>
        <v>0</v>
      </c>
      <c r="D849">
        <f>'Meters-Utilities'!C849</f>
        <v>0</v>
      </c>
      <c r="E849">
        <f>'Meters-Utilities'!D849</f>
        <v>0</v>
      </c>
      <c r="L849" t="str">
        <f t="shared" si="41"/>
        <v>PhaseNO</v>
      </c>
      <c r="M849" t="str">
        <f>"Fuel"&amp;
IF(D849="Other Fuels",TRIM(SUBSTITUTE(LEFT('Meters-Utilities'!H849,8),"-","")),IF(OR(D849="Electricity",D849="Natural Gas"),"",IF(OR(E849="Scope 1: Process", E849 = "Scope 1: Fugitive"), "Fugitive",SUBSTITUTE('Meters-Utilities'!C849," ",""))))</f>
        <v>Fuel</v>
      </c>
      <c r="N849" t="str">
        <f>IF(D849="Electricity","UnitsEnergy",
IF(D849="Natural Gas","UnitsGasEnergy",
IF(ISNUMBER(SEARCH("Water",D849)),"UnitsLiquid",
IF(D849="Other Energy","UnitsOtherEnergyEnergy",
IF(D849="Other","UnitsSolid",
IF(D849="Other Fuels",IF(ISNUMBER(SEARCH("Mobile", 'Meters-Utilities'!D849)),"UnitsLiquid","Units"&amp;'Meters-Utilities'!H849&amp;"Energy"),"UnitsBlank"))))))</f>
        <v>UnitsBlank</v>
      </c>
      <c r="O849" t="str">
        <f>IF(AND(OR(D849="Other Fuels", D849="Other Energy", D849 = "Natural Gas"),COUNTIF(UnitsEnergy,'Meters-Utilities'!J849)=0), "UnitsEnergy","UnitsBlank")</f>
        <v>UnitsBlank</v>
      </c>
      <c r="P849" t="str">
        <f t="shared" si="39"/>
        <v>UnitsBlank</v>
      </c>
      <c r="Q849" t="str">
        <f t="shared" si="40"/>
        <v>UnitsBlank</v>
      </c>
      <c r="U849" t="str">
        <f>IF( 'Meters-Utilities'!C849= "Electricity", IF(AND('Meters-Utilities'!Q849 &lt;&gt; "Self-Generated", 'Meters-Utilities'!Q849 &lt;&gt; "Physical Power Purchase Agreement (PPPA)"), "UnitsBlank", "YesNo"), IF(AND( 'Meters-Utilities'!C849="Other Fuels", 'Meters-Utilities'!D849 = "Scope 1: Mobile"), "YesNo", "UnitsBlank"))</f>
        <v>UnitsBlank</v>
      </c>
    </row>
    <row r="850" spans="1:21" x14ac:dyDescent="0.35">
      <c r="A850">
        <f>'Meters-Utilities'!A850</f>
        <v>0</v>
      </c>
      <c r="B850">
        <f>'Meters-Utilities'!B850</f>
        <v>0</v>
      </c>
      <c r="D850">
        <f>'Meters-Utilities'!C850</f>
        <v>0</v>
      </c>
      <c r="E850">
        <f>'Meters-Utilities'!D850</f>
        <v>0</v>
      </c>
      <c r="L850" t="str">
        <f t="shared" si="41"/>
        <v>PhaseNO</v>
      </c>
      <c r="M850" t="str">
        <f>"Fuel"&amp;
IF(D850="Other Fuels",TRIM(SUBSTITUTE(LEFT('Meters-Utilities'!H850,8),"-","")),IF(OR(D850="Electricity",D850="Natural Gas"),"",IF(OR(E850="Scope 1: Process", E850 = "Scope 1: Fugitive"), "Fugitive",SUBSTITUTE('Meters-Utilities'!C850," ",""))))</f>
        <v>Fuel</v>
      </c>
      <c r="N850" t="str">
        <f>IF(D850="Electricity","UnitsEnergy",
IF(D850="Natural Gas","UnitsGasEnergy",
IF(ISNUMBER(SEARCH("Water",D850)),"UnitsLiquid",
IF(D850="Other Energy","UnitsOtherEnergyEnergy",
IF(D850="Other","UnitsSolid",
IF(D850="Other Fuels",IF(ISNUMBER(SEARCH("Mobile", 'Meters-Utilities'!D850)),"UnitsLiquid","Units"&amp;'Meters-Utilities'!H850&amp;"Energy"),"UnitsBlank"))))))</f>
        <v>UnitsBlank</v>
      </c>
      <c r="O850" t="str">
        <f>IF(AND(OR(D850="Other Fuels", D850="Other Energy", D850 = "Natural Gas"),COUNTIF(UnitsEnergy,'Meters-Utilities'!J850)=0), "UnitsEnergy","UnitsBlank")</f>
        <v>UnitsBlank</v>
      </c>
      <c r="P850" t="str">
        <f t="shared" si="39"/>
        <v>UnitsBlank</v>
      </c>
      <c r="Q850" t="str">
        <f t="shared" si="40"/>
        <v>UnitsBlank</v>
      </c>
      <c r="U850" t="str">
        <f>IF( 'Meters-Utilities'!C850= "Electricity", IF(AND('Meters-Utilities'!Q850 &lt;&gt; "Self-Generated", 'Meters-Utilities'!Q850 &lt;&gt; "Physical Power Purchase Agreement (PPPA)"), "UnitsBlank", "YesNo"), IF(AND( 'Meters-Utilities'!C850="Other Fuels", 'Meters-Utilities'!D850 = "Scope 1: Mobile"), "YesNo", "UnitsBlank"))</f>
        <v>UnitsBlank</v>
      </c>
    </row>
    <row r="851" spans="1:21" x14ac:dyDescent="0.35">
      <c r="A851">
        <f>'Meters-Utilities'!A851</f>
        <v>0</v>
      </c>
      <c r="B851">
        <f>'Meters-Utilities'!B851</f>
        <v>0</v>
      </c>
      <c r="D851">
        <f>'Meters-Utilities'!C851</f>
        <v>0</v>
      </c>
      <c r="E851">
        <f>'Meters-Utilities'!D851</f>
        <v>0</v>
      </c>
      <c r="L851" t="str">
        <f t="shared" si="41"/>
        <v>PhaseNO</v>
      </c>
      <c r="M851" t="str">
        <f>"Fuel"&amp;
IF(D851="Other Fuels",TRIM(SUBSTITUTE(LEFT('Meters-Utilities'!H851,8),"-","")),IF(OR(D851="Electricity",D851="Natural Gas"),"",IF(OR(E851="Scope 1: Process", E851 = "Scope 1: Fugitive"), "Fugitive",SUBSTITUTE('Meters-Utilities'!C851," ",""))))</f>
        <v>Fuel</v>
      </c>
      <c r="N851" t="str">
        <f>IF(D851="Electricity","UnitsEnergy",
IF(D851="Natural Gas","UnitsGasEnergy",
IF(ISNUMBER(SEARCH("Water",D851)),"UnitsLiquid",
IF(D851="Other Energy","UnitsOtherEnergyEnergy",
IF(D851="Other","UnitsSolid",
IF(D851="Other Fuels",IF(ISNUMBER(SEARCH("Mobile", 'Meters-Utilities'!D851)),"UnitsLiquid","Units"&amp;'Meters-Utilities'!H851&amp;"Energy"),"UnitsBlank"))))))</f>
        <v>UnitsBlank</v>
      </c>
      <c r="O851" t="str">
        <f>IF(AND(OR(D851="Other Fuels", D851="Other Energy", D851 = "Natural Gas"),COUNTIF(UnitsEnergy,'Meters-Utilities'!J851)=0), "UnitsEnergy","UnitsBlank")</f>
        <v>UnitsBlank</v>
      </c>
      <c r="P851" t="str">
        <f t="shared" si="39"/>
        <v>UnitsBlank</v>
      </c>
      <c r="Q851" t="str">
        <f t="shared" si="40"/>
        <v>UnitsBlank</v>
      </c>
      <c r="U851" t="str">
        <f>IF( 'Meters-Utilities'!C851= "Electricity", IF(AND('Meters-Utilities'!Q851 &lt;&gt; "Self-Generated", 'Meters-Utilities'!Q851 &lt;&gt; "Physical Power Purchase Agreement (PPPA)"), "UnitsBlank", "YesNo"), IF(AND( 'Meters-Utilities'!C851="Other Fuels", 'Meters-Utilities'!D851 = "Scope 1: Mobile"), "YesNo", "UnitsBlank"))</f>
        <v>UnitsBlank</v>
      </c>
    </row>
    <row r="852" spans="1:21" x14ac:dyDescent="0.35">
      <c r="A852">
        <f>'Meters-Utilities'!A852</f>
        <v>0</v>
      </c>
      <c r="B852">
        <f>'Meters-Utilities'!B852</f>
        <v>0</v>
      </c>
      <c r="D852">
        <f>'Meters-Utilities'!C852</f>
        <v>0</v>
      </c>
      <c r="E852">
        <f>'Meters-Utilities'!D852</f>
        <v>0</v>
      </c>
      <c r="L852" t="str">
        <f t="shared" si="41"/>
        <v>PhaseNO</v>
      </c>
      <c r="M852" t="str">
        <f>"Fuel"&amp;
IF(D852="Other Fuels",TRIM(SUBSTITUTE(LEFT('Meters-Utilities'!H852,8),"-","")),IF(OR(D852="Electricity",D852="Natural Gas"),"",IF(OR(E852="Scope 1: Process", E852 = "Scope 1: Fugitive"), "Fugitive",SUBSTITUTE('Meters-Utilities'!C852," ",""))))</f>
        <v>Fuel</v>
      </c>
      <c r="N852" t="str">
        <f>IF(D852="Electricity","UnitsEnergy",
IF(D852="Natural Gas","UnitsGasEnergy",
IF(ISNUMBER(SEARCH("Water",D852)),"UnitsLiquid",
IF(D852="Other Energy","UnitsOtherEnergyEnergy",
IF(D852="Other","UnitsSolid",
IF(D852="Other Fuels",IF(ISNUMBER(SEARCH("Mobile", 'Meters-Utilities'!D852)),"UnitsLiquid","Units"&amp;'Meters-Utilities'!H852&amp;"Energy"),"UnitsBlank"))))))</f>
        <v>UnitsBlank</v>
      </c>
      <c r="O852" t="str">
        <f>IF(AND(OR(D852="Other Fuels", D852="Other Energy", D852 = "Natural Gas"),COUNTIF(UnitsEnergy,'Meters-Utilities'!J852)=0), "UnitsEnergy","UnitsBlank")</f>
        <v>UnitsBlank</v>
      </c>
      <c r="P852" t="str">
        <f t="shared" si="39"/>
        <v>UnitsBlank</v>
      </c>
      <c r="Q852" t="str">
        <f t="shared" si="40"/>
        <v>UnitsBlank</v>
      </c>
      <c r="U852" t="str">
        <f>IF( 'Meters-Utilities'!C852= "Electricity", IF(AND('Meters-Utilities'!Q852 &lt;&gt; "Self-Generated", 'Meters-Utilities'!Q852 &lt;&gt; "Physical Power Purchase Agreement (PPPA)"), "UnitsBlank", "YesNo"), IF(AND( 'Meters-Utilities'!C852="Other Fuels", 'Meters-Utilities'!D852 = "Scope 1: Mobile"), "YesNo", "UnitsBlank"))</f>
        <v>UnitsBlank</v>
      </c>
    </row>
    <row r="853" spans="1:21" x14ac:dyDescent="0.35">
      <c r="A853">
        <f>'Meters-Utilities'!A853</f>
        <v>0</v>
      </c>
      <c r="B853">
        <f>'Meters-Utilities'!B853</f>
        <v>0</v>
      </c>
      <c r="D853">
        <f>'Meters-Utilities'!C853</f>
        <v>0</v>
      </c>
      <c r="E853">
        <f>'Meters-Utilities'!D853</f>
        <v>0</v>
      </c>
      <c r="L853" t="str">
        <f t="shared" si="41"/>
        <v>PhaseNO</v>
      </c>
      <c r="M853" t="str">
        <f>"Fuel"&amp;
IF(D853="Other Fuels",TRIM(SUBSTITUTE(LEFT('Meters-Utilities'!H853,8),"-","")),IF(OR(D853="Electricity",D853="Natural Gas"),"",IF(OR(E853="Scope 1: Process", E853 = "Scope 1: Fugitive"), "Fugitive",SUBSTITUTE('Meters-Utilities'!C853," ",""))))</f>
        <v>Fuel</v>
      </c>
      <c r="N853" t="str">
        <f>IF(D853="Electricity","UnitsEnergy",
IF(D853="Natural Gas","UnitsGasEnergy",
IF(ISNUMBER(SEARCH("Water",D853)),"UnitsLiquid",
IF(D853="Other Energy","UnitsOtherEnergyEnergy",
IF(D853="Other","UnitsSolid",
IF(D853="Other Fuels",IF(ISNUMBER(SEARCH("Mobile", 'Meters-Utilities'!D853)),"UnitsLiquid","Units"&amp;'Meters-Utilities'!H853&amp;"Energy"),"UnitsBlank"))))))</f>
        <v>UnitsBlank</v>
      </c>
      <c r="O853" t="str">
        <f>IF(AND(OR(D853="Other Fuels", D853="Other Energy", D853 = "Natural Gas"),COUNTIF(UnitsEnergy,'Meters-Utilities'!J853)=0), "UnitsEnergy","UnitsBlank")</f>
        <v>UnitsBlank</v>
      </c>
      <c r="P853" t="str">
        <f t="shared" si="39"/>
        <v>UnitsBlank</v>
      </c>
      <c r="Q853" t="str">
        <f t="shared" si="40"/>
        <v>UnitsBlank</v>
      </c>
      <c r="U853" t="str">
        <f>IF( 'Meters-Utilities'!C853= "Electricity", IF(AND('Meters-Utilities'!Q853 &lt;&gt; "Self-Generated", 'Meters-Utilities'!Q853 &lt;&gt; "Physical Power Purchase Agreement (PPPA)"), "UnitsBlank", "YesNo"), IF(AND( 'Meters-Utilities'!C853="Other Fuels", 'Meters-Utilities'!D853 = "Scope 1: Mobile"), "YesNo", "UnitsBlank"))</f>
        <v>UnitsBlank</v>
      </c>
    </row>
    <row r="854" spans="1:21" x14ac:dyDescent="0.35">
      <c r="A854">
        <f>'Meters-Utilities'!A854</f>
        <v>0</v>
      </c>
      <c r="B854">
        <f>'Meters-Utilities'!B854</f>
        <v>0</v>
      </c>
      <c r="D854">
        <f>'Meters-Utilities'!C854</f>
        <v>0</v>
      </c>
      <c r="E854">
        <f>'Meters-Utilities'!D854</f>
        <v>0</v>
      </c>
      <c r="L854" t="str">
        <f t="shared" si="41"/>
        <v>PhaseNO</v>
      </c>
      <c r="M854" t="str">
        <f>"Fuel"&amp;
IF(D854="Other Fuels",TRIM(SUBSTITUTE(LEFT('Meters-Utilities'!H854,8),"-","")),IF(OR(D854="Electricity",D854="Natural Gas"),"",IF(OR(E854="Scope 1: Process", E854 = "Scope 1: Fugitive"), "Fugitive",SUBSTITUTE('Meters-Utilities'!C854," ",""))))</f>
        <v>Fuel</v>
      </c>
      <c r="N854" t="str">
        <f>IF(D854="Electricity","UnitsEnergy",
IF(D854="Natural Gas","UnitsGasEnergy",
IF(ISNUMBER(SEARCH("Water",D854)),"UnitsLiquid",
IF(D854="Other Energy","UnitsOtherEnergyEnergy",
IF(D854="Other","UnitsSolid",
IF(D854="Other Fuels",IF(ISNUMBER(SEARCH("Mobile", 'Meters-Utilities'!D854)),"UnitsLiquid","Units"&amp;'Meters-Utilities'!H854&amp;"Energy"),"UnitsBlank"))))))</f>
        <v>UnitsBlank</v>
      </c>
      <c r="O854" t="str">
        <f>IF(AND(OR(D854="Other Fuels", D854="Other Energy", D854 = "Natural Gas"),COUNTIF(UnitsEnergy,'Meters-Utilities'!J854)=0), "UnitsEnergy","UnitsBlank")</f>
        <v>UnitsBlank</v>
      </c>
      <c r="P854" t="str">
        <f t="shared" si="39"/>
        <v>UnitsBlank</v>
      </c>
      <c r="Q854" t="str">
        <f t="shared" si="40"/>
        <v>UnitsBlank</v>
      </c>
      <c r="U854" t="str">
        <f>IF( 'Meters-Utilities'!C854= "Electricity", IF(AND('Meters-Utilities'!Q854 &lt;&gt; "Self-Generated", 'Meters-Utilities'!Q854 &lt;&gt; "Physical Power Purchase Agreement (PPPA)"), "UnitsBlank", "YesNo"), IF(AND( 'Meters-Utilities'!C854="Other Fuels", 'Meters-Utilities'!D854 = "Scope 1: Mobile"), "YesNo", "UnitsBlank"))</f>
        <v>UnitsBlank</v>
      </c>
    </row>
    <row r="855" spans="1:21" x14ac:dyDescent="0.35">
      <c r="A855">
        <f>'Meters-Utilities'!A855</f>
        <v>0</v>
      </c>
      <c r="B855">
        <f>'Meters-Utilities'!B855</f>
        <v>0</v>
      </c>
      <c r="D855">
        <f>'Meters-Utilities'!C855</f>
        <v>0</v>
      </c>
      <c r="E855">
        <f>'Meters-Utilities'!D855</f>
        <v>0</v>
      </c>
      <c r="L855" t="str">
        <f t="shared" si="41"/>
        <v>PhaseNO</v>
      </c>
      <c r="M855" t="str">
        <f>"Fuel"&amp;
IF(D855="Other Fuels",TRIM(SUBSTITUTE(LEFT('Meters-Utilities'!H855,8),"-","")),IF(OR(D855="Electricity",D855="Natural Gas"),"",IF(OR(E855="Scope 1: Process", E855 = "Scope 1: Fugitive"), "Fugitive",SUBSTITUTE('Meters-Utilities'!C855," ",""))))</f>
        <v>Fuel</v>
      </c>
      <c r="N855" t="str">
        <f>IF(D855="Electricity","UnitsEnergy",
IF(D855="Natural Gas","UnitsGasEnergy",
IF(ISNUMBER(SEARCH("Water",D855)),"UnitsLiquid",
IF(D855="Other Energy","UnitsOtherEnergyEnergy",
IF(D855="Other","UnitsSolid",
IF(D855="Other Fuels",IF(ISNUMBER(SEARCH("Mobile", 'Meters-Utilities'!D855)),"UnitsLiquid","Units"&amp;'Meters-Utilities'!H855&amp;"Energy"),"UnitsBlank"))))))</f>
        <v>UnitsBlank</v>
      </c>
      <c r="O855" t="str">
        <f>IF(AND(OR(D855="Other Fuels", D855="Other Energy", D855 = "Natural Gas"),COUNTIF(UnitsEnergy,'Meters-Utilities'!J855)=0), "UnitsEnergy","UnitsBlank")</f>
        <v>UnitsBlank</v>
      </c>
      <c r="P855" t="str">
        <f t="shared" si="39"/>
        <v>UnitsBlank</v>
      </c>
      <c r="Q855" t="str">
        <f t="shared" si="40"/>
        <v>UnitsBlank</v>
      </c>
      <c r="U855" t="str">
        <f>IF( 'Meters-Utilities'!C855= "Electricity", IF(AND('Meters-Utilities'!Q855 &lt;&gt; "Self-Generated", 'Meters-Utilities'!Q855 &lt;&gt; "Physical Power Purchase Agreement (PPPA)"), "UnitsBlank", "YesNo"), IF(AND( 'Meters-Utilities'!C855="Other Fuels", 'Meters-Utilities'!D855 = "Scope 1: Mobile"), "YesNo", "UnitsBlank"))</f>
        <v>UnitsBlank</v>
      </c>
    </row>
    <row r="856" spans="1:21" x14ac:dyDescent="0.35">
      <c r="A856">
        <f>'Meters-Utilities'!A856</f>
        <v>0</v>
      </c>
      <c r="B856">
        <f>'Meters-Utilities'!B856</f>
        <v>0</v>
      </c>
      <c r="D856">
        <f>'Meters-Utilities'!C856</f>
        <v>0</v>
      </c>
      <c r="E856">
        <f>'Meters-Utilities'!D856</f>
        <v>0</v>
      </c>
      <c r="L856" t="str">
        <f t="shared" si="41"/>
        <v>PhaseNO</v>
      </c>
      <c r="M856" t="str">
        <f>"Fuel"&amp;
IF(D856="Other Fuels",TRIM(SUBSTITUTE(LEFT('Meters-Utilities'!H856,8),"-","")),IF(OR(D856="Electricity",D856="Natural Gas"),"",IF(OR(E856="Scope 1: Process", E856 = "Scope 1: Fugitive"), "Fugitive",SUBSTITUTE('Meters-Utilities'!C856," ",""))))</f>
        <v>Fuel</v>
      </c>
      <c r="N856" t="str">
        <f>IF(D856="Electricity","UnitsEnergy",
IF(D856="Natural Gas","UnitsGasEnergy",
IF(ISNUMBER(SEARCH("Water",D856)),"UnitsLiquid",
IF(D856="Other Energy","UnitsOtherEnergyEnergy",
IF(D856="Other","UnitsSolid",
IF(D856="Other Fuels",IF(ISNUMBER(SEARCH("Mobile", 'Meters-Utilities'!D856)),"UnitsLiquid","Units"&amp;'Meters-Utilities'!H856&amp;"Energy"),"UnitsBlank"))))))</f>
        <v>UnitsBlank</v>
      </c>
      <c r="O856" t="str">
        <f>IF(AND(OR(D856="Other Fuels", D856="Other Energy", D856 = "Natural Gas"),COUNTIF(UnitsEnergy,'Meters-Utilities'!J856)=0), "UnitsEnergy","UnitsBlank")</f>
        <v>UnitsBlank</v>
      </c>
      <c r="P856" t="str">
        <f t="shared" si="39"/>
        <v>UnitsBlank</v>
      </c>
      <c r="Q856" t="str">
        <f t="shared" si="40"/>
        <v>UnitsBlank</v>
      </c>
      <c r="U856" t="str">
        <f>IF( 'Meters-Utilities'!C856= "Electricity", IF(AND('Meters-Utilities'!Q856 &lt;&gt; "Self-Generated", 'Meters-Utilities'!Q856 &lt;&gt; "Physical Power Purchase Agreement (PPPA)"), "UnitsBlank", "YesNo"), IF(AND( 'Meters-Utilities'!C856="Other Fuels", 'Meters-Utilities'!D856 = "Scope 1: Mobile"), "YesNo", "UnitsBlank"))</f>
        <v>UnitsBlank</v>
      </c>
    </row>
    <row r="857" spans="1:21" x14ac:dyDescent="0.35">
      <c r="A857">
        <f>'Meters-Utilities'!A857</f>
        <v>0</v>
      </c>
      <c r="B857">
        <f>'Meters-Utilities'!B857</f>
        <v>0</v>
      </c>
      <c r="D857">
        <f>'Meters-Utilities'!C857</f>
        <v>0</v>
      </c>
      <c r="E857">
        <f>'Meters-Utilities'!D857</f>
        <v>0</v>
      </c>
      <c r="L857" t="str">
        <f t="shared" si="41"/>
        <v>PhaseNO</v>
      </c>
      <c r="M857" t="str">
        <f>"Fuel"&amp;
IF(D857="Other Fuels",TRIM(SUBSTITUTE(LEFT('Meters-Utilities'!H857,8),"-","")),IF(OR(D857="Electricity",D857="Natural Gas"),"",IF(OR(E857="Scope 1: Process", E857 = "Scope 1: Fugitive"), "Fugitive",SUBSTITUTE('Meters-Utilities'!C857," ",""))))</f>
        <v>Fuel</v>
      </c>
      <c r="N857" t="str">
        <f>IF(D857="Electricity","UnitsEnergy",
IF(D857="Natural Gas","UnitsGasEnergy",
IF(ISNUMBER(SEARCH("Water",D857)),"UnitsLiquid",
IF(D857="Other Energy","UnitsOtherEnergyEnergy",
IF(D857="Other","UnitsSolid",
IF(D857="Other Fuels",IF(ISNUMBER(SEARCH("Mobile", 'Meters-Utilities'!D857)),"UnitsLiquid","Units"&amp;'Meters-Utilities'!H857&amp;"Energy"),"UnitsBlank"))))))</f>
        <v>UnitsBlank</v>
      </c>
      <c r="O857" t="str">
        <f>IF(AND(OR(D857="Other Fuels", D857="Other Energy", D857 = "Natural Gas"),COUNTIF(UnitsEnergy,'Meters-Utilities'!J857)=0), "UnitsEnergy","UnitsBlank")</f>
        <v>UnitsBlank</v>
      </c>
      <c r="P857" t="str">
        <f t="shared" si="39"/>
        <v>UnitsBlank</v>
      </c>
      <c r="Q857" t="str">
        <f t="shared" si="40"/>
        <v>UnitsBlank</v>
      </c>
      <c r="U857" t="str">
        <f>IF( 'Meters-Utilities'!C857= "Electricity", IF(AND('Meters-Utilities'!Q857 &lt;&gt; "Self-Generated", 'Meters-Utilities'!Q857 &lt;&gt; "Physical Power Purchase Agreement (PPPA)"), "UnitsBlank", "YesNo"), IF(AND( 'Meters-Utilities'!C857="Other Fuels", 'Meters-Utilities'!D857 = "Scope 1: Mobile"), "YesNo", "UnitsBlank"))</f>
        <v>UnitsBlank</v>
      </c>
    </row>
    <row r="858" spans="1:21" x14ac:dyDescent="0.35">
      <c r="A858">
        <f>'Meters-Utilities'!A858</f>
        <v>0</v>
      </c>
      <c r="B858">
        <f>'Meters-Utilities'!B858</f>
        <v>0</v>
      </c>
      <c r="D858">
        <f>'Meters-Utilities'!C858</f>
        <v>0</v>
      </c>
      <c r="E858">
        <f>'Meters-Utilities'!D858</f>
        <v>0</v>
      </c>
      <c r="L858" t="str">
        <f t="shared" si="41"/>
        <v>PhaseNO</v>
      </c>
      <c r="M858" t="str">
        <f>"Fuel"&amp;
IF(D858="Other Fuels",TRIM(SUBSTITUTE(LEFT('Meters-Utilities'!H858,8),"-","")),IF(OR(D858="Electricity",D858="Natural Gas"),"",IF(OR(E858="Scope 1: Process", E858 = "Scope 1: Fugitive"), "Fugitive",SUBSTITUTE('Meters-Utilities'!C858," ",""))))</f>
        <v>Fuel</v>
      </c>
      <c r="N858" t="str">
        <f>IF(D858="Electricity","UnitsEnergy",
IF(D858="Natural Gas","UnitsGasEnergy",
IF(ISNUMBER(SEARCH("Water",D858)),"UnitsLiquid",
IF(D858="Other Energy","UnitsOtherEnergyEnergy",
IF(D858="Other","UnitsSolid",
IF(D858="Other Fuels",IF(ISNUMBER(SEARCH("Mobile", 'Meters-Utilities'!D858)),"UnitsLiquid","Units"&amp;'Meters-Utilities'!H858&amp;"Energy"),"UnitsBlank"))))))</f>
        <v>UnitsBlank</v>
      </c>
      <c r="O858" t="str">
        <f>IF(AND(OR(D858="Other Fuels", D858="Other Energy", D858 = "Natural Gas"),COUNTIF(UnitsEnergy,'Meters-Utilities'!J858)=0), "UnitsEnergy","UnitsBlank")</f>
        <v>UnitsBlank</v>
      </c>
      <c r="P858" t="str">
        <f t="shared" si="39"/>
        <v>UnitsBlank</v>
      </c>
      <c r="Q858" t="str">
        <f t="shared" si="40"/>
        <v>UnitsBlank</v>
      </c>
      <c r="U858" t="str">
        <f>IF( 'Meters-Utilities'!C858= "Electricity", IF(AND('Meters-Utilities'!Q858 &lt;&gt; "Self-Generated", 'Meters-Utilities'!Q858 &lt;&gt; "Physical Power Purchase Agreement (PPPA)"), "UnitsBlank", "YesNo"), IF(AND( 'Meters-Utilities'!C858="Other Fuels", 'Meters-Utilities'!D858 = "Scope 1: Mobile"), "YesNo", "UnitsBlank"))</f>
        <v>UnitsBlank</v>
      </c>
    </row>
    <row r="859" spans="1:21" x14ac:dyDescent="0.35">
      <c r="A859">
        <f>'Meters-Utilities'!A859</f>
        <v>0</v>
      </c>
      <c r="B859">
        <f>'Meters-Utilities'!B859</f>
        <v>0</v>
      </c>
      <c r="D859">
        <f>'Meters-Utilities'!C859</f>
        <v>0</v>
      </c>
      <c r="E859">
        <f>'Meters-Utilities'!D859</f>
        <v>0</v>
      </c>
      <c r="L859" t="str">
        <f t="shared" si="41"/>
        <v>PhaseNO</v>
      </c>
      <c r="M859" t="str">
        <f>"Fuel"&amp;
IF(D859="Other Fuels",TRIM(SUBSTITUTE(LEFT('Meters-Utilities'!H859,8),"-","")),IF(OR(D859="Electricity",D859="Natural Gas"),"",IF(OR(E859="Scope 1: Process", E859 = "Scope 1: Fugitive"), "Fugitive",SUBSTITUTE('Meters-Utilities'!C859," ",""))))</f>
        <v>Fuel</v>
      </c>
      <c r="N859" t="str">
        <f>IF(D859="Electricity","UnitsEnergy",
IF(D859="Natural Gas","UnitsGasEnergy",
IF(ISNUMBER(SEARCH("Water",D859)),"UnitsLiquid",
IF(D859="Other Energy","UnitsOtherEnergyEnergy",
IF(D859="Other","UnitsSolid",
IF(D859="Other Fuels",IF(ISNUMBER(SEARCH("Mobile", 'Meters-Utilities'!D859)),"UnitsLiquid","Units"&amp;'Meters-Utilities'!H859&amp;"Energy"),"UnitsBlank"))))))</f>
        <v>UnitsBlank</v>
      </c>
      <c r="O859" t="str">
        <f>IF(AND(OR(D859="Other Fuels", D859="Other Energy", D859 = "Natural Gas"),COUNTIF(UnitsEnergy,'Meters-Utilities'!J859)=0), "UnitsEnergy","UnitsBlank")</f>
        <v>UnitsBlank</v>
      </c>
      <c r="P859" t="str">
        <f t="shared" si="39"/>
        <v>UnitsBlank</v>
      </c>
      <c r="Q859" t="str">
        <f t="shared" si="40"/>
        <v>UnitsBlank</v>
      </c>
      <c r="U859" t="str">
        <f>IF( 'Meters-Utilities'!C859= "Electricity", IF(AND('Meters-Utilities'!Q859 &lt;&gt; "Self-Generated", 'Meters-Utilities'!Q859 &lt;&gt; "Physical Power Purchase Agreement (PPPA)"), "UnitsBlank", "YesNo"), IF(AND( 'Meters-Utilities'!C859="Other Fuels", 'Meters-Utilities'!D859 = "Scope 1: Mobile"), "YesNo", "UnitsBlank"))</f>
        <v>UnitsBlank</v>
      </c>
    </row>
    <row r="860" spans="1:21" x14ac:dyDescent="0.35">
      <c r="A860">
        <f>'Meters-Utilities'!A860</f>
        <v>0</v>
      </c>
      <c r="B860">
        <f>'Meters-Utilities'!B860</f>
        <v>0</v>
      </c>
      <c r="D860">
        <f>'Meters-Utilities'!C860</f>
        <v>0</v>
      </c>
      <c r="E860">
        <f>'Meters-Utilities'!D860</f>
        <v>0</v>
      </c>
      <c r="L860" t="str">
        <f t="shared" si="41"/>
        <v>PhaseNO</v>
      </c>
      <c r="M860" t="str">
        <f>"Fuel"&amp;
IF(D860="Other Fuels",TRIM(SUBSTITUTE(LEFT('Meters-Utilities'!H860,8),"-","")),IF(OR(D860="Electricity",D860="Natural Gas"),"",IF(OR(E860="Scope 1: Process", E860 = "Scope 1: Fugitive"), "Fugitive",SUBSTITUTE('Meters-Utilities'!C860," ",""))))</f>
        <v>Fuel</v>
      </c>
      <c r="N860" t="str">
        <f>IF(D860="Electricity","UnitsEnergy",
IF(D860="Natural Gas","UnitsGasEnergy",
IF(ISNUMBER(SEARCH("Water",D860)),"UnitsLiquid",
IF(D860="Other Energy","UnitsOtherEnergyEnergy",
IF(D860="Other","UnitsSolid",
IF(D860="Other Fuels",IF(ISNUMBER(SEARCH("Mobile", 'Meters-Utilities'!D860)),"UnitsLiquid","Units"&amp;'Meters-Utilities'!H860&amp;"Energy"),"UnitsBlank"))))))</f>
        <v>UnitsBlank</v>
      </c>
      <c r="O860" t="str">
        <f>IF(AND(OR(D860="Other Fuels", D860="Other Energy", D860 = "Natural Gas"),COUNTIF(UnitsEnergy,'Meters-Utilities'!J860)=0), "UnitsEnergy","UnitsBlank")</f>
        <v>UnitsBlank</v>
      </c>
      <c r="P860" t="str">
        <f t="shared" si="39"/>
        <v>UnitsBlank</v>
      </c>
      <c r="Q860" t="str">
        <f t="shared" si="40"/>
        <v>UnitsBlank</v>
      </c>
      <c r="U860" t="str">
        <f>IF( 'Meters-Utilities'!C860= "Electricity", IF(AND('Meters-Utilities'!Q860 &lt;&gt; "Self-Generated", 'Meters-Utilities'!Q860 &lt;&gt; "Physical Power Purchase Agreement (PPPA)"), "UnitsBlank", "YesNo"), IF(AND( 'Meters-Utilities'!C860="Other Fuels", 'Meters-Utilities'!D860 = "Scope 1: Mobile"), "YesNo", "UnitsBlank"))</f>
        <v>UnitsBlank</v>
      </c>
    </row>
    <row r="861" spans="1:21" x14ac:dyDescent="0.35">
      <c r="A861">
        <f>'Meters-Utilities'!A861</f>
        <v>0</v>
      </c>
      <c r="B861">
        <f>'Meters-Utilities'!B861</f>
        <v>0</v>
      </c>
      <c r="D861">
        <f>'Meters-Utilities'!C861</f>
        <v>0</v>
      </c>
      <c r="E861">
        <f>'Meters-Utilities'!D861</f>
        <v>0</v>
      </c>
      <c r="L861" t="str">
        <f t="shared" si="41"/>
        <v>PhaseNO</v>
      </c>
      <c r="M861" t="str">
        <f>"Fuel"&amp;
IF(D861="Other Fuels",TRIM(SUBSTITUTE(LEFT('Meters-Utilities'!H861,8),"-","")),IF(OR(D861="Electricity",D861="Natural Gas"),"",IF(OR(E861="Scope 1: Process", E861 = "Scope 1: Fugitive"), "Fugitive",SUBSTITUTE('Meters-Utilities'!C861," ",""))))</f>
        <v>Fuel</v>
      </c>
      <c r="N861" t="str">
        <f>IF(D861="Electricity","UnitsEnergy",
IF(D861="Natural Gas","UnitsGasEnergy",
IF(ISNUMBER(SEARCH("Water",D861)),"UnitsLiquid",
IF(D861="Other Energy","UnitsOtherEnergyEnergy",
IF(D861="Other","UnitsSolid",
IF(D861="Other Fuels",IF(ISNUMBER(SEARCH("Mobile", 'Meters-Utilities'!D861)),"UnitsLiquid","Units"&amp;'Meters-Utilities'!H861&amp;"Energy"),"UnitsBlank"))))))</f>
        <v>UnitsBlank</v>
      </c>
      <c r="O861" t="str">
        <f>IF(AND(OR(D861="Other Fuels", D861="Other Energy", D861 = "Natural Gas"),COUNTIF(UnitsEnergy,'Meters-Utilities'!J861)=0), "UnitsEnergy","UnitsBlank")</f>
        <v>UnitsBlank</v>
      </c>
      <c r="P861" t="str">
        <f t="shared" si="39"/>
        <v>UnitsBlank</v>
      </c>
      <c r="Q861" t="str">
        <f t="shared" si="40"/>
        <v>UnitsBlank</v>
      </c>
      <c r="U861" t="str">
        <f>IF( 'Meters-Utilities'!C861= "Electricity", IF(AND('Meters-Utilities'!Q861 &lt;&gt; "Self-Generated", 'Meters-Utilities'!Q861 &lt;&gt; "Physical Power Purchase Agreement (PPPA)"), "UnitsBlank", "YesNo"), IF(AND( 'Meters-Utilities'!C861="Other Fuels", 'Meters-Utilities'!D861 = "Scope 1: Mobile"), "YesNo", "UnitsBlank"))</f>
        <v>UnitsBlank</v>
      </c>
    </row>
    <row r="862" spans="1:21" x14ac:dyDescent="0.35">
      <c r="A862">
        <f>'Meters-Utilities'!A862</f>
        <v>0</v>
      </c>
      <c r="B862">
        <f>'Meters-Utilities'!B862</f>
        <v>0</v>
      </c>
      <c r="D862">
        <f>'Meters-Utilities'!C862</f>
        <v>0</v>
      </c>
      <c r="E862">
        <f>'Meters-Utilities'!D862</f>
        <v>0</v>
      </c>
      <c r="L862" t="str">
        <f t="shared" si="41"/>
        <v>PhaseNO</v>
      </c>
      <c r="M862" t="str">
        <f>"Fuel"&amp;
IF(D862="Other Fuels",TRIM(SUBSTITUTE(LEFT('Meters-Utilities'!H862,8),"-","")),IF(OR(D862="Electricity",D862="Natural Gas"),"",IF(OR(E862="Scope 1: Process", E862 = "Scope 1: Fugitive"), "Fugitive",SUBSTITUTE('Meters-Utilities'!C862," ",""))))</f>
        <v>Fuel</v>
      </c>
      <c r="N862" t="str">
        <f>IF(D862="Electricity","UnitsEnergy",
IF(D862="Natural Gas","UnitsGasEnergy",
IF(ISNUMBER(SEARCH("Water",D862)),"UnitsLiquid",
IF(D862="Other Energy","UnitsOtherEnergyEnergy",
IF(D862="Other","UnitsSolid",
IF(D862="Other Fuels",IF(ISNUMBER(SEARCH("Mobile", 'Meters-Utilities'!D862)),"UnitsLiquid","Units"&amp;'Meters-Utilities'!H862&amp;"Energy"),"UnitsBlank"))))))</f>
        <v>UnitsBlank</v>
      </c>
      <c r="O862" t="str">
        <f>IF(AND(OR(D862="Other Fuels", D862="Other Energy", D862 = "Natural Gas"),COUNTIF(UnitsEnergy,'Meters-Utilities'!J862)=0), "UnitsEnergy","UnitsBlank")</f>
        <v>UnitsBlank</v>
      </c>
      <c r="P862" t="str">
        <f t="shared" si="39"/>
        <v>UnitsBlank</v>
      </c>
      <c r="Q862" t="str">
        <f t="shared" si="40"/>
        <v>UnitsBlank</v>
      </c>
      <c r="U862" t="str">
        <f>IF( 'Meters-Utilities'!C862= "Electricity", IF(AND('Meters-Utilities'!Q862 &lt;&gt; "Self-Generated", 'Meters-Utilities'!Q862 &lt;&gt; "Physical Power Purchase Agreement (PPPA)"), "UnitsBlank", "YesNo"), IF(AND( 'Meters-Utilities'!C862="Other Fuels", 'Meters-Utilities'!D862 = "Scope 1: Mobile"), "YesNo", "UnitsBlank"))</f>
        <v>UnitsBlank</v>
      </c>
    </row>
    <row r="863" spans="1:21" x14ac:dyDescent="0.35">
      <c r="A863">
        <f>'Meters-Utilities'!A863</f>
        <v>0</v>
      </c>
      <c r="B863">
        <f>'Meters-Utilities'!B863</f>
        <v>0</v>
      </c>
      <c r="D863">
        <f>'Meters-Utilities'!C863</f>
        <v>0</v>
      </c>
      <c r="E863">
        <f>'Meters-Utilities'!D863</f>
        <v>0</v>
      </c>
      <c r="L863" t="str">
        <f t="shared" si="41"/>
        <v>PhaseNO</v>
      </c>
      <c r="M863" t="str">
        <f>"Fuel"&amp;
IF(D863="Other Fuels",TRIM(SUBSTITUTE(LEFT('Meters-Utilities'!H863,8),"-","")),IF(OR(D863="Electricity",D863="Natural Gas"),"",IF(OR(E863="Scope 1: Process", E863 = "Scope 1: Fugitive"), "Fugitive",SUBSTITUTE('Meters-Utilities'!C863," ",""))))</f>
        <v>Fuel</v>
      </c>
      <c r="N863" t="str">
        <f>IF(D863="Electricity","UnitsEnergy",
IF(D863="Natural Gas","UnitsGasEnergy",
IF(ISNUMBER(SEARCH("Water",D863)),"UnitsLiquid",
IF(D863="Other Energy","UnitsOtherEnergyEnergy",
IF(D863="Other","UnitsSolid",
IF(D863="Other Fuels",IF(ISNUMBER(SEARCH("Mobile", 'Meters-Utilities'!D863)),"UnitsLiquid","Units"&amp;'Meters-Utilities'!H863&amp;"Energy"),"UnitsBlank"))))))</f>
        <v>UnitsBlank</v>
      </c>
      <c r="O863" t="str">
        <f>IF(AND(OR(D863="Other Fuels", D863="Other Energy", D863 = "Natural Gas"),COUNTIF(UnitsEnergy,'Meters-Utilities'!J863)=0), "UnitsEnergy","UnitsBlank")</f>
        <v>UnitsBlank</v>
      </c>
      <c r="P863" t="str">
        <f t="shared" si="39"/>
        <v>UnitsBlank</v>
      </c>
      <c r="Q863" t="str">
        <f t="shared" si="40"/>
        <v>UnitsBlank</v>
      </c>
      <c r="U863" t="str">
        <f>IF( 'Meters-Utilities'!C863= "Electricity", IF(AND('Meters-Utilities'!Q863 &lt;&gt; "Self-Generated", 'Meters-Utilities'!Q863 &lt;&gt; "Physical Power Purchase Agreement (PPPA)"), "UnitsBlank", "YesNo"), IF(AND( 'Meters-Utilities'!C863="Other Fuels", 'Meters-Utilities'!D863 = "Scope 1: Mobile"), "YesNo", "UnitsBlank"))</f>
        <v>UnitsBlank</v>
      </c>
    </row>
    <row r="864" spans="1:21" x14ac:dyDescent="0.35">
      <c r="A864">
        <f>'Meters-Utilities'!A864</f>
        <v>0</v>
      </c>
      <c r="B864">
        <f>'Meters-Utilities'!B864</f>
        <v>0</v>
      </c>
      <c r="D864">
        <f>'Meters-Utilities'!C864</f>
        <v>0</v>
      </c>
      <c r="E864">
        <f>'Meters-Utilities'!D864</f>
        <v>0</v>
      </c>
      <c r="L864" t="str">
        <f t="shared" si="41"/>
        <v>PhaseNO</v>
      </c>
      <c r="M864" t="str">
        <f>"Fuel"&amp;
IF(D864="Other Fuels",TRIM(SUBSTITUTE(LEFT('Meters-Utilities'!H864,8),"-","")),IF(OR(D864="Electricity",D864="Natural Gas"),"",IF(OR(E864="Scope 1: Process", E864 = "Scope 1: Fugitive"), "Fugitive",SUBSTITUTE('Meters-Utilities'!C864," ",""))))</f>
        <v>Fuel</v>
      </c>
      <c r="N864" t="str">
        <f>IF(D864="Electricity","UnitsEnergy",
IF(D864="Natural Gas","UnitsGasEnergy",
IF(ISNUMBER(SEARCH("Water",D864)),"UnitsLiquid",
IF(D864="Other Energy","UnitsOtherEnergyEnergy",
IF(D864="Other","UnitsSolid",
IF(D864="Other Fuels",IF(ISNUMBER(SEARCH("Mobile", 'Meters-Utilities'!D864)),"UnitsLiquid","Units"&amp;'Meters-Utilities'!H864&amp;"Energy"),"UnitsBlank"))))))</f>
        <v>UnitsBlank</v>
      </c>
      <c r="O864" t="str">
        <f>IF(AND(OR(D864="Other Fuels", D864="Other Energy", D864 = "Natural Gas"),COUNTIF(UnitsEnergy,'Meters-Utilities'!J864)=0), "UnitsEnergy","UnitsBlank")</f>
        <v>UnitsBlank</v>
      </c>
      <c r="P864" t="str">
        <f t="shared" si="39"/>
        <v>UnitsBlank</v>
      </c>
      <c r="Q864" t="str">
        <f t="shared" si="40"/>
        <v>UnitsBlank</v>
      </c>
      <c r="U864" t="str">
        <f>IF( 'Meters-Utilities'!C864= "Electricity", IF(AND('Meters-Utilities'!Q864 &lt;&gt; "Self-Generated", 'Meters-Utilities'!Q864 &lt;&gt; "Physical Power Purchase Agreement (PPPA)"), "UnitsBlank", "YesNo"), IF(AND( 'Meters-Utilities'!C864="Other Fuels", 'Meters-Utilities'!D864 = "Scope 1: Mobile"), "YesNo", "UnitsBlank"))</f>
        <v>UnitsBlank</v>
      </c>
    </row>
    <row r="865" spans="1:21" x14ac:dyDescent="0.35">
      <c r="A865">
        <f>'Meters-Utilities'!A865</f>
        <v>0</v>
      </c>
      <c r="B865">
        <f>'Meters-Utilities'!B865</f>
        <v>0</v>
      </c>
      <c r="D865">
        <f>'Meters-Utilities'!C865</f>
        <v>0</v>
      </c>
      <c r="E865">
        <f>'Meters-Utilities'!D865</f>
        <v>0</v>
      </c>
      <c r="L865" t="str">
        <f t="shared" si="41"/>
        <v>PhaseNO</v>
      </c>
      <c r="M865" t="str">
        <f>"Fuel"&amp;
IF(D865="Other Fuels",TRIM(SUBSTITUTE(LEFT('Meters-Utilities'!H865,8),"-","")),IF(OR(D865="Electricity",D865="Natural Gas"),"",IF(OR(E865="Scope 1: Process", E865 = "Scope 1: Fugitive"), "Fugitive",SUBSTITUTE('Meters-Utilities'!C865," ",""))))</f>
        <v>Fuel</v>
      </c>
      <c r="N865" t="str">
        <f>IF(D865="Electricity","UnitsEnergy",
IF(D865="Natural Gas","UnitsGasEnergy",
IF(ISNUMBER(SEARCH("Water",D865)),"UnitsLiquid",
IF(D865="Other Energy","UnitsOtherEnergyEnergy",
IF(D865="Other","UnitsSolid",
IF(D865="Other Fuels",IF(ISNUMBER(SEARCH("Mobile", 'Meters-Utilities'!D865)),"UnitsLiquid","Units"&amp;'Meters-Utilities'!H865&amp;"Energy"),"UnitsBlank"))))))</f>
        <v>UnitsBlank</v>
      </c>
      <c r="O865" t="str">
        <f>IF(AND(OR(D865="Other Fuels", D865="Other Energy", D865 = "Natural Gas"),COUNTIF(UnitsEnergy,'Meters-Utilities'!J865)=0), "UnitsEnergy","UnitsBlank")</f>
        <v>UnitsBlank</v>
      </c>
      <c r="P865" t="str">
        <f t="shared" si="39"/>
        <v>UnitsBlank</v>
      </c>
      <c r="Q865" t="str">
        <f t="shared" si="40"/>
        <v>UnitsBlank</v>
      </c>
      <c r="U865" t="str">
        <f>IF( 'Meters-Utilities'!C865= "Electricity", IF(AND('Meters-Utilities'!Q865 &lt;&gt; "Self-Generated", 'Meters-Utilities'!Q865 &lt;&gt; "Physical Power Purchase Agreement (PPPA)"), "UnitsBlank", "YesNo"), IF(AND( 'Meters-Utilities'!C865="Other Fuels", 'Meters-Utilities'!D865 = "Scope 1: Mobile"), "YesNo", "UnitsBlank"))</f>
        <v>UnitsBlank</v>
      </c>
    </row>
    <row r="866" spans="1:21" x14ac:dyDescent="0.35">
      <c r="A866">
        <f>'Meters-Utilities'!A866</f>
        <v>0</v>
      </c>
      <c r="B866">
        <f>'Meters-Utilities'!B866</f>
        <v>0</v>
      </c>
      <c r="D866">
        <f>'Meters-Utilities'!C866</f>
        <v>0</v>
      </c>
      <c r="E866">
        <f>'Meters-Utilities'!D866</f>
        <v>0</v>
      </c>
      <c r="L866" t="str">
        <f t="shared" si="41"/>
        <v>PhaseNO</v>
      </c>
      <c r="M866" t="str">
        <f>"Fuel"&amp;
IF(D866="Other Fuels",TRIM(SUBSTITUTE(LEFT('Meters-Utilities'!H866,8),"-","")),IF(OR(D866="Electricity",D866="Natural Gas"),"",IF(OR(E866="Scope 1: Process", E866 = "Scope 1: Fugitive"), "Fugitive",SUBSTITUTE('Meters-Utilities'!C866," ",""))))</f>
        <v>Fuel</v>
      </c>
      <c r="N866" t="str">
        <f>IF(D866="Electricity","UnitsEnergy",
IF(D866="Natural Gas","UnitsGasEnergy",
IF(ISNUMBER(SEARCH("Water",D866)),"UnitsLiquid",
IF(D866="Other Energy","UnitsOtherEnergyEnergy",
IF(D866="Other","UnitsSolid",
IF(D866="Other Fuels",IF(ISNUMBER(SEARCH("Mobile", 'Meters-Utilities'!D866)),"UnitsLiquid","Units"&amp;'Meters-Utilities'!H866&amp;"Energy"),"UnitsBlank"))))))</f>
        <v>UnitsBlank</v>
      </c>
      <c r="O866" t="str">
        <f>IF(AND(OR(D866="Other Fuels", D866="Other Energy", D866 = "Natural Gas"),COUNTIF(UnitsEnergy,'Meters-Utilities'!J866)=0), "UnitsEnergy","UnitsBlank")</f>
        <v>UnitsBlank</v>
      </c>
      <c r="P866" t="str">
        <f t="shared" si="39"/>
        <v>UnitsBlank</v>
      </c>
      <c r="Q866" t="str">
        <f t="shared" si="40"/>
        <v>UnitsBlank</v>
      </c>
      <c r="U866" t="str">
        <f>IF( 'Meters-Utilities'!C866= "Electricity", IF(AND('Meters-Utilities'!Q866 &lt;&gt; "Self-Generated", 'Meters-Utilities'!Q866 &lt;&gt; "Physical Power Purchase Agreement (PPPA)"), "UnitsBlank", "YesNo"), IF(AND( 'Meters-Utilities'!C866="Other Fuels", 'Meters-Utilities'!D866 = "Scope 1: Mobile"), "YesNo", "UnitsBlank"))</f>
        <v>UnitsBlank</v>
      </c>
    </row>
    <row r="867" spans="1:21" x14ac:dyDescent="0.35">
      <c r="A867">
        <f>'Meters-Utilities'!A867</f>
        <v>0</v>
      </c>
      <c r="B867">
        <f>'Meters-Utilities'!B867</f>
        <v>0</v>
      </c>
      <c r="D867">
        <f>'Meters-Utilities'!C867</f>
        <v>0</v>
      </c>
      <c r="E867">
        <f>'Meters-Utilities'!D867</f>
        <v>0</v>
      </c>
      <c r="L867" t="str">
        <f t="shared" si="41"/>
        <v>PhaseNO</v>
      </c>
      <c r="M867" t="str">
        <f>"Fuel"&amp;
IF(D867="Other Fuels",TRIM(SUBSTITUTE(LEFT('Meters-Utilities'!H867,8),"-","")),IF(OR(D867="Electricity",D867="Natural Gas"),"",IF(OR(E867="Scope 1: Process", E867 = "Scope 1: Fugitive"), "Fugitive",SUBSTITUTE('Meters-Utilities'!C867," ",""))))</f>
        <v>Fuel</v>
      </c>
      <c r="N867" t="str">
        <f>IF(D867="Electricity","UnitsEnergy",
IF(D867="Natural Gas","UnitsGasEnergy",
IF(ISNUMBER(SEARCH("Water",D867)),"UnitsLiquid",
IF(D867="Other Energy","UnitsOtherEnergyEnergy",
IF(D867="Other","UnitsSolid",
IF(D867="Other Fuels",IF(ISNUMBER(SEARCH("Mobile", 'Meters-Utilities'!D867)),"UnitsLiquid","Units"&amp;'Meters-Utilities'!H867&amp;"Energy"),"UnitsBlank"))))))</f>
        <v>UnitsBlank</v>
      </c>
      <c r="O867" t="str">
        <f>IF(AND(OR(D867="Other Fuels", D867="Other Energy", D867 = "Natural Gas"),COUNTIF(UnitsEnergy,'Meters-Utilities'!J867)=0), "UnitsEnergy","UnitsBlank")</f>
        <v>UnitsBlank</v>
      </c>
      <c r="P867" t="str">
        <f t="shared" si="39"/>
        <v>UnitsBlank</v>
      </c>
      <c r="Q867" t="str">
        <f t="shared" si="40"/>
        <v>UnitsBlank</v>
      </c>
      <c r="U867" t="str">
        <f>IF( 'Meters-Utilities'!C867= "Electricity", IF(AND('Meters-Utilities'!Q867 &lt;&gt; "Self-Generated", 'Meters-Utilities'!Q867 &lt;&gt; "Physical Power Purchase Agreement (PPPA)"), "UnitsBlank", "YesNo"), IF(AND( 'Meters-Utilities'!C867="Other Fuels", 'Meters-Utilities'!D867 = "Scope 1: Mobile"), "YesNo", "UnitsBlank"))</f>
        <v>UnitsBlank</v>
      </c>
    </row>
    <row r="868" spans="1:21" x14ac:dyDescent="0.35">
      <c r="A868">
        <f>'Meters-Utilities'!A868</f>
        <v>0</v>
      </c>
      <c r="B868">
        <f>'Meters-Utilities'!B868</f>
        <v>0</v>
      </c>
      <c r="D868">
        <f>'Meters-Utilities'!C868</f>
        <v>0</v>
      </c>
      <c r="E868">
        <f>'Meters-Utilities'!D868</f>
        <v>0</v>
      </c>
      <c r="L868" t="str">
        <f t="shared" si="41"/>
        <v>PhaseNO</v>
      </c>
      <c r="M868" t="str">
        <f>"Fuel"&amp;
IF(D868="Other Fuels",TRIM(SUBSTITUTE(LEFT('Meters-Utilities'!H868,8),"-","")),IF(OR(D868="Electricity",D868="Natural Gas"),"",IF(OR(E868="Scope 1: Process", E868 = "Scope 1: Fugitive"), "Fugitive",SUBSTITUTE('Meters-Utilities'!C868," ",""))))</f>
        <v>Fuel</v>
      </c>
      <c r="N868" t="str">
        <f>IF(D868="Electricity","UnitsEnergy",
IF(D868="Natural Gas","UnitsGasEnergy",
IF(ISNUMBER(SEARCH("Water",D868)),"UnitsLiquid",
IF(D868="Other Energy","UnitsOtherEnergyEnergy",
IF(D868="Other","UnitsSolid",
IF(D868="Other Fuels",IF(ISNUMBER(SEARCH("Mobile", 'Meters-Utilities'!D868)),"UnitsLiquid","Units"&amp;'Meters-Utilities'!H868&amp;"Energy"),"UnitsBlank"))))))</f>
        <v>UnitsBlank</v>
      </c>
      <c r="O868" t="str">
        <f>IF(AND(OR(D868="Other Fuels", D868="Other Energy", D868 = "Natural Gas"),COUNTIF(UnitsEnergy,'Meters-Utilities'!J868)=0), "UnitsEnergy","UnitsBlank")</f>
        <v>UnitsBlank</v>
      </c>
      <c r="P868" t="str">
        <f t="shared" ref="P868:P931" si="42">IF(M868="FuelOnRoad","UnitsDistance","UnitsBlank")</f>
        <v>UnitsBlank</v>
      </c>
      <c r="Q868" t="str">
        <f t="shared" ref="Q868:Q931" si="43">IF(M868="FuelOnRoad","ChoiceEstimationMethod","UnitsBlank")</f>
        <v>UnitsBlank</v>
      </c>
      <c r="U868" t="str">
        <f>IF( 'Meters-Utilities'!C868= "Electricity", IF(AND('Meters-Utilities'!Q868 &lt;&gt; "Self-Generated", 'Meters-Utilities'!Q868 &lt;&gt; "Physical Power Purchase Agreement (PPPA)"), "UnitsBlank", "YesNo"), IF(AND( 'Meters-Utilities'!C868="Other Fuels", 'Meters-Utilities'!D868 = "Scope 1: Mobile"), "YesNo", "UnitsBlank"))</f>
        <v>UnitsBlank</v>
      </c>
    </row>
    <row r="869" spans="1:21" x14ac:dyDescent="0.35">
      <c r="A869">
        <f>'Meters-Utilities'!A869</f>
        <v>0</v>
      </c>
      <c r="B869">
        <f>'Meters-Utilities'!B869</f>
        <v>0</v>
      </c>
      <c r="D869">
        <f>'Meters-Utilities'!C869</f>
        <v>0</v>
      </c>
      <c r="E869">
        <f>'Meters-Utilities'!D869</f>
        <v>0</v>
      </c>
      <c r="L869" t="str">
        <f t="shared" si="41"/>
        <v>PhaseNO</v>
      </c>
      <c r="M869" t="str">
        <f>"Fuel"&amp;
IF(D869="Other Fuels",TRIM(SUBSTITUTE(LEFT('Meters-Utilities'!H869,8),"-","")),IF(OR(D869="Electricity",D869="Natural Gas"),"",IF(OR(E869="Scope 1: Process", E869 = "Scope 1: Fugitive"), "Fugitive",SUBSTITUTE('Meters-Utilities'!C869," ",""))))</f>
        <v>Fuel</v>
      </c>
      <c r="N869" t="str">
        <f>IF(D869="Electricity","UnitsEnergy",
IF(D869="Natural Gas","UnitsGasEnergy",
IF(ISNUMBER(SEARCH("Water",D869)),"UnitsLiquid",
IF(D869="Other Energy","UnitsOtherEnergyEnergy",
IF(D869="Other","UnitsSolid",
IF(D869="Other Fuels",IF(ISNUMBER(SEARCH("Mobile", 'Meters-Utilities'!D869)),"UnitsLiquid","Units"&amp;'Meters-Utilities'!H869&amp;"Energy"),"UnitsBlank"))))))</f>
        <v>UnitsBlank</v>
      </c>
      <c r="O869" t="str">
        <f>IF(AND(OR(D869="Other Fuels", D869="Other Energy", D869 = "Natural Gas"),COUNTIF(UnitsEnergy,'Meters-Utilities'!J869)=0), "UnitsEnergy","UnitsBlank")</f>
        <v>UnitsBlank</v>
      </c>
      <c r="P869" t="str">
        <f t="shared" si="42"/>
        <v>UnitsBlank</v>
      </c>
      <c r="Q869" t="str">
        <f t="shared" si="43"/>
        <v>UnitsBlank</v>
      </c>
      <c r="U869" t="str">
        <f>IF( 'Meters-Utilities'!C869= "Electricity", IF(AND('Meters-Utilities'!Q869 &lt;&gt; "Self-Generated", 'Meters-Utilities'!Q869 &lt;&gt; "Physical Power Purchase Agreement (PPPA)"), "UnitsBlank", "YesNo"), IF(AND( 'Meters-Utilities'!C869="Other Fuels", 'Meters-Utilities'!D869 = "Scope 1: Mobile"), "YesNo", "UnitsBlank"))</f>
        <v>UnitsBlank</v>
      </c>
    </row>
    <row r="870" spans="1:21" x14ac:dyDescent="0.35">
      <c r="A870">
        <f>'Meters-Utilities'!A870</f>
        <v>0</v>
      </c>
      <c r="B870">
        <f>'Meters-Utilities'!B870</f>
        <v>0</v>
      </c>
      <c r="D870">
        <f>'Meters-Utilities'!C870</f>
        <v>0</v>
      </c>
      <c r="E870">
        <f>'Meters-Utilities'!D870</f>
        <v>0</v>
      </c>
      <c r="L870" t="str">
        <f t="shared" si="41"/>
        <v>PhaseNO</v>
      </c>
      <c r="M870" t="str">
        <f>"Fuel"&amp;
IF(D870="Other Fuels",TRIM(SUBSTITUTE(LEFT('Meters-Utilities'!H870,8),"-","")),IF(OR(D870="Electricity",D870="Natural Gas"),"",IF(OR(E870="Scope 1: Process", E870 = "Scope 1: Fugitive"), "Fugitive",SUBSTITUTE('Meters-Utilities'!C870," ",""))))</f>
        <v>Fuel</v>
      </c>
      <c r="N870" t="str">
        <f>IF(D870="Electricity","UnitsEnergy",
IF(D870="Natural Gas","UnitsGasEnergy",
IF(ISNUMBER(SEARCH("Water",D870)),"UnitsLiquid",
IF(D870="Other Energy","UnitsOtherEnergyEnergy",
IF(D870="Other","UnitsSolid",
IF(D870="Other Fuels",IF(ISNUMBER(SEARCH("Mobile", 'Meters-Utilities'!D870)),"UnitsLiquid","Units"&amp;'Meters-Utilities'!H870&amp;"Energy"),"UnitsBlank"))))))</f>
        <v>UnitsBlank</v>
      </c>
      <c r="O870" t="str">
        <f>IF(AND(OR(D870="Other Fuels", D870="Other Energy", D870 = "Natural Gas"),COUNTIF(UnitsEnergy,'Meters-Utilities'!J870)=0), "UnitsEnergy","UnitsBlank")</f>
        <v>UnitsBlank</v>
      </c>
      <c r="P870" t="str">
        <f t="shared" si="42"/>
        <v>UnitsBlank</v>
      </c>
      <c r="Q870" t="str">
        <f t="shared" si="43"/>
        <v>UnitsBlank</v>
      </c>
      <c r="U870" t="str">
        <f>IF( 'Meters-Utilities'!C870= "Electricity", IF(AND('Meters-Utilities'!Q870 &lt;&gt; "Self-Generated", 'Meters-Utilities'!Q870 &lt;&gt; "Physical Power Purchase Agreement (PPPA)"), "UnitsBlank", "YesNo"), IF(AND( 'Meters-Utilities'!C870="Other Fuels", 'Meters-Utilities'!D870 = "Scope 1: Mobile"), "YesNo", "UnitsBlank"))</f>
        <v>UnitsBlank</v>
      </c>
    </row>
    <row r="871" spans="1:21" x14ac:dyDescent="0.35">
      <c r="A871">
        <f>'Meters-Utilities'!A871</f>
        <v>0</v>
      </c>
      <c r="B871">
        <f>'Meters-Utilities'!B871</f>
        <v>0</v>
      </c>
      <c r="D871">
        <f>'Meters-Utilities'!C871</f>
        <v>0</v>
      </c>
      <c r="E871">
        <f>'Meters-Utilities'!D871</f>
        <v>0</v>
      </c>
      <c r="L871" t="str">
        <f t="shared" si="41"/>
        <v>PhaseNO</v>
      </c>
      <c r="M871" t="str">
        <f>"Fuel"&amp;
IF(D871="Other Fuels",TRIM(SUBSTITUTE(LEFT('Meters-Utilities'!H871,8),"-","")),IF(OR(D871="Electricity",D871="Natural Gas"),"",IF(OR(E871="Scope 1: Process", E871 = "Scope 1: Fugitive"), "Fugitive",SUBSTITUTE('Meters-Utilities'!C871," ",""))))</f>
        <v>Fuel</v>
      </c>
      <c r="N871" t="str">
        <f>IF(D871="Electricity","UnitsEnergy",
IF(D871="Natural Gas","UnitsGasEnergy",
IF(ISNUMBER(SEARCH("Water",D871)),"UnitsLiquid",
IF(D871="Other Energy","UnitsOtherEnergyEnergy",
IF(D871="Other","UnitsSolid",
IF(D871="Other Fuels",IF(ISNUMBER(SEARCH("Mobile", 'Meters-Utilities'!D871)),"UnitsLiquid","Units"&amp;'Meters-Utilities'!H871&amp;"Energy"),"UnitsBlank"))))))</f>
        <v>UnitsBlank</v>
      </c>
      <c r="O871" t="str">
        <f>IF(AND(OR(D871="Other Fuels", D871="Other Energy", D871 = "Natural Gas"),COUNTIF(UnitsEnergy,'Meters-Utilities'!J871)=0), "UnitsEnergy","UnitsBlank")</f>
        <v>UnitsBlank</v>
      </c>
      <c r="P871" t="str">
        <f t="shared" si="42"/>
        <v>UnitsBlank</v>
      </c>
      <c r="Q871" t="str">
        <f t="shared" si="43"/>
        <v>UnitsBlank</v>
      </c>
      <c r="U871" t="str">
        <f>IF( 'Meters-Utilities'!C871= "Electricity", IF(AND('Meters-Utilities'!Q871 &lt;&gt; "Self-Generated", 'Meters-Utilities'!Q871 &lt;&gt; "Physical Power Purchase Agreement (PPPA)"), "UnitsBlank", "YesNo"), IF(AND( 'Meters-Utilities'!C871="Other Fuels", 'Meters-Utilities'!D871 = "Scope 1: Mobile"), "YesNo", "UnitsBlank"))</f>
        <v>UnitsBlank</v>
      </c>
    </row>
    <row r="872" spans="1:21" x14ac:dyDescent="0.35">
      <c r="A872">
        <f>'Meters-Utilities'!A872</f>
        <v>0</v>
      </c>
      <c r="B872">
        <f>'Meters-Utilities'!B872</f>
        <v>0</v>
      </c>
      <c r="D872">
        <f>'Meters-Utilities'!C872</f>
        <v>0</v>
      </c>
      <c r="E872">
        <f>'Meters-Utilities'!D872</f>
        <v>0</v>
      </c>
      <c r="L872" t="str">
        <f t="shared" si="41"/>
        <v>PhaseNO</v>
      </c>
      <c r="M872" t="str">
        <f>"Fuel"&amp;
IF(D872="Other Fuels",TRIM(SUBSTITUTE(LEFT('Meters-Utilities'!H872,8),"-","")),IF(OR(D872="Electricity",D872="Natural Gas"),"",IF(OR(E872="Scope 1: Process", E872 = "Scope 1: Fugitive"), "Fugitive",SUBSTITUTE('Meters-Utilities'!C872," ",""))))</f>
        <v>Fuel</v>
      </c>
      <c r="N872" t="str">
        <f>IF(D872="Electricity","UnitsEnergy",
IF(D872="Natural Gas","UnitsGasEnergy",
IF(ISNUMBER(SEARCH("Water",D872)),"UnitsLiquid",
IF(D872="Other Energy","UnitsOtherEnergyEnergy",
IF(D872="Other","UnitsSolid",
IF(D872="Other Fuels",IF(ISNUMBER(SEARCH("Mobile", 'Meters-Utilities'!D872)),"UnitsLiquid","Units"&amp;'Meters-Utilities'!H872&amp;"Energy"),"UnitsBlank"))))))</f>
        <v>UnitsBlank</v>
      </c>
      <c r="O872" t="str">
        <f>IF(AND(OR(D872="Other Fuels", D872="Other Energy", D872 = "Natural Gas"),COUNTIF(UnitsEnergy,'Meters-Utilities'!J872)=0), "UnitsEnergy","UnitsBlank")</f>
        <v>UnitsBlank</v>
      </c>
      <c r="P872" t="str">
        <f t="shared" si="42"/>
        <v>UnitsBlank</v>
      </c>
      <c r="Q872" t="str">
        <f t="shared" si="43"/>
        <v>UnitsBlank</v>
      </c>
      <c r="U872" t="str">
        <f>IF( 'Meters-Utilities'!C872= "Electricity", IF(AND('Meters-Utilities'!Q872 &lt;&gt; "Self-Generated", 'Meters-Utilities'!Q872 &lt;&gt; "Physical Power Purchase Agreement (PPPA)"), "UnitsBlank", "YesNo"), IF(AND( 'Meters-Utilities'!C872="Other Fuels", 'Meters-Utilities'!D872 = "Scope 1: Mobile"), "YesNo", "UnitsBlank"))</f>
        <v>UnitsBlank</v>
      </c>
    </row>
    <row r="873" spans="1:21" x14ac:dyDescent="0.35">
      <c r="A873">
        <f>'Meters-Utilities'!A873</f>
        <v>0</v>
      </c>
      <c r="B873">
        <f>'Meters-Utilities'!B873</f>
        <v>0</v>
      </c>
      <c r="D873">
        <f>'Meters-Utilities'!C873</f>
        <v>0</v>
      </c>
      <c r="E873">
        <f>'Meters-Utilities'!D873</f>
        <v>0</v>
      </c>
      <c r="L873" t="str">
        <f t="shared" si="41"/>
        <v>PhaseNO</v>
      </c>
      <c r="M873" t="str">
        <f>"Fuel"&amp;
IF(D873="Other Fuels",TRIM(SUBSTITUTE(LEFT('Meters-Utilities'!H873,8),"-","")),IF(OR(D873="Electricity",D873="Natural Gas"),"",IF(OR(E873="Scope 1: Process", E873 = "Scope 1: Fugitive"), "Fugitive",SUBSTITUTE('Meters-Utilities'!C873," ",""))))</f>
        <v>Fuel</v>
      </c>
      <c r="N873" t="str">
        <f>IF(D873="Electricity","UnitsEnergy",
IF(D873="Natural Gas","UnitsGasEnergy",
IF(ISNUMBER(SEARCH("Water",D873)),"UnitsLiquid",
IF(D873="Other Energy","UnitsOtherEnergyEnergy",
IF(D873="Other","UnitsSolid",
IF(D873="Other Fuels",IF(ISNUMBER(SEARCH("Mobile", 'Meters-Utilities'!D873)),"UnitsLiquid","Units"&amp;'Meters-Utilities'!H873&amp;"Energy"),"UnitsBlank"))))))</f>
        <v>UnitsBlank</v>
      </c>
      <c r="O873" t="str">
        <f>IF(AND(OR(D873="Other Fuels", D873="Other Energy", D873 = "Natural Gas"),COUNTIF(UnitsEnergy,'Meters-Utilities'!J873)=0), "UnitsEnergy","UnitsBlank")</f>
        <v>UnitsBlank</v>
      </c>
      <c r="P873" t="str">
        <f t="shared" si="42"/>
        <v>UnitsBlank</v>
      </c>
      <c r="Q873" t="str">
        <f t="shared" si="43"/>
        <v>UnitsBlank</v>
      </c>
      <c r="U873" t="str">
        <f>IF( 'Meters-Utilities'!C873= "Electricity", IF(AND('Meters-Utilities'!Q873 &lt;&gt; "Self-Generated", 'Meters-Utilities'!Q873 &lt;&gt; "Physical Power Purchase Agreement (PPPA)"), "UnitsBlank", "YesNo"), IF(AND( 'Meters-Utilities'!C873="Other Fuels", 'Meters-Utilities'!D873 = "Scope 1: Mobile"), "YesNo", "UnitsBlank"))</f>
        <v>UnitsBlank</v>
      </c>
    </row>
    <row r="874" spans="1:21" x14ac:dyDescent="0.35">
      <c r="A874">
        <f>'Meters-Utilities'!A874</f>
        <v>0</v>
      </c>
      <c r="B874">
        <f>'Meters-Utilities'!B874</f>
        <v>0</v>
      </c>
      <c r="D874">
        <f>'Meters-Utilities'!C874</f>
        <v>0</v>
      </c>
      <c r="E874">
        <f>'Meters-Utilities'!D874</f>
        <v>0</v>
      </c>
      <c r="L874" t="str">
        <f t="shared" si="41"/>
        <v>PhaseNO</v>
      </c>
      <c r="M874" t="str">
        <f>"Fuel"&amp;
IF(D874="Other Fuels",TRIM(SUBSTITUTE(LEFT('Meters-Utilities'!H874,8),"-","")),IF(OR(D874="Electricity",D874="Natural Gas"),"",IF(OR(E874="Scope 1: Process", E874 = "Scope 1: Fugitive"), "Fugitive",SUBSTITUTE('Meters-Utilities'!C874," ",""))))</f>
        <v>Fuel</v>
      </c>
      <c r="N874" t="str">
        <f>IF(D874="Electricity","UnitsEnergy",
IF(D874="Natural Gas","UnitsGasEnergy",
IF(ISNUMBER(SEARCH("Water",D874)),"UnitsLiquid",
IF(D874="Other Energy","UnitsOtherEnergyEnergy",
IF(D874="Other","UnitsSolid",
IF(D874="Other Fuels",IF(ISNUMBER(SEARCH("Mobile", 'Meters-Utilities'!D874)),"UnitsLiquid","Units"&amp;'Meters-Utilities'!H874&amp;"Energy"),"UnitsBlank"))))))</f>
        <v>UnitsBlank</v>
      </c>
      <c r="O874" t="str">
        <f>IF(AND(OR(D874="Other Fuels", D874="Other Energy", D874 = "Natural Gas"),COUNTIF(UnitsEnergy,'Meters-Utilities'!J874)=0), "UnitsEnergy","UnitsBlank")</f>
        <v>UnitsBlank</v>
      </c>
      <c r="P874" t="str">
        <f t="shared" si="42"/>
        <v>UnitsBlank</v>
      </c>
      <c r="Q874" t="str">
        <f t="shared" si="43"/>
        <v>UnitsBlank</v>
      </c>
      <c r="U874" t="str">
        <f>IF( 'Meters-Utilities'!C874= "Electricity", IF(AND('Meters-Utilities'!Q874 &lt;&gt; "Self-Generated", 'Meters-Utilities'!Q874 &lt;&gt; "Physical Power Purchase Agreement (PPPA)"), "UnitsBlank", "YesNo"), IF(AND( 'Meters-Utilities'!C874="Other Fuels", 'Meters-Utilities'!D874 = "Scope 1: Mobile"), "YesNo", "UnitsBlank"))</f>
        <v>UnitsBlank</v>
      </c>
    </row>
    <row r="875" spans="1:21" x14ac:dyDescent="0.35">
      <c r="A875">
        <f>'Meters-Utilities'!A875</f>
        <v>0</v>
      </c>
      <c r="B875">
        <f>'Meters-Utilities'!B875</f>
        <v>0</v>
      </c>
      <c r="D875">
        <f>'Meters-Utilities'!C875</f>
        <v>0</v>
      </c>
      <c r="E875">
        <f>'Meters-Utilities'!D875</f>
        <v>0</v>
      </c>
      <c r="L875" t="str">
        <f t="shared" si="41"/>
        <v>PhaseNO</v>
      </c>
      <c r="M875" t="str">
        <f>"Fuel"&amp;
IF(D875="Other Fuels",TRIM(SUBSTITUTE(LEFT('Meters-Utilities'!H875,8),"-","")),IF(OR(D875="Electricity",D875="Natural Gas"),"",IF(OR(E875="Scope 1: Process", E875 = "Scope 1: Fugitive"), "Fugitive",SUBSTITUTE('Meters-Utilities'!C875," ",""))))</f>
        <v>Fuel</v>
      </c>
      <c r="N875" t="str">
        <f>IF(D875="Electricity","UnitsEnergy",
IF(D875="Natural Gas","UnitsGasEnergy",
IF(ISNUMBER(SEARCH("Water",D875)),"UnitsLiquid",
IF(D875="Other Energy","UnitsOtherEnergyEnergy",
IF(D875="Other","UnitsSolid",
IF(D875="Other Fuels",IF(ISNUMBER(SEARCH("Mobile", 'Meters-Utilities'!D875)),"UnitsLiquid","Units"&amp;'Meters-Utilities'!H875&amp;"Energy"),"UnitsBlank"))))))</f>
        <v>UnitsBlank</v>
      </c>
      <c r="O875" t="str">
        <f>IF(AND(OR(D875="Other Fuels", D875="Other Energy", D875 = "Natural Gas"),COUNTIF(UnitsEnergy,'Meters-Utilities'!J875)=0), "UnitsEnergy","UnitsBlank")</f>
        <v>UnitsBlank</v>
      </c>
      <c r="P875" t="str">
        <f t="shared" si="42"/>
        <v>UnitsBlank</v>
      </c>
      <c r="Q875" t="str">
        <f t="shared" si="43"/>
        <v>UnitsBlank</v>
      </c>
      <c r="U875" t="str">
        <f>IF( 'Meters-Utilities'!C875= "Electricity", IF(AND('Meters-Utilities'!Q875 &lt;&gt; "Self-Generated", 'Meters-Utilities'!Q875 &lt;&gt; "Physical Power Purchase Agreement (PPPA)"), "UnitsBlank", "YesNo"), IF(AND( 'Meters-Utilities'!C875="Other Fuels", 'Meters-Utilities'!D875 = "Scope 1: Mobile"), "YesNo", "UnitsBlank"))</f>
        <v>UnitsBlank</v>
      </c>
    </row>
    <row r="876" spans="1:21" x14ac:dyDescent="0.35">
      <c r="A876">
        <f>'Meters-Utilities'!A876</f>
        <v>0</v>
      </c>
      <c r="B876">
        <f>'Meters-Utilities'!B876</f>
        <v>0</v>
      </c>
      <c r="D876">
        <f>'Meters-Utilities'!C876</f>
        <v>0</v>
      </c>
      <c r="E876">
        <f>'Meters-Utilities'!D876</f>
        <v>0</v>
      </c>
      <c r="L876" t="str">
        <f t="shared" si="41"/>
        <v>PhaseNO</v>
      </c>
      <c r="M876" t="str">
        <f>"Fuel"&amp;
IF(D876="Other Fuels",TRIM(SUBSTITUTE(LEFT('Meters-Utilities'!H876,8),"-","")),IF(OR(D876="Electricity",D876="Natural Gas"),"",IF(OR(E876="Scope 1: Process", E876 = "Scope 1: Fugitive"), "Fugitive",SUBSTITUTE('Meters-Utilities'!C876," ",""))))</f>
        <v>Fuel</v>
      </c>
      <c r="N876" t="str">
        <f>IF(D876="Electricity","UnitsEnergy",
IF(D876="Natural Gas","UnitsGasEnergy",
IF(ISNUMBER(SEARCH("Water",D876)),"UnitsLiquid",
IF(D876="Other Energy","UnitsOtherEnergyEnergy",
IF(D876="Other","UnitsSolid",
IF(D876="Other Fuels",IF(ISNUMBER(SEARCH("Mobile", 'Meters-Utilities'!D876)),"UnitsLiquid","Units"&amp;'Meters-Utilities'!H876&amp;"Energy"),"UnitsBlank"))))))</f>
        <v>UnitsBlank</v>
      </c>
      <c r="O876" t="str">
        <f>IF(AND(OR(D876="Other Fuels", D876="Other Energy", D876 = "Natural Gas"),COUNTIF(UnitsEnergy,'Meters-Utilities'!J876)=0), "UnitsEnergy","UnitsBlank")</f>
        <v>UnitsBlank</v>
      </c>
      <c r="P876" t="str">
        <f t="shared" si="42"/>
        <v>UnitsBlank</v>
      </c>
      <c r="Q876" t="str">
        <f t="shared" si="43"/>
        <v>UnitsBlank</v>
      </c>
      <c r="U876" t="str">
        <f>IF( 'Meters-Utilities'!C876= "Electricity", IF(AND('Meters-Utilities'!Q876 &lt;&gt; "Self-Generated", 'Meters-Utilities'!Q876 &lt;&gt; "Physical Power Purchase Agreement (PPPA)"), "UnitsBlank", "YesNo"), IF(AND( 'Meters-Utilities'!C876="Other Fuels", 'Meters-Utilities'!D876 = "Scope 1: Mobile"), "YesNo", "UnitsBlank"))</f>
        <v>UnitsBlank</v>
      </c>
    </row>
    <row r="877" spans="1:21" x14ac:dyDescent="0.35">
      <c r="A877">
        <f>'Meters-Utilities'!A877</f>
        <v>0</v>
      </c>
      <c r="B877">
        <f>'Meters-Utilities'!B877</f>
        <v>0</v>
      </c>
      <c r="D877">
        <f>'Meters-Utilities'!C877</f>
        <v>0</v>
      </c>
      <c r="E877">
        <f>'Meters-Utilities'!D877</f>
        <v>0</v>
      </c>
      <c r="L877" t="str">
        <f t="shared" si="41"/>
        <v>PhaseNO</v>
      </c>
      <c r="M877" t="str">
        <f>"Fuel"&amp;
IF(D877="Other Fuels",TRIM(SUBSTITUTE(LEFT('Meters-Utilities'!H877,8),"-","")),IF(OR(D877="Electricity",D877="Natural Gas"),"",IF(OR(E877="Scope 1: Process", E877 = "Scope 1: Fugitive"), "Fugitive",SUBSTITUTE('Meters-Utilities'!C877," ",""))))</f>
        <v>Fuel</v>
      </c>
      <c r="N877" t="str">
        <f>IF(D877="Electricity","UnitsEnergy",
IF(D877="Natural Gas","UnitsGasEnergy",
IF(ISNUMBER(SEARCH("Water",D877)),"UnitsLiquid",
IF(D877="Other Energy","UnitsOtherEnergyEnergy",
IF(D877="Other","UnitsSolid",
IF(D877="Other Fuels",IF(ISNUMBER(SEARCH("Mobile", 'Meters-Utilities'!D877)),"UnitsLiquid","Units"&amp;'Meters-Utilities'!H877&amp;"Energy"),"UnitsBlank"))))))</f>
        <v>UnitsBlank</v>
      </c>
      <c r="O877" t="str">
        <f>IF(AND(OR(D877="Other Fuels", D877="Other Energy", D877 = "Natural Gas"),COUNTIF(UnitsEnergy,'Meters-Utilities'!J877)=0), "UnitsEnergy","UnitsBlank")</f>
        <v>UnitsBlank</v>
      </c>
      <c r="P877" t="str">
        <f t="shared" si="42"/>
        <v>UnitsBlank</v>
      </c>
      <c r="Q877" t="str">
        <f t="shared" si="43"/>
        <v>UnitsBlank</v>
      </c>
      <c r="U877" t="str">
        <f>IF( 'Meters-Utilities'!C877= "Electricity", IF(AND('Meters-Utilities'!Q877 &lt;&gt; "Self-Generated", 'Meters-Utilities'!Q877 &lt;&gt; "Physical Power Purchase Agreement (PPPA)"), "UnitsBlank", "YesNo"), IF(AND( 'Meters-Utilities'!C877="Other Fuels", 'Meters-Utilities'!D877 = "Scope 1: Mobile"), "YesNo", "UnitsBlank"))</f>
        <v>UnitsBlank</v>
      </c>
    </row>
    <row r="878" spans="1:21" x14ac:dyDescent="0.35">
      <c r="A878">
        <f>'Meters-Utilities'!A878</f>
        <v>0</v>
      </c>
      <c r="B878">
        <f>'Meters-Utilities'!B878</f>
        <v>0</v>
      </c>
      <c r="D878">
        <f>'Meters-Utilities'!C878</f>
        <v>0</v>
      </c>
      <c r="E878">
        <f>'Meters-Utilities'!D878</f>
        <v>0</v>
      </c>
      <c r="L878" t="str">
        <f t="shared" si="41"/>
        <v>PhaseNO</v>
      </c>
      <c r="M878" t="str">
        <f>"Fuel"&amp;
IF(D878="Other Fuels",TRIM(SUBSTITUTE(LEFT('Meters-Utilities'!H878,8),"-","")),IF(OR(D878="Electricity",D878="Natural Gas"),"",IF(OR(E878="Scope 1: Process", E878 = "Scope 1: Fugitive"), "Fugitive",SUBSTITUTE('Meters-Utilities'!C878," ",""))))</f>
        <v>Fuel</v>
      </c>
      <c r="N878" t="str">
        <f>IF(D878="Electricity","UnitsEnergy",
IF(D878="Natural Gas","UnitsGasEnergy",
IF(ISNUMBER(SEARCH("Water",D878)),"UnitsLiquid",
IF(D878="Other Energy","UnitsOtherEnergyEnergy",
IF(D878="Other","UnitsSolid",
IF(D878="Other Fuels",IF(ISNUMBER(SEARCH("Mobile", 'Meters-Utilities'!D878)),"UnitsLiquid","Units"&amp;'Meters-Utilities'!H878&amp;"Energy"),"UnitsBlank"))))))</f>
        <v>UnitsBlank</v>
      </c>
      <c r="O878" t="str">
        <f>IF(AND(OR(D878="Other Fuels", D878="Other Energy", D878 = "Natural Gas"),COUNTIF(UnitsEnergy,'Meters-Utilities'!J878)=0), "UnitsEnergy","UnitsBlank")</f>
        <v>UnitsBlank</v>
      </c>
      <c r="P878" t="str">
        <f t="shared" si="42"/>
        <v>UnitsBlank</v>
      </c>
      <c r="Q878" t="str">
        <f t="shared" si="43"/>
        <v>UnitsBlank</v>
      </c>
      <c r="U878" t="str">
        <f>IF( 'Meters-Utilities'!C878= "Electricity", IF(AND('Meters-Utilities'!Q878 &lt;&gt; "Self-Generated", 'Meters-Utilities'!Q878 &lt;&gt; "Physical Power Purchase Agreement (PPPA)"), "UnitsBlank", "YesNo"), IF(AND( 'Meters-Utilities'!C878="Other Fuels", 'Meters-Utilities'!D878 = "Scope 1: Mobile"), "YesNo", "UnitsBlank"))</f>
        <v>UnitsBlank</v>
      </c>
    </row>
    <row r="879" spans="1:21" x14ac:dyDescent="0.35">
      <c r="A879">
        <f>'Meters-Utilities'!A879</f>
        <v>0</v>
      </c>
      <c r="B879">
        <f>'Meters-Utilities'!B879</f>
        <v>0</v>
      </c>
      <c r="D879">
        <f>'Meters-Utilities'!C879</f>
        <v>0</v>
      </c>
      <c r="E879">
        <f>'Meters-Utilities'!D879</f>
        <v>0</v>
      </c>
      <c r="L879" t="str">
        <f t="shared" si="41"/>
        <v>PhaseNO</v>
      </c>
      <c r="M879" t="str">
        <f>"Fuel"&amp;
IF(D879="Other Fuels",TRIM(SUBSTITUTE(LEFT('Meters-Utilities'!H879,8),"-","")),IF(OR(D879="Electricity",D879="Natural Gas"),"",IF(OR(E879="Scope 1: Process", E879 = "Scope 1: Fugitive"), "Fugitive",SUBSTITUTE('Meters-Utilities'!C879," ",""))))</f>
        <v>Fuel</v>
      </c>
      <c r="N879" t="str">
        <f>IF(D879="Electricity","UnitsEnergy",
IF(D879="Natural Gas","UnitsGasEnergy",
IF(ISNUMBER(SEARCH("Water",D879)),"UnitsLiquid",
IF(D879="Other Energy","UnitsOtherEnergyEnergy",
IF(D879="Other","UnitsSolid",
IF(D879="Other Fuels",IF(ISNUMBER(SEARCH("Mobile", 'Meters-Utilities'!D879)),"UnitsLiquid","Units"&amp;'Meters-Utilities'!H879&amp;"Energy"),"UnitsBlank"))))))</f>
        <v>UnitsBlank</v>
      </c>
      <c r="O879" t="str">
        <f>IF(AND(OR(D879="Other Fuels", D879="Other Energy", D879 = "Natural Gas"),COUNTIF(UnitsEnergy,'Meters-Utilities'!J879)=0), "UnitsEnergy","UnitsBlank")</f>
        <v>UnitsBlank</v>
      </c>
      <c r="P879" t="str">
        <f t="shared" si="42"/>
        <v>UnitsBlank</v>
      </c>
      <c r="Q879" t="str">
        <f t="shared" si="43"/>
        <v>UnitsBlank</v>
      </c>
      <c r="U879" t="str">
        <f>IF( 'Meters-Utilities'!C879= "Electricity", IF(AND('Meters-Utilities'!Q879 &lt;&gt; "Self-Generated", 'Meters-Utilities'!Q879 &lt;&gt; "Physical Power Purchase Agreement (PPPA)"), "UnitsBlank", "YesNo"), IF(AND( 'Meters-Utilities'!C879="Other Fuels", 'Meters-Utilities'!D879 = "Scope 1: Mobile"), "YesNo", "UnitsBlank"))</f>
        <v>UnitsBlank</v>
      </c>
    </row>
    <row r="880" spans="1:21" x14ac:dyDescent="0.35">
      <c r="A880">
        <f>'Meters-Utilities'!A880</f>
        <v>0</v>
      </c>
      <c r="B880">
        <f>'Meters-Utilities'!B880</f>
        <v>0</v>
      </c>
      <c r="D880">
        <f>'Meters-Utilities'!C880</f>
        <v>0</v>
      </c>
      <c r="E880">
        <f>'Meters-Utilities'!D880</f>
        <v>0</v>
      </c>
      <c r="L880" t="str">
        <f t="shared" si="41"/>
        <v>PhaseNO</v>
      </c>
      <c r="M880" t="str">
        <f>"Fuel"&amp;
IF(D880="Other Fuels",TRIM(SUBSTITUTE(LEFT('Meters-Utilities'!H880,8),"-","")),IF(OR(D880="Electricity",D880="Natural Gas"),"",IF(OR(E880="Scope 1: Process", E880 = "Scope 1: Fugitive"), "Fugitive",SUBSTITUTE('Meters-Utilities'!C880," ",""))))</f>
        <v>Fuel</v>
      </c>
      <c r="N880" t="str">
        <f>IF(D880="Electricity","UnitsEnergy",
IF(D880="Natural Gas","UnitsGasEnergy",
IF(ISNUMBER(SEARCH("Water",D880)),"UnitsLiquid",
IF(D880="Other Energy","UnitsOtherEnergyEnergy",
IF(D880="Other","UnitsSolid",
IF(D880="Other Fuels",IF(ISNUMBER(SEARCH("Mobile", 'Meters-Utilities'!D880)),"UnitsLiquid","Units"&amp;'Meters-Utilities'!H880&amp;"Energy"),"UnitsBlank"))))))</f>
        <v>UnitsBlank</v>
      </c>
      <c r="O880" t="str">
        <f>IF(AND(OR(D880="Other Fuels", D880="Other Energy", D880 = "Natural Gas"),COUNTIF(UnitsEnergy,'Meters-Utilities'!J880)=0), "UnitsEnergy","UnitsBlank")</f>
        <v>UnitsBlank</v>
      </c>
      <c r="P880" t="str">
        <f t="shared" si="42"/>
        <v>UnitsBlank</v>
      </c>
      <c r="Q880" t="str">
        <f t="shared" si="43"/>
        <v>UnitsBlank</v>
      </c>
      <c r="U880" t="str">
        <f>IF( 'Meters-Utilities'!C880= "Electricity", IF(AND('Meters-Utilities'!Q880 &lt;&gt; "Self-Generated", 'Meters-Utilities'!Q880 &lt;&gt; "Physical Power Purchase Agreement (PPPA)"), "UnitsBlank", "YesNo"), IF(AND( 'Meters-Utilities'!C880="Other Fuels", 'Meters-Utilities'!D880 = "Scope 1: Mobile"), "YesNo", "UnitsBlank"))</f>
        <v>UnitsBlank</v>
      </c>
    </row>
    <row r="881" spans="1:21" x14ac:dyDescent="0.35">
      <c r="A881">
        <f>'Meters-Utilities'!A881</f>
        <v>0</v>
      </c>
      <c r="B881">
        <f>'Meters-Utilities'!B881</f>
        <v>0</v>
      </c>
      <c r="D881">
        <f>'Meters-Utilities'!C881</f>
        <v>0</v>
      </c>
      <c r="E881">
        <f>'Meters-Utilities'!D881</f>
        <v>0</v>
      </c>
      <c r="L881" t="str">
        <f t="shared" si="41"/>
        <v>PhaseNO</v>
      </c>
      <c r="M881" t="str">
        <f>"Fuel"&amp;
IF(D881="Other Fuels",TRIM(SUBSTITUTE(LEFT('Meters-Utilities'!H881,8),"-","")),IF(OR(D881="Electricity",D881="Natural Gas"),"",IF(OR(E881="Scope 1: Process", E881 = "Scope 1: Fugitive"), "Fugitive",SUBSTITUTE('Meters-Utilities'!C881," ",""))))</f>
        <v>Fuel</v>
      </c>
      <c r="N881" t="str">
        <f>IF(D881="Electricity","UnitsEnergy",
IF(D881="Natural Gas","UnitsGasEnergy",
IF(ISNUMBER(SEARCH("Water",D881)),"UnitsLiquid",
IF(D881="Other Energy","UnitsOtherEnergyEnergy",
IF(D881="Other","UnitsSolid",
IF(D881="Other Fuels",IF(ISNUMBER(SEARCH("Mobile", 'Meters-Utilities'!D881)),"UnitsLiquid","Units"&amp;'Meters-Utilities'!H881&amp;"Energy"),"UnitsBlank"))))))</f>
        <v>UnitsBlank</v>
      </c>
      <c r="O881" t="str">
        <f>IF(AND(OR(D881="Other Fuels", D881="Other Energy", D881 = "Natural Gas"),COUNTIF(UnitsEnergy,'Meters-Utilities'!J881)=0), "UnitsEnergy","UnitsBlank")</f>
        <v>UnitsBlank</v>
      </c>
      <c r="P881" t="str">
        <f t="shared" si="42"/>
        <v>UnitsBlank</v>
      </c>
      <c r="Q881" t="str">
        <f t="shared" si="43"/>
        <v>UnitsBlank</v>
      </c>
      <c r="U881" t="str">
        <f>IF( 'Meters-Utilities'!C881= "Electricity", IF(AND('Meters-Utilities'!Q881 &lt;&gt; "Self-Generated", 'Meters-Utilities'!Q881 &lt;&gt; "Physical Power Purchase Agreement (PPPA)"), "UnitsBlank", "YesNo"), IF(AND( 'Meters-Utilities'!C881="Other Fuels", 'Meters-Utilities'!D881 = "Scope 1: Mobile"), "YesNo", "UnitsBlank"))</f>
        <v>UnitsBlank</v>
      </c>
    </row>
    <row r="882" spans="1:21" x14ac:dyDescent="0.35">
      <c r="A882">
        <f>'Meters-Utilities'!A882</f>
        <v>0</v>
      </c>
      <c r="B882">
        <f>'Meters-Utilities'!B882</f>
        <v>0</v>
      </c>
      <c r="D882">
        <f>'Meters-Utilities'!C882</f>
        <v>0</v>
      </c>
      <c r="E882">
        <f>'Meters-Utilities'!D882</f>
        <v>0</v>
      </c>
      <c r="L882" t="str">
        <f t="shared" si="41"/>
        <v>PhaseNO</v>
      </c>
      <c r="M882" t="str">
        <f>"Fuel"&amp;
IF(D882="Other Fuels",TRIM(SUBSTITUTE(LEFT('Meters-Utilities'!H882,8),"-","")),IF(OR(D882="Electricity",D882="Natural Gas"),"",IF(OR(E882="Scope 1: Process", E882 = "Scope 1: Fugitive"), "Fugitive",SUBSTITUTE('Meters-Utilities'!C882," ",""))))</f>
        <v>Fuel</v>
      </c>
      <c r="N882" t="str">
        <f>IF(D882="Electricity","UnitsEnergy",
IF(D882="Natural Gas","UnitsGasEnergy",
IF(ISNUMBER(SEARCH("Water",D882)),"UnitsLiquid",
IF(D882="Other Energy","UnitsOtherEnergyEnergy",
IF(D882="Other","UnitsSolid",
IF(D882="Other Fuels",IF(ISNUMBER(SEARCH("Mobile", 'Meters-Utilities'!D882)),"UnitsLiquid","Units"&amp;'Meters-Utilities'!H882&amp;"Energy"),"UnitsBlank"))))))</f>
        <v>UnitsBlank</v>
      </c>
      <c r="O882" t="str">
        <f>IF(AND(OR(D882="Other Fuels", D882="Other Energy", D882 = "Natural Gas"),COUNTIF(UnitsEnergy,'Meters-Utilities'!J882)=0), "UnitsEnergy","UnitsBlank")</f>
        <v>UnitsBlank</v>
      </c>
      <c r="P882" t="str">
        <f t="shared" si="42"/>
        <v>UnitsBlank</v>
      </c>
      <c r="Q882" t="str">
        <f t="shared" si="43"/>
        <v>UnitsBlank</v>
      </c>
      <c r="U882" t="str">
        <f>IF( 'Meters-Utilities'!C882= "Electricity", IF(AND('Meters-Utilities'!Q882 &lt;&gt; "Self-Generated", 'Meters-Utilities'!Q882 &lt;&gt; "Physical Power Purchase Agreement (PPPA)"), "UnitsBlank", "YesNo"), IF(AND( 'Meters-Utilities'!C882="Other Fuels", 'Meters-Utilities'!D882 = "Scope 1: Mobile"), "YesNo", "UnitsBlank"))</f>
        <v>UnitsBlank</v>
      </c>
    </row>
    <row r="883" spans="1:21" x14ac:dyDescent="0.35">
      <c r="A883">
        <f>'Meters-Utilities'!A883</f>
        <v>0</v>
      </c>
      <c r="B883">
        <f>'Meters-Utilities'!B883</f>
        <v>0</v>
      </c>
      <c r="D883">
        <f>'Meters-Utilities'!C883</f>
        <v>0</v>
      </c>
      <c r="E883">
        <f>'Meters-Utilities'!D883</f>
        <v>0</v>
      </c>
      <c r="L883" t="str">
        <f t="shared" si="41"/>
        <v>PhaseNO</v>
      </c>
      <c r="M883" t="str">
        <f>"Fuel"&amp;
IF(D883="Other Fuels",TRIM(SUBSTITUTE(LEFT('Meters-Utilities'!H883,8),"-","")),IF(OR(D883="Electricity",D883="Natural Gas"),"",IF(OR(E883="Scope 1: Process", E883 = "Scope 1: Fugitive"), "Fugitive",SUBSTITUTE('Meters-Utilities'!C883," ",""))))</f>
        <v>Fuel</v>
      </c>
      <c r="N883" t="str">
        <f>IF(D883="Electricity","UnitsEnergy",
IF(D883="Natural Gas","UnitsGasEnergy",
IF(ISNUMBER(SEARCH("Water",D883)),"UnitsLiquid",
IF(D883="Other Energy","UnitsOtherEnergyEnergy",
IF(D883="Other","UnitsSolid",
IF(D883="Other Fuels",IF(ISNUMBER(SEARCH("Mobile", 'Meters-Utilities'!D883)),"UnitsLiquid","Units"&amp;'Meters-Utilities'!H883&amp;"Energy"),"UnitsBlank"))))))</f>
        <v>UnitsBlank</v>
      </c>
      <c r="O883" t="str">
        <f>IF(AND(OR(D883="Other Fuels", D883="Other Energy", D883 = "Natural Gas"),COUNTIF(UnitsEnergy,'Meters-Utilities'!J883)=0), "UnitsEnergy","UnitsBlank")</f>
        <v>UnitsBlank</v>
      </c>
      <c r="P883" t="str">
        <f t="shared" si="42"/>
        <v>UnitsBlank</v>
      </c>
      <c r="Q883" t="str">
        <f t="shared" si="43"/>
        <v>UnitsBlank</v>
      </c>
      <c r="U883" t="str">
        <f>IF( 'Meters-Utilities'!C883= "Electricity", IF(AND('Meters-Utilities'!Q883 &lt;&gt; "Self-Generated", 'Meters-Utilities'!Q883 &lt;&gt; "Physical Power Purchase Agreement (PPPA)"), "UnitsBlank", "YesNo"), IF(AND( 'Meters-Utilities'!C883="Other Fuels", 'Meters-Utilities'!D883 = "Scope 1: Mobile"), "YesNo", "UnitsBlank"))</f>
        <v>UnitsBlank</v>
      </c>
    </row>
    <row r="884" spans="1:21" x14ac:dyDescent="0.35">
      <c r="A884">
        <f>'Meters-Utilities'!A884</f>
        <v>0</v>
      </c>
      <c r="B884">
        <f>'Meters-Utilities'!B884</f>
        <v>0</v>
      </c>
      <c r="D884">
        <f>'Meters-Utilities'!C884</f>
        <v>0</v>
      </c>
      <c r="E884">
        <f>'Meters-Utilities'!D884</f>
        <v>0</v>
      </c>
      <c r="L884" t="str">
        <f t="shared" si="41"/>
        <v>PhaseNO</v>
      </c>
      <c r="M884" t="str">
        <f>"Fuel"&amp;
IF(D884="Other Fuels",TRIM(SUBSTITUTE(LEFT('Meters-Utilities'!H884,8),"-","")),IF(OR(D884="Electricity",D884="Natural Gas"),"",IF(OR(E884="Scope 1: Process", E884 = "Scope 1: Fugitive"), "Fugitive",SUBSTITUTE('Meters-Utilities'!C884," ",""))))</f>
        <v>Fuel</v>
      </c>
      <c r="N884" t="str">
        <f>IF(D884="Electricity","UnitsEnergy",
IF(D884="Natural Gas","UnitsGasEnergy",
IF(ISNUMBER(SEARCH("Water",D884)),"UnitsLiquid",
IF(D884="Other Energy","UnitsOtherEnergyEnergy",
IF(D884="Other","UnitsSolid",
IF(D884="Other Fuels",IF(ISNUMBER(SEARCH("Mobile", 'Meters-Utilities'!D884)),"UnitsLiquid","Units"&amp;'Meters-Utilities'!H884&amp;"Energy"),"UnitsBlank"))))))</f>
        <v>UnitsBlank</v>
      </c>
      <c r="O884" t="str">
        <f>IF(AND(OR(D884="Other Fuels", D884="Other Energy", D884 = "Natural Gas"),COUNTIF(UnitsEnergy,'Meters-Utilities'!J884)=0), "UnitsEnergy","UnitsBlank")</f>
        <v>UnitsBlank</v>
      </c>
      <c r="P884" t="str">
        <f t="shared" si="42"/>
        <v>UnitsBlank</v>
      </c>
      <c r="Q884" t="str">
        <f t="shared" si="43"/>
        <v>UnitsBlank</v>
      </c>
      <c r="U884" t="str">
        <f>IF( 'Meters-Utilities'!C884= "Electricity", IF(AND('Meters-Utilities'!Q884 &lt;&gt; "Self-Generated", 'Meters-Utilities'!Q884 &lt;&gt; "Physical Power Purchase Agreement (PPPA)"), "UnitsBlank", "YesNo"), IF(AND( 'Meters-Utilities'!C884="Other Fuels", 'Meters-Utilities'!D884 = "Scope 1: Mobile"), "YesNo", "UnitsBlank"))</f>
        <v>UnitsBlank</v>
      </c>
    </row>
    <row r="885" spans="1:21" x14ac:dyDescent="0.35">
      <c r="A885">
        <f>'Meters-Utilities'!A885</f>
        <v>0</v>
      </c>
      <c r="B885">
        <f>'Meters-Utilities'!B885</f>
        <v>0</v>
      </c>
      <c r="D885">
        <f>'Meters-Utilities'!C885</f>
        <v>0</v>
      </c>
      <c r="E885">
        <f>'Meters-Utilities'!D885</f>
        <v>0</v>
      </c>
      <c r="L885" t="str">
        <f t="shared" si="41"/>
        <v>PhaseNO</v>
      </c>
      <c r="M885" t="str">
        <f>"Fuel"&amp;
IF(D885="Other Fuels",TRIM(SUBSTITUTE(LEFT('Meters-Utilities'!H885,8),"-","")),IF(OR(D885="Electricity",D885="Natural Gas"),"",IF(OR(E885="Scope 1: Process", E885 = "Scope 1: Fugitive"), "Fugitive",SUBSTITUTE('Meters-Utilities'!C885," ",""))))</f>
        <v>Fuel</v>
      </c>
      <c r="N885" t="str">
        <f>IF(D885="Electricity","UnitsEnergy",
IF(D885="Natural Gas","UnitsGasEnergy",
IF(ISNUMBER(SEARCH("Water",D885)),"UnitsLiquid",
IF(D885="Other Energy","UnitsOtherEnergyEnergy",
IF(D885="Other","UnitsSolid",
IF(D885="Other Fuels",IF(ISNUMBER(SEARCH("Mobile", 'Meters-Utilities'!D885)),"UnitsLiquid","Units"&amp;'Meters-Utilities'!H885&amp;"Energy"),"UnitsBlank"))))))</f>
        <v>UnitsBlank</v>
      </c>
      <c r="O885" t="str">
        <f>IF(AND(OR(D885="Other Fuels", D885="Other Energy", D885 = "Natural Gas"),COUNTIF(UnitsEnergy,'Meters-Utilities'!J885)=0), "UnitsEnergy","UnitsBlank")</f>
        <v>UnitsBlank</v>
      </c>
      <c r="P885" t="str">
        <f t="shared" si="42"/>
        <v>UnitsBlank</v>
      </c>
      <c r="Q885" t="str">
        <f t="shared" si="43"/>
        <v>UnitsBlank</v>
      </c>
      <c r="U885" t="str">
        <f>IF( 'Meters-Utilities'!C885= "Electricity", IF(AND('Meters-Utilities'!Q885 &lt;&gt; "Self-Generated", 'Meters-Utilities'!Q885 &lt;&gt; "Physical Power Purchase Agreement (PPPA)"), "UnitsBlank", "YesNo"), IF(AND( 'Meters-Utilities'!C885="Other Fuels", 'Meters-Utilities'!D885 = "Scope 1: Mobile"), "YesNo", "UnitsBlank"))</f>
        <v>UnitsBlank</v>
      </c>
    </row>
    <row r="886" spans="1:21" x14ac:dyDescent="0.35">
      <c r="A886">
        <f>'Meters-Utilities'!A886</f>
        <v>0</v>
      </c>
      <c r="B886">
        <f>'Meters-Utilities'!B886</f>
        <v>0</v>
      </c>
      <c r="D886">
        <f>'Meters-Utilities'!C886</f>
        <v>0</v>
      </c>
      <c r="E886">
        <f>'Meters-Utilities'!D886</f>
        <v>0</v>
      </c>
      <c r="L886" t="str">
        <f t="shared" si="41"/>
        <v>PhaseNO</v>
      </c>
      <c r="M886" t="str">
        <f>"Fuel"&amp;
IF(D886="Other Fuels",TRIM(SUBSTITUTE(LEFT('Meters-Utilities'!H886,8),"-","")),IF(OR(D886="Electricity",D886="Natural Gas"),"",IF(OR(E886="Scope 1: Process", E886 = "Scope 1: Fugitive"), "Fugitive",SUBSTITUTE('Meters-Utilities'!C886," ",""))))</f>
        <v>Fuel</v>
      </c>
      <c r="N886" t="str">
        <f>IF(D886="Electricity","UnitsEnergy",
IF(D886="Natural Gas","UnitsGasEnergy",
IF(ISNUMBER(SEARCH("Water",D886)),"UnitsLiquid",
IF(D886="Other Energy","UnitsOtherEnergyEnergy",
IF(D886="Other","UnitsSolid",
IF(D886="Other Fuels",IF(ISNUMBER(SEARCH("Mobile", 'Meters-Utilities'!D886)),"UnitsLiquid","Units"&amp;'Meters-Utilities'!H886&amp;"Energy"),"UnitsBlank"))))))</f>
        <v>UnitsBlank</v>
      </c>
      <c r="O886" t="str">
        <f>IF(AND(OR(D886="Other Fuels", D886="Other Energy", D886 = "Natural Gas"),COUNTIF(UnitsEnergy,'Meters-Utilities'!J886)=0), "UnitsEnergy","UnitsBlank")</f>
        <v>UnitsBlank</v>
      </c>
      <c r="P886" t="str">
        <f t="shared" si="42"/>
        <v>UnitsBlank</v>
      </c>
      <c r="Q886" t="str">
        <f t="shared" si="43"/>
        <v>UnitsBlank</v>
      </c>
      <c r="U886" t="str">
        <f>IF( 'Meters-Utilities'!C886= "Electricity", IF(AND('Meters-Utilities'!Q886 &lt;&gt; "Self-Generated", 'Meters-Utilities'!Q886 &lt;&gt; "Physical Power Purchase Agreement (PPPA)"), "UnitsBlank", "YesNo"), IF(AND( 'Meters-Utilities'!C886="Other Fuels", 'Meters-Utilities'!D886 = "Scope 1: Mobile"), "YesNo", "UnitsBlank"))</f>
        <v>UnitsBlank</v>
      </c>
    </row>
    <row r="887" spans="1:21" x14ac:dyDescent="0.35">
      <c r="A887">
        <f>'Meters-Utilities'!A887</f>
        <v>0</v>
      </c>
      <c r="B887">
        <f>'Meters-Utilities'!B887</f>
        <v>0</v>
      </c>
      <c r="D887">
        <f>'Meters-Utilities'!C887</f>
        <v>0</v>
      </c>
      <c r="E887">
        <f>'Meters-Utilities'!D887</f>
        <v>0</v>
      </c>
      <c r="L887" t="str">
        <f t="shared" si="41"/>
        <v>PhaseNO</v>
      </c>
      <c r="M887" t="str">
        <f>"Fuel"&amp;
IF(D887="Other Fuels",TRIM(SUBSTITUTE(LEFT('Meters-Utilities'!H887,8),"-","")),IF(OR(D887="Electricity",D887="Natural Gas"),"",IF(OR(E887="Scope 1: Process", E887 = "Scope 1: Fugitive"), "Fugitive",SUBSTITUTE('Meters-Utilities'!C887," ",""))))</f>
        <v>Fuel</v>
      </c>
      <c r="N887" t="str">
        <f>IF(D887="Electricity","UnitsEnergy",
IF(D887="Natural Gas","UnitsGasEnergy",
IF(ISNUMBER(SEARCH("Water",D887)),"UnitsLiquid",
IF(D887="Other Energy","UnitsOtherEnergyEnergy",
IF(D887="Other","UnitsSolid",
IF(D887="Other Fuels",IF(ISNUMBER(SEARCH("Mobile", 'Meters-Utilities'!D887)),"UnitsLiquid","Units"&amp;'Meters-Utilities'!H887&amp;"Energy"),"UnitsBlank"))))))</f>
        <v>UnitsBlank</v>
      </c>
      <c r="O887" t="str">
        <f>IF(AND(OR(D887="Other Fuels", D887="Other Energy", D887 = "Natural Gas"),COUNTIF(UnitsEnergy,'Meters-Utilities'!J887)=0), "UnitsEnergy","UnitsBlank")</f>
        <v>UnitsBlank</v>
      </c>
      <c r="P887" t="str">
        <f t="shared" si="42"/>
        <v>UnitsBlank</v>
      </c>
      <c r="Q887" t="str">
        <f t="shared" si="43"/>
        <v>UnitsBlank</v>
      </c>
      <c r="U887" t="str">
        <f>IF( 'Meters-Utilities'!C887= "Electricity", IF(AND('Meters-Utilities'!Q887 &lt;&gt; "Self-Generated", 'Meters-Utilities'!Q887 &lt;&gt; "Physical Power Purchase Agreement (PPPA)"), "UnitsBlank", "YesNo"), IF(AND( 'Meters-Utilities'!C887="Other Fuels", 'Meters-Utilities'!D887 = "Scope 1: Mobile"), "YesNo", "UnitsBlank"))</f>
        <v>UnitsBlank</v>
      </c>
    </row>
    <row r="888" spans="1:21" x14ac:dyDescent="0.35">
      <c r="A888">
        <f>'Meters-Utilities'!A888</f>
        <v>0</v>
      </c>
      <c r="B888">
        <f>'Meters-Utilities'!B888</f>
        <v>0</v>
      </c>
      <c r="D888">
        <f>'Meters-Utilities'!C888</f>
        <v>0</v>
      </c>
      <c r="E888">
        <f>'Meters-Utilities'!D888</f>
        <v>0</v>
      </c>
      <c r="L888" t="str">
        <f t="shared" si="41"/>
        <v>PhaseNO</v>
      </c>
      <c r="M888" t="str">
        <f>"Fuel"&amp;
IF(D888="Other Fuels",TRIM(SUBSTITUTE(LEFT('Meters-Utilities'!H888,8),"-","")),IF(OR(D888="Electricity",D888="Natural Gas"),"",IF(OR(E888="Scope 1: Process", E888 = "Scope 1: Fugitive"), "Fugitive",SUBSTITUTE('Meters-Utilities'!C888," ",""))))</f>
        <v>Fuel</v>
      </c>
      <c r="N888" t="str">
        <f>IF(D888="Electricity","UnitsEnergy",
IF(D888="Natural Gas","UnitsGasEnergy",
IF(ISNUMBER(SEARCH("Water",D888)),"UnitsLiquid",
IF(D888="Other Energy","UnitsOtherEnergyEnergy",
IF(D888="Other","UnitsSolid",
IF(D888="Other Fuels",IF(ISNUMBER(SEARCH("Mobile", 'Meters-Utilities'!D888)),"UnitsLiquid","Units"&amp;'Meters-Utilities'!H888&amp;"Energy"),"UnitsBlank"))))))</f>
        <v>UnitsBlank</v>
      </c>
      <c r="O888" t="str">
        <f>IF(AND(OR(D888="Other Fuels", D888="Other Energy", D888 = "Natural Gas"),COUNTIF(UnitsEnergy,'Meters-Utilities'!J888)=0), "UnitsEnergy","UnitsBlank")</f>
        <v>UnitsBlank</v>
      </c>
      <c r="P888" t="str">
        <f t="shared" si="42"/>
        <v>UnitsBlank</v>
      </c>
      <c r="Q888" t="str">
        <f t="shared" si="43"/>
        <v>UnitsBlank</v>
      </c>
      <c r="U888" t="str">
        <f>IF( 'Meters-Utilities'!C888= "Electricity", IF(AND('Meters-Utilities'!Q888 &lt;&gt; "Self-Generated", 'Meters-Utilities'!Q888 &lt;&gt; "Physical Power Purchase Agreement (PPPA)"), "UnitsBlank", "YesNo"), IF(AND( 'Meters-Utilities'!C888="Other Fuels", 'Meters-Utilities'!D888 = "Scope 1: Mobile"), "YesNo", "UnitsBlank"))</f>
        <v>UnitsBlank</v>
      </c>
    </row>
    <row r="889" spans="1:21" x14ac:dyDescent="0.35">
      <c r="A889">
        <f>'Meters-Utilities'!A889</f>
        <v>0</v>
      </c>
      <c r="B889">
        <f>'Meters-Utilities'!B889</f>
        <v>0</v>
      </c>
      <c r="D889">
        <f>'Meters-Utilities'!C889</f>
        <v>0</v>
      </c>
      <c r="E889">
        <f>'Meters-Utilities'!D889</f>
        <v>0</v>
      </c>
      <c r="L889" t="str">
        <f t="shared" si="41"/>
        <v>PhaseNO</v>
      </c>
      <c r="M889" t="str">
        <f>"Fuel"&amp;
IF(D889="Other Fuels",TRIM(SUBSTITUTE(LEFT('Meters-Utilities'!H889,8),"-","")),IF(OR(D889="Electricity",D889="Natural Gas"),"",IF(OR(E889="Scope 1: Process", E889 = "Scope 1: Fugitive"), "Fugitive",SUBSTITUTE('Meters-Utilities'!C889," ",""))))</f>
        <v>Fuel</v>
      </c>
      <c r="N889" t="str">
        <f>IF(D889="Electricity","UnitsEnergy",
IF(D889="Natural Gas","UnitsGasEnergy",
IF(ISNUMBER(SEARCH("Water",D889)),"UnitsLiquid",
IF(D889="Other Energy","UnitsOtherEnergyEnergy",
IF(D889="Other","UnitsSolid",
IF(D889="Other Fuels",IF(ISNUMBER(SEARCH("Mobile", 'Meters-Utilities'!D889)),"UnitsLiquid","Units"&amp;'Meters-Utilities'!H889&amp;"Energy"),"UnitsBlank"))))))</f>
        <v>UnitsBlank</v>
      </c>
      <c r="O889" t="str">
        <f>IF(AND(OR(D889="Other Fuels", D889="Other Energy", D889 = "Natural Gas"),COUNTIF(UnitsEnergy,'Meters-Utilities'!J889)=0), "UnitsEnergy","UnitsBlank")</f>
        <v>UnitsBlank</v>
      </c>
      <c r="P889" t="str">
        <f t="shared" si="42"/>
        <v>UnitsBlank</v>
      </c>
      <c r="Q889" t="str">
        <f t="shared" si="43"/>
        <v>UnitsBlank</v>
      </c>
      <c r="U889" t="str">
        <f>IF( 'Meters-Utilities'!C889= "Electricity", IF(AND('Meters-Utilities'!Q889 &lt;&gt; "Self-Generated", 'Meters-Utilities'!Q889 &lt;&gt; "Physical Power Purchase Agreement (PPPA)"), "UnitsBlank", "YesNo"), IF(AND( 'Meters-Utilities'!C889="Other Fuels", 'Meters-Utilities'!D889 = "Scope 1: Mobile"), "YesNo", "UnitsBlank"))</f>
        <v>UnitsBlank</v>
      </c>
    </row>
    <row r="890" spans="1:21" x14ac:dyDescent="0.35">
      <c r="A890">
        <f>'Meters-Utilities'!A890</f>
        <v>0</v>
      </c>
      <c r="B890">
        <f>'Meters-Utilities'!B890</f>
        <v>0</v>
      </c>
      <c r="D890">
        <f>'Meters-Utilities'!C890</f>
        <v>0</v>
      </c>
      <c r="E890">
        <f>'Meters-Utilities'!D890</f>
        <v>0</v>
      </c>
      <c r="L890" t="str">
        <f t="shared" si="41"/>
        <v>PhaseNO</v>
      </c>
      <c r="M890" t="str">
        <f>"Fuel"&amp;
IF(D890="Other Fuels",TRIM(SUBSTITUTE(LEFT('Meters-Utilities'!H890,8),"-","")),IF(OR(D890="Electricity",D890="Natural Gas"),"",IF(OR(E890="Scope 1: Process", E890 = "Scope 1: Fugitive"), "Fugitive",SUBSTITUTE('Meters-Utilities'!C890," ",""))))</f>
        <v>Fuel</v>
      </c>
      <c r="N890" t="str">
        <f>IF(D890="Electricity","UnitsEnergy",
IF(D890="Natural Gas","UnitsGasEnergy",
IF(ISNUMBER(SEARCH("Water",D890)),"UnitsLiquid",
IF(D890="Other Energy","UnitsOtherEnergyEnergy",
IF(D890="Other","UnitsSolid",
IF(D890="Other Fuels",IF(ISNUMBER(SEARCH("Mobile", 'Meters-Utilities'!D890)),"UnitsLiquid","Units"&amp;'Meters-Utilities'!H890&amp;"Energy"),"UnitsBlank"))))))</f>
        <v>UnitsBlank</v>
      </c>
      <c r="O890" t="str">
        <f>IF(AND(OR(D890="Other Fuels", D890="Other Energy", D890 = "Natural Gas"),COUNTIF(UnitsEnergy,'Meters-Utilities'!J890)=0), "UnitsEnergy","UnitsBlank")</f>
        <v>UnitsBlank</v>
      </c>
      <c r="P890" t="str">
        <f t="shared" si="42"/>
        <v>UnitsBlank</v>
      </c>
      <c r="Q890" t="str">
        <f t="shared" si="43"/>
        <v>UnitsBlank</v>
      </c>
      <c r="U890" t="str">
        <f>IF( 'Meters-Utilities'!C890= "Electricity", IF(AND('Meters-Utilities'!Q890 &lt;&gt; "Self-Generated", 'Meters-Utilities'!Q890 &lt;&gt; "Physical Power Purchase Agreement (PPPA)"), "UnitsBlank", "YesNo"), IF(AND( 'Meters-Utilities'!C890="Other Fuels", 'Meters-Utilities'!D890 = "Scope 1: Mobile"), "YesNo", "UnitsBlank"))</f>
        <v>UnitsBlank</v>
      </c>
    </row>
    <row r="891" spans="1:21" x14ac:dyDescent="0.35">
      <c r="A891">
        <f>'Meters-Utilities'!A891</f>
        <v>0</v>
      </c>
      <c r="B891">
        <f>'Meters-Utilities'!B891</f>
        <v>0</v>
      </c>
      <c r="D891">
        <f>'Meters-Utilities'!C891</f>
        <v>0</v>
      </c>
      <c r="E891">
        <f>'Meters-Utilities'!D891</f>
        <v>0</v>
      </c>
      <c r="L891" t="str">
        <f t="shared" si="41"/>
        <v>PhaseNO</v>
      </c>
      <c r="M891" t="str">
        <f>"Fuel"&amp;
IF(D891="Other Fuels",TRIM(SUBSTITUTE(LEFT('Meters-Utilities'!H891,8),"-","")),IF(OR(D891="Electricity",D891="Natural Gas"),"",IF(OR(E891="Scope 1: Process", E891 = "Scope 1: Fugitive"), "Fugitive",SUBSTITUTE('Meters-Utilities'!C891," ",""))))</f>
        <v>Fuel</v>
      </c>
      <c r="N891" t="str">
        <f>IF(D891="Electricity","UnitsEnergy",
IF(D891="Natural Gas","UnitsGasEnergy",
IF(ISNUMBER(SEARCH("Water",D891)),"UnitsLiquid",
IF(D891="Other Energy","UnitsOtherEnergyEnergy",
IF(D891="Other","UnitsSolid",
IF(D891="Other Fuels",IF(ISNUMBER(SEARCH("Mobile", 'Meters-Utilities'!D891)),"UnitsLiquid","Units"&amp;'Meters-Utilities'!H891&amp;"Energy"),"UnitsBlank"))))))</f>
        <v>UnitsBlank</v>
      </c>
      <c r="O891" t="str">
        <f>IF(AND(OR(D891="Other Fuels", D891="Other Energy", D891 = "Natural Gas"),COUNTIF(UnitsEnergy,'Meters-Utilities'!J891)=0), "UnitsEnergy","UnitsBlank")</f>
        <v>UnitsBlank</v>
      </c>
      <c r="P891" t="str">
        <f t="shared" si="42"/>
        <v>UnitsBlank</v>
      </c>
      <c r="Q891" t="str">
        <f t="shared" si="43"/>
        <v>UnitsBlank</v>
      </c>
      <c r="U891" t="str">
        <f>IF( 'Meters-Utilities'!C891= "Electricity", IF(AND('Meters-Utilities'!Q891 &lt;&gt; "Self-Generated", 'Meters-Utilities'!Q891 &lt;&gt; "Physical Power Purchase Agreement (PPPA)"), "UnitsBlank", "YesNo"), IF(AND( 'Meters-Utilities'!C891="Other Fuels", 'Meters-Utilities'!D891 = "Scope 1: Mobile"), "YesNo", "UnitsBlank"))</f>
        <v>UnitsBlank</v>
      </c>
    </row>
    <row r="892" spans="1:21" x14ac:dyDescent="0.35">
      <c r="A892">
        <f>'Meters-Utilities'!A892</f>
        <v>0</v>
      </c>
      <c r="B892">
        <f>'Meters-Utilities'!B892</f>
        <v>0</v>
      </c>
      <c r="D892">
        <f>'Meters-Utilities'!C892</f>
        <v>0</v>
      </c>
      <c r="E892">
        <f>'Meters-Utilities'!D892</f>
        <v>0</v>
      </c>
      <c r="L892" t="str">
        <f t="shared" si="41"/>
        <v>PhaseNO</v>
      </c>
      <c r="M892" t="str">
        <f>"Fuel"&amp;
IF(D892="Other Fuels",TRIM(SUBSTITUTE(LEFT('Meters-Utilities'!H892,8),"-","")),IF(OR(D892="Electricity",D892="Natural Gas"),"",IF(OR(E892="Scope 1: Process", E892 = "Scope 1: Fugitive"), "Fugitive",SUBSTITUTE('Meters-Utilities'!C892," ",""))))</f>
        <v>Fuel</v>
      </c>
      <c r="N892" t="str">
        <f>IF(D892="Electricity","UnitsEnergy",
IF(D892="Natural Gas","UnitsGasEnergy",
IF(ISNUMBER(SEARCH("Water",D892)),"UnitsLiquid",
IF(D892="Other Energy","UnitsOtherEnergyEnergy",
IF(D892="Other","UnitsSolid",
IF(D892="Other Fuels",IF(ISNUMBER(SEARCH("Mobile", 'Meters-Utilities'!D892)),"UnitsLiquid","Units"&amp;'Meters-Utilities'!H892&amp;"Energy"),"UnitsBlank"))))))</f>
        <v>UnitsBlank</v>
      </c>
      <c r="O892" t="str">
        <f>IF(AND(OR(D892="Other Fuels", D892="Other Energy", D892 = "Natural Gas"),COUNTIF(UnitsEnergy,'Meters-Utilities'!J892)=0), "UnitsEnergy","UnitsBlank")</f>
        <v>UnitsBlank</v>
      </c>
      <c r="P892" t="str">
        <f t="shared" si="42"/>
        <v>UnitsBlank</v>
      </c>
      <c r="Q892" t="str">
        <f t="shared" si="43"/>
        <v>UnitsBlank</v>
      </c>
      <c r="U892" t="str">
        <f>IF( 'Meters-Utilities'!C892= "Electricity", IF(AND('Meters-Utilities'!Q892 &lt;&gt; "Self-Generated", 'Meters-Utilities'!Q892 &lt;&gt; "Physical Power Purchase Agreement (PPPA)"), "UnitsBlank", "YesNo"), IF(AND( 'Meters-Utilities'!C892="Other Fuels", 'Meters-Utilities'!D892 = "Scope 1: Mobile"), "YesNo", "UnitsBlank"))</f>
        <v>UnitsBlank</v>
      </c>
    </row>
    <row r="893" spans="1:21" x14ac:dyDescent="0.35">
      <c r="A893">
        <f>'Meters-Utilities'!A893</f>
        <v>0</v>
      </c>
      <c r="B893">
        <f>'Meters-Utilities'!B893</f>
        <v>0</v>
      </c>
      <c r="D893">
        <f>'Meters-Utilities'!C893</f>
        <v>0</v>
      </c>
      <c r="E893">
        <f>'Meters-Utilities'!D893</f>
        <v>0</v>
      </c>
      <c r="L893" t="str">
        <f t="shared" si="41"/>
        <v>PhaseNO</v>
      </c>
      <c r="M893" t="str">
        <f>"Fuel"&amp;
IF(D893="Other Fuels",TRIM(SUBSTITUTE(LEFT('Meters-Utilities'!H893,8),"-","")),IF(OR(D893="Electricity",D893="Natural Gas"),"",IF(OR(E893="Scope 1: Process", E893 = "Scope 1: Fugitive"), "Fugitive",SUBSTITUTE('Meters-Utilities'!C893," ",""))))</f>
        <v>Fuel</v>
      </c>
      <c r="N893" t="str">
        <f>IF(D893="Electricity","UnitsEnergy",
IF(D893="Natural Gas","UnitsGasEnergy",
IF(ISNUMBER(SEARCH("Water",D893)),"UnitsLiquid",
IF(D893="Other Energy","UnitsOtherEnergyEnergy",
IF(D893="Other","UnitsSolid",
IF(D893="Other Fuels",IF(ISNUMBER(SEARCH("Mobile", 'Meters-Utilities'!D893)),"UnitsLiquid","Units"&amp;'Meters-Utilities'!H893&amp;"Energy"),"UnitsBlank"))))))</f>
        <v>UnitsBlank</v>
      </c>
      <c r="O893" t="str">
        <f>IF(AND(OR(D893="Other Fuels", D893="Other Energy", D893 = "Natural Gas"),COUNTIF(UnitsEnergy,'Meters-Utilities'!J893)=0), "UnitsEnergy","UnitsBlank")</f>
        <v>UnitsBlank</v>
      </c>
      <c r="P893" t="str">
        <f t="shared" si="42"/>
        <v>UnitsBlank</v>
      </c>
      <c r="Q893" t="str">
        <f t="shared" si="43"/>
        <v>UnitsBlank</v>
      </c>
      <c r="U893" t="str">
        <f>IF( 'Meters-Utilities'!C893= "Electricity", IF(AND('Meters-Utilities'!Q893 &lt;&gt; "Self-Generated", 'Meters-Utilities'!Q893 &lt;&gt; "Physical Power Purchase Agreement (PPPA)"), "UnitsBlank", "YesNo"), IF(AND( 'Meters-Utilities'!C893="Other Fuels", 'Meters-Utilities'!D893 = "Scope 1: Mobile"), "YesNo", "UnitsBlank"))</f>
        <v>UnitsBlank</v>
      </c>
    </row>
    <row r="894" spans="1:21" x14ac:dyDescent="0.35">
      <c r="A894">
        <f>'Meters-Utilities'!A894</f>
        <v>0</v>
      </c>
      <c r="B894">
        <f>'Meters-Utilities'!B894</f>
        <v>0</v>
      </c>
      <c r="D894">
        <f>'Meters-Utilities'!C894</f>
        <v>0</v>
      </c>
      <c r="E894">
        <f>'Meters-Utilities'!D894</f>
        <v>0</v>
      </c>
      <c r="L894" t="str">
        <f t="shared" si="41"/>
        <v>PhaseNO</v>
      </c>
      <c r="M894" t="str">
        <f>"Fuel"&amp;
IF(D894="Other Fuels",TRIM(SUBSTITUTE(LEFT('Meters-Utilities'!H894,8),"-","")),IF(OR(D894="Electricity",D894="Natural Gas"),"",IF(OR(E894="Scope 1: Process", E894 = "Scope 1: Fugitive"), "Fugitive",SUBSTITUTE('Meters-Utilities'!C894," ",""))))</f>
        <v>Fuel</v>
      </c>
      <c r="N894" t="str">
        <f>IF(D894="Electricity","UnitsEnergy",
IF(D894="Natural Gas","UnitsGasEnergy",
IF(ISNUMBER(SEARCH("Water",D894)),"UnitsLiquid",
IF(D894="Other Energy","UnitsOtherEnergyEnergy",
IF(D894="Other","UnitsSolid",
IF(D894="Other Fuels",IF(ISNUMBER(SEARCH("Mobile", 'Meters-Utilities'!D894)),"UnitsLiquid","Units"&amp;'Meters-Utilities'!H894&amp;"Energy"),"UnitsBlank"))))))</f>
        <v>UnitsBlank</v>
      </c>
      <c r="O894" t="str">
        <f>IF(AND(OR(D894="Other Fuels", D894="Other Energy", D894 = "Natural Gas"),COUNTIF(UnitsEnergy,'Meters-Utilities'!J894)=0), "UnitsEnergy","UnitsBlank")</f>
        <v>UnitsBlank</v>
      </c>
      <c r="P894" t="str">
        <f t="shared" si="42"/>
        <v>UnitsBlank</v>
      </c>
      <c r="Q894" t="str">
        <f t="shared" si="43"/>
        <v>UnitsBlank</v>
      </c>
      <c r="U894" t="str">
        <f>IF( 'Meters-Utilities'!C894= "Electricity", IF(AND('Meters-Utilities'!Q894 &lt;&gt; "Self-Generated", 'Meters-Utilities'!Q894 &lt;&gt; "Physical Power Purchase Agreement (PPPA)"), "UnitsBlank", "YesNo"), IF(AND( 'Meters-Utilities'!C894="Other Fuels", 'Meters-Utilities'!D894 = "Scope 1: Mobile"), "YesNo", "UnitsBlank"))</f>
        <v>UnitsBlank</v>
      </c>
    </row>
    <row r="895" spans="1:21" x14ac:dyDescent="0.35">
      <c r="A895">
        <f>'Meters-Utilities'!A895</f>
        <v>0</v>
      </c>
      <c r="B895">
        <f>'Meters-Utilities'!B895</f>
        <v>0</v>
      </c>
      <c r="D895">
        <f>'Meters-Utilities'!C895</f>
        <v>0</v>
      </c>
      <c r="E895">
        <f>'Meters-Utilities'!D895</f>
        <v>0</v>
      </c>
      <c r="L895" t="str">
        <f t="shared" si="41"/>
        <v>PhaseNO</v>
      </c>
      <c r="M895" t="str">
        <f>"Fuel"&amp;
IF(D895="Other Fuels",TRIM(SUBSTITUTE(LEFT('Meters-Utilities'!H895,8),"-","")),IF(OR(D895="Electricity",D895="Natural Gas"),"",IF(OR(E895="Scope 1: Process", E895 = "Scope 1: Fugitive"), "Fugitive",SUBSTITUTE('Meters-Utilities'!C895," ",""))))</f>
        <v>Fuel</v>
      </c>
      <c r="N895" t="str">
        <f>IF(D895="Electricity","UnitsEnergy",
IF(D895="Natural Gas","UnitsGasEnergy",
IF(ISNUMBER(SEARCH("Water",D895)),"UnitsLiquid",
IF(D895="Other Energy","UnitsOtherEnergyEnergy",
IF(D895="Other","UnitsSolid",
IF(D895="Other Fuels",IF(ISNUMBER(SEARCH("Mobile", 'Meters-Utilities'!D895)),"UnitsLiquid","Units"&amp;'Meters-Utilities'!H895&amp;"Energy"),"UnitsBlank"))))))</f>
        <v>UnitsBlank</v>
      </c>
      <c r="O895" t="str">
        <f>IF(AND(OR(D895="Other Fuels", D895="Other Energy", D895 = "Natural Gas"),COUNTIF(UnitsEnergy,'Meters-Utilities'!J895)=0), "UnitsEnergy","UnitsBlank")</f>
        <v>UnitsBlank</v>
      </c>
      <c r="P895" t="str">
        <f t="shared" si="42"/>
        <v>UnitsBlank</v>
      </c>
      <c r="Q895" t="str">
        <f t="shared" si="43"/>
        <v>UnitsBlank</v>
      </c>
      <c r="U895" t="str">
        <f>IF( 'Meters-Utilities'!C895= "Electricity", IF(AND('Meters-Utilities'!Q895 &lt;&gt; "Self-Generated", 'Meters-Utilities'!Q895 &lt;&gt; "Physical Power Purchase Agreement (PPPA)"), "UnitsBlank", "YesNo"), IF(AND( 'Meters-Utilities'!C895="Other Fuels", 'Meters-Utilities'!D895 = "Scope 1: Mobile"), "YesNo", "UnitsBlank"))</f>
        <v>UnitsBlank</v>
      </c>
    </row>
    <row r="896" spans="1:21" x14ac:dyDescent="0.35">
      <c r="A896">
        <f>'Meters-Utilities'!A896</f>
        <v>0</v>
      </c>
      <c r="B896">
        <f>'Meters-Utilities'!B896</f>
        <v>0</v>
      </c>
      <c r="D896">
        <f>'Meters-Utilities'!C896</f>
        <v>0</v>
      </c>
      <c r="E896">
        <f>'Meters-Utilities'!D896</f>
        <v>0</v>
      </c>
      <c r="L896" t="str">
        <f t="shared" si="41"/>
        <v>PhaseNO</v>
      </c>
      <c r="M896" t="str">
        <f>"Fuel"&amp;
IF(D896="Other Fuels",TRIM(SUBSTITUTE(LEFT('Meters-Utilities'!H896,8),"-","")),IF(OR(D896="Electricity",D896="Natural Gas"),"",IF(OR(E896="Scope 1: Process", E896 = "Scope 1: Fugitive"), "Fugitive",SUBSTITUTE('Meters-Utilities'!C896," ",""))))</f>
        <v>Fuel</v>
      </c>
      <c r="N896" t="str">
        <f>IF(D896="Electricity","UnitsEnergy",
IF(D896="Natural Gas","UnitsGasEnergy",
IF(ISNUMBER(SEARCH("Water",D896)),"UnitsLiquid",
IF(D896="Other Energy","UnitsOtherEnergyEnergy",
IF(D896="Other","UnitsSolid",
IF(D896="Other Fuels",IF(ISNUMBER(SEARCH("Mobile", 'Meters-Utilities'!D896)),"UnitsLiquid","Units"&amp;'Meters-Utilities'!H896&amp;"Energy"),"UnitsBlank"))))))</f>
        <v>UnitsBlank</v>
      </c>
      <c r="O896" t="str">
        <f>IF(AND(OR(D896="Other Fuels", D896="Other Energy", D896 = "Natural Gas"),COUNTIF(UnitsEnergy,'Meters-Utilities'!J896)=0), "UnitsEnergy","UnitsBlank")</f>
        <v>UnitsBlank</v>
      </c>
      <c r="P896" t="str">
        <f t="shared" si="42"/>
        <v>UnitsBlank</v>
      </c>
      <c r="Q896" t="str">
        <f t="shared" si="43"/>
        <v>UnitsBlank</v>
      </c>
      <c r="U896" t="str">
        <f>IF( 'Meters-Utilities'!C896= "Electricity", IF(AND('Meters-Utilities'!Q896 &lt;&gt; "Self-Generated", 'Meters-Utilities'!Q896 &lt;&gt; "Physical Power Purchase Agreement (PPPA)"), "UnitsBlank", "YesNo"), IF(AND( 'Meters-Utilities'!C896="Other Fuels", 'Meters-Utilities'!D896 = "Scope 1: Mobile"), "YesNo", "UnitsBlank"))</f>
        <v>UnitsBlank</v>
      </c>
    </row>
    <row r="897" spans="1:21" x14ac:dyDescent="0.35">
      <c r="A897">
        <f>'Meters-Utilities'!A897</f>
        <v>0</v>
      </c>
      <c r="B897">
        <f>'Meters-Utilities'!B897</f>
        <v>0</v>
      </c>
      <c r="D897">
        <f>'Meters-Utilities'!C897</f>
        <v>0</v>
      </c>
      <c r="E897">
        <f>'Meters-Utilities'!D897</f>
        <v>0</v>
      </c>
      <c r="L897" t="str">
        <f t="shared" si="41"/>
        <v>PhaseNO</v>
      </c>
      <c r="M897" t="str">
        <f>"Fuel"&amp;
IF(D897="Other Fuels",TRIM(SUBSTITUTE(LEFT('Meters-Utilities'!H897,8),"-","")),IF(OR(D897="Electricity",D897="Natural Gas"),"",IF(OR(E897="Scope 1: Process", E897 = "Scope 1: Fugitive"), "Fugitive",SUBSTITUTE('Meters-Utilities'!C897," ",""))))</f>
        <v>Fuel</v>
      </c>
      <c r="N897" t="str">
        <f>IF(D897="Electricity","UnitsEnergy",
IF(D897="Natural Gas","UnitsGasEnergy",
IF(ISNUMBER(SEARCH("Water",D897)),"UnitsLiquid",
IF(D897="Other Energy","UnitsOtherEnergyEnergy",
IF(D897="Other","UnitsSolid",
IF(D897="Other Fuels",IF(ISNUMBER(SEARCH("Mobile", 'Meters-Utilities'!D897)),"UnitsLiquid","Units"&amp;'Meters-Utilities'!H897&amp;"Energy"),"UnitsBlank"))))))</f>
        <v>UnitsBlank</v>
      </c>
      <c r="O897" t="str">
        <f>IF(AND(OR(D897="Other Fuels", D897="Other Energy", D897 = "Natural Gas"),COUNTIF(UnitsEnergy,'Meters-Utilities'!J897)=0), "UnitsEnergy","UnitsBlank")</f>
        <v>UnitsBlank</v>
      </c>
      <c r="P897" t="str">
        <f t="shared" si="42"/>
        <v>UnitsBlank</v>
      </c>
      <c r="Q897" t="str">
        <f t="shared" si="43"/>
        <v>UnitsBlank</v>
      </c>
      <c r="U897" t="str">
        <f>IF( 'Meters-Utilities'!C897= "Electricity", IF(AND('Meters-Utilities'!Q897 &lt;&gt; "Self-Generated", 'Meters-Utilities'!Q897 &lt;&gt; "Physical Power Purchase Agreement (PPPA)"), "UnitsBlank", "YesNo"), IF(AND( 'Meters-Utilities'!C897="Other Fuels", 'Meters-Utilities'!D897 = "Scope 1: Mobile"), "YesNo", "UnitsBlank"))</f>
        <v>UnitsBlank</v>
      </c>
    </row>
    <row r="898" spans="1:21" x14ac:dyDescent="0.35">
      <c r="A898">
        <f>'Meters-Utilities'!A898</f>
        <v>0</v>
      </c>
      <c r="B898">
        <f>'Meters-Utilities'!B898</f>
        <v>0</v>
      </c>
      <c r="D898">
        <f>'Meters-Utilities'!C898</f>
        <v>0</v>
      </c>
      <c r="E898">
        <f>'Meters-Utilities'!D898</f>
        <v>0</v>
      </c>
      <c r="L898" t="str">
        <f t="shared" si="41"/>
        <v>PhaseNO</v>
      </c>
      <c r="M898" t="str">
        <f>"Fuel"&amp;
IF(D898="Other Fuels",TRIM(SUBSTITUTE(LEFT('Meters-Utilities'!H898,8),"-","")),IF(OR(D898="Electricity",D898="Natural Gas"),"",IF(OR(E898="Scope 1: Process", E898 = "Scope 1: Fugitive"), "Fugitive",SUBSTITUTE('Meters-Utilities'!C898," ",""))))</f>
        <v>Fuel</v>
      </c>
      <c r="N898" t="str">
        <f>IF(D898="Electricity","UnitsEnergy",
IF(D898="Natural Gas","UnitsGasEnergy",
IF(ISNUMBER(SEARCH("Water",D898)),"UnitsLiquid",
IF(D898="Other Energy","UnitsOtherEnergyEnergy",
IF(D898="Other","UnitsSolid",
IF(D898="Other Fuels",IF(ISNUMBER(SEARCH("Mobile", 'Meters-Utilities'!D898)),"UnitsLiquid","Units"&amp;'Meters-Utilities'!H898&amp;"Energy"),"UnitsBlank"))))))</f>
        <v>UnitsBlank</v>
      </c>
      <c r="O898" t="str">
        <f>IF(AND(OR(D898="Other Fuels", D898="Other Energy", D898 = "Natural Gas"),COUNTIF(UnitsEnergy,'Meters-Utilities'!J898)=0), "UnitsEnergy","UnitsBlank")</f>
        <v>UnitsBlank</v>
      </c>
      <c r="P898" t="str">
        <f t="shared" si="42"/>
        <v>UnitsBlank</v>
      </c>
      <c r="Q898" t="str">
        <f t="shared" si="43"/>
        <v>UnitsBlank</v>
      </c>
      <c r="U898" t="str">
        <f>IF( 'Meters-Utilities'!C898= "Electricity", IF(AND('Meters-Utilities'!Q898 &lt;&gt; "Self-Generated", 'Meters-Utilities'!Q898 &lt;&gt; "Physical Power Purchase Agreement (PPPA)"), "UnitsBlank", "YesNo"), IF(AND( 'Meters-Utilities'!C898="Other Fuels", 'Meters-Utilities'!D898 = "Scope 1: Mobile"), "YesNo", "UnitsBlank"))</f>
        <v>UnitsBlank</v>
      </c>
    </row>
    <row r="899" spans="1:21" x14ac:dyDescent="0.35">
      <c r="A899">
        <f>'Meters-Utilities'!A899</f>
        <v>0</v>
      </c>
      <c r="B899">
        <f>'Meters-Utilities'!B899</f>
        <v>0</v>
      </c>
      <c r="D899">
        <f>'Meters-Utilities'!C899</f>
        <v>0</v>
      </c>
      <c r="E899">
        <f>'Meters-Utilities'!D899</f>
        <v>0</v>
      </c>
      <c r="L899" t="str">
        <f t="shared" ref="L899:L962" si="44">IF(D899="Other Fuels",IF(E899="Scope 1: Stationary","PhaseSLG","PhaseVehicle"),"PhaseNO")</f>
        <v>PhaseNO</v>
      </c>
      <c r="M899" t="str">
        <f>"Fuel"&amp;
IF(D899="Other Fuels",TRIM(SUBSTITUTE(LEFT('Meters-Utilities'!H899,8),"-","")),IF(OR(D899="Electricity",D899="Natural Gas"),"",IF(OR(E899="Scope 1: Process", E899 = "Scope 1: Fugitive"), "Fugitive",SUBSTITUTE('Meters-Utilities'!C899," ",""))))</f>
        <v>Fuel</v>
      </c>
      <c r="N899" t="str">
        <f>IF(D899="Electricity","UnitsEnergy",
IF(D899="Natural Gas","UnitsGasEnergy",
IF(ISNUMBER(SEARCH("Water",D899)),"UnitsLiquid",
IF(D899="Other Energy","UnitsOtherEnergyEnergy",
IF(D899="Other","UnitsSolid",
IF(D899="Other Fuels",IF(ISNUMBER(SEARCH("Mobile", 'Meters-Utilities'!D899)),"UnitsLiquid","Units"&amp;'Meters-Utilities'!H899&amp;"Energy"),"UnitsBlank"))))))</f>
        <v>UnitsBlank</v>
      </c>
      <c r="O899" t="str">
        <f>IF(AND(OR(D899="Other Fuels", D899="Other Energy", D899 = "Natural Gas"),COUNTIF(UnitsEnergy,'Meters-Utilities'!J899)=0), "UnitsEnergy","UnitsBlank")</f>
        <v>UnitsBlank</v>
      </c>
      <c r="P899" t="str">
        <f t="shared" si="42"/>
        <v>UnitsBlank</v>
      </c>
      <c r="Q899" t="str">
        <f t="shared" si="43"/>
        <v>UnitsBlank</v>
      </c>
      <c r="U899" t="str">
        <f>IF( 'Meters-Utilities'!C899= "Electricity", IF(AND('Meters-Utilities'!Q899 &lt;&gt; "Self-Generated", 'Meters-Utilities'!Q899 &lt;&gt; "Physical Power Purchase Agreement (PPPA)"), "UnitsBlank", "YesNo"), IF(AND( 'Meters-Utilities'!C899="Other Fuels", 'Meters-Utilities'!D899 = "Scope 1: Mobile"), "YesNo", "UnitsBlank"))</f>
        <v>UnitsBlank</v>
      </c>
    </row>
    <row r="900" spans="1:21" x14ac:dyDescent="0.35">
      <c r="A900">
        <f>'Meters-Utilities'!A900</f>
        <v>0</v>
      </c>
      <c r="B900">
        <f>'Meters-Utilities'!B900</f>
        <v>0</v>
      </c>
      <c r="D900">
        <f>'Meters-Utilities'!C900</f>
        <v>0</v>
      </c>
      <c r="E900">
        <f>'Meters-Utilities'!D900</f>
        <v>0</v>
      </c>
      <c r="L900" t="str">
        <f t="shared" si="44"/>
        <v>PhaseNO</v>
      </c>
      <c r="M900" t="str">
        <f>"Fuel"&amp;
IF(D900="Other Fuels",TRIM(SUBSTITUTE(LEFT('Meters-Utilities'!H900,8),"-","")),IF(OR(D900="Electricity",D900="Natural Gas"),"",IF(OR(E900="Scope 1: Process", E900 = "Scope 1: Fugitive"), "Fugitive",SUBSTITUTE('Meters-Utilities'!C900," ",""))))</f>
        <v>Fuel</v>
      </c>
      <c r="N900" t="str">
        <f>IF(D900="Electricity","UnitsEnergy",
IF(D900="Natural Gas","UnitsGasEnergy",
IF(ISNUMBER(SEARCH("Water",D900)),"UnitsLiquid",
IF(D900="Other Energy","UnitsOtherEnergyEnergy",
IF(D900="Other","UnitsSolid",
IF(D900="Other Fuels",IF(ISNUMBER(SEARCH("Mobile", 'Meters-Utilities'!D900)),"UnitsLiquid","Units"&amp;'Meters-Utilities'!H900&amp;"Energy"),"UnitsBlank"))))))</f>
        <v>UnitsBlank</v>
      </c>
      <c r="O900" t="str">
        <f>IF(AND(OR(D900="Other Fuels", D900="Other Energy", D900 = "Natural Gas"),COUNTIF(UnitsEnergy,'Meters-Utilities'!J900)=0), "UnitsEnergy","UnitsBlank")</f>
        <v>UnitsBlank</v>
      </c>
      <c r="P900" t="str">
        <f t="shared" si="42"/>
        <v>UnitsBlank</v>
      </c>
      <c r="Q900" t="str">
        <f t="shared" si="43"/>
        <v>UnitsBlank</v>
      </c>
      <c r="U900" t="str">
        <f>IF( 'Meters-Utilities'!C900= "Electricity", IF(AND('Meters-Utilities'!Q900 &lt;&gt; "Self-Generated", 'Meters-Utilities'!Q900 &lt;&gt; "Physical Power Purchase Agreement (PPPA)"), "UnitsBlank", "YesNo"), IF(AND( 'Meters-Utilities'!C900="Other Fuels", 'Meters-Utilities'!D900 = "Scope 1: Mobile"), "YesNo", "UnitsBlank"))</f>
        <v>UnitsBlank</v>
      </c>
    </row>
    <row r="901" spans="1:21" x14ac:dyDescent="0.35">
      <c r="A901">
        <f>'Meters-Utilities'!A901</f>
        <v>0</v>
      </c>
      <c r="B901">
        <f>'Meters-Utilities'!B901</f>
        <v>0</v>
      </c>
      <c r="D901">
        <f>'Meters-Utilities'!C901</f>
        <v>0</v>
      </c>
      <c r="E901">
        <f>'Meters-Utilities'!D901</f>
        <v>0</v>
      </c>
      <c r="L901" t="str">
        <f t="shared" si="44"/>
        <v>PhaseNO</v>
      </c>
      <c r="M901" t="str">
        <f>"Fuel"&amp;
IF(D901="Other Fuels",TRIM(SUBSTITUTE(LEFT('Meters-Utilities'!H901,8),"-","")),IF(OR(D901="Electricity",D901="Natural Gas"),"",IF(OR(E901="Scope 1: Process", E901 = "Scope 1: Fugitive"), "Fugitive",SUBSTITUTE('Meters-Utilities'!C901," ",""))))</f>
        <v>Fuel</v>
      </c>
      <c r="N901" t="str">
        <f>IF(D901="Electricity","UnitsEnergy",
IF(D901="Natural Gas","UnitsGasEnergy",
IF(ISNUMBER(SEARCH("Water",D901)),"UnitsLiquid",
IF(D901="Other Energy","UnitsOtherEnergyEnergy",
IF(D901="Other","UnitsSolid",
IF(D901="Other Fuels",IF(ISNUMBER(SEARCH("Mobile", 'Meters-Utilities'!D901)),"UnitsLiquid","Units"&amp;'Meters-Utilities'!H901&amp;"Energy"),"UnitsBlank"))))))</f>
        <v>UnitsBlank</v>
      </c>
      <c r="O901" t="str">
        <f>IF(AND(OR(D901="Other Fuels", D901="Other Energy", D901 = "Natural Gas"),COUNTIF(UnitsEnergy,'Meters-Utilities'!J901)=0), "UnitsEnergy","UnitsBlank")</f>
        <v>UnitsBlank</v>
      </c>
      <c r="P901" t="str">
        <f t="shared" si="42"/>
        <v>UnitsBlank</v>
      </c>
      <c r="Q901" t="str">
        <f t="shared" si="43"/>
        <v>UnitsBlank</v>
      </c>
      <c r="U901" t="str">
        <f>IF( 'Meters-Utilities'!C901= "Electricity", IF(AND('Meters-Utilities'!Q901 &lt;&gt; "Self-Generated", 'Meters-Utilities'!Q901 &lt;&gt; "Physical Power Purchase Agreement (PPPA)"), "UnitsBlank", "YesNo"), IF(AND( 'Meters-Utilities'!C901="Other Fuels", 'Meters-Utilities'!D901 = "Scope 1: Mobile"), "YesNo", "UnitsBlank"))</f>
        <v>UnitsBlank</v>
      </c>
    </row>
    <row r="902" spans="1:21" x14ac:dyDescent="0.35">
      <c r="A902">
        <f>'Meters-Utilities'!A902</f>
        <v>0</v>
      </c>
      <c r="B902">
        <f>'Meters-Utilities'!B902</f>
        <v>0</v>
      </c>
      <c r="D902">
        <f>'Meters-Utilities'!C902</f>
        <v>0</v>
      </c>
      <c r="E902">
        <f>'Meters-Utilities'!D902</f>
        <v>0</v>
      </c>
      <c r="L902" t="str">
        <f t="shared" si="44"/>
        <v>PhaseNO</v>
      </c>
      <c r="M902" t="str">
        <f>"Fuel"&amp;
IF(D902="Other Fuels",TRIM(SUBSTITUTE(LEFT('Meters-Utilities'!H902,8),"-","")),IF(OR(D902="Electricity",D902="Natural Gas"),"",IF(OR(E902="Scope 1: Process", E902 = "Scope 1: Fugitive"), "Fugitive",SUBSTITUTE('Meters-Utilities'!C902," ",""))))</f>
        <v>Fuel</v>
      </c>
      <c r="N902" t="str">
        <f>IF(D902="Electricity","UnitsEnergy",
IF(D902="Natural Gas","UnitsGasEnergy",
IF(ISNUMBER(SEARCH("Water",D902)),"UnitsLiquid",
IF(D902="Other Energy","UnitsOtherEnergyEnergy",
IF(D902="Other","UnitsSolid",
IF(D902="Other Fuels",IF(ISNUMBER(SEARCH("Mobile", 'Meters-Utilities'!D902)),"UnitsLiquid","Units"&amp;'Meters-Utilities'!H902&amp;"Energy"),"UnitsBlank"))))))</f>
        <v>UnitsBlank</v>
      </c>
      <c r="O902" t="str">
        <f>IF(AND(OR(D902="Other Fuels", D902="Other Energy", D902 = "Natural Gas"),COUNTIF(UnitsEnergy,'Meters-Utilities'!J902)=0), "UnitsEnergy","UnitsBlank")</f>
        <v>UnitsBlank</v>
      </c>
      <c r="P902" t="str">
        <f t="shared" si="42"/>
        <v>UnitsBlank</v>
      </c>
      <c r="Q902" t="str">
        <f t="shared" si="43"/>
        <v>UnitsBlank</v>
      </c>
      <c r="U902" t="str">
        <f>IF( 'Meters-Utilities'!C902= "Electricity", IF(AND('Meters-Utilities'!Q902 &lt;&gt; "Self-Generated", 'Meters-Utilities'!Q902 &lt;&gt; "Physical Power Purchase Agreement (PPPA)"), "UnitsBlank", "YesNo"), IF(AND( 'Meters-Utilities'!C902="Other Fuels", 'Meters-Utilities'!D902 = "Scope 1: Mobile"), "YesNo", "UnitsBlank"))</f>
        <v>UnitsBlank</v>
      </c>
    </row>
    <row r="903" spans="1:21" x14ac:dyDescent="0.35">
      <c r="A903">
        <f>'Meters-Utilities'!A903</f>
        <v>0</v>
      </c>
      <c r="B903">
        <f>'Meters-Utilities'!B903</f>
        <v>0</v>
      </c>
      <c r="D903">
        <f>'Meters-Utilities'!C903</f>
        <v>0</v>
      </c>
      <c r="E903">
        <f>'Meters-Utilities'!D903</f>
        <v>0</v>
      </c>
      <c r="L903" t="str">
        <f t="shared" si="44"/>
        <v>PhaseNO</v>
      </c>
      <c r="M903" t="str">
        <f>"Fuel"&amp;
IF(D903="Other Fuels",TRIM(SUBSTITUTE(LEFT('Meters-Utilities'!H903,8),"-","")),IF(OR(D903="Electricity",D903="Natural Gas"),"",IF(OR(E903="Scope 1: Process", E903 = "Scope 1: Fugitive"), "Fugitive",SUBSTITUTE('Meters-Utilities'!C903," ",""))))</f>
        <v>Fuel</v>
      </c>
      <c r="N903" t="str">
        <f>IF(D903="Electricity","UnitsEnergy",
IF(D903="Natural Gas","UnitsGasEnergy",
IF(ISNUMBER(SEARCH("Water",D903)),"UnitsLiquid",
IF(D903="Other Energy","UnitsOtherEnergyEnergy",
IF(D903="Other","UnitsSolid",
IF(D903="Other Fuels",IF(ISNUMBER(SEARCH("Mobile", 'Meters-Utilities'!D903)),"UnitsLiquid","Units"&amp;'Meters-Utilities'!H903&amp;"Energy"),"UnitsBlank"))))))</f>
        <v>UnitsBlank</v>
      </c>
      <c r="O903" t="str">
        <f>IF(AND(OR(D903="Other Fuels", D903="Other Energy", D903 = "Natural Gas"),COUNTIF(UnitsEnergy,'Meters-Utilities'!J903)=0), "UnitsEnergy","UnitsBlank")</f>
        <v>UnitsBlank</v>
      </c>
      <c r="P903" t="str">
        <f t="shared" si="42"/>
        <v>UnitsBlank</v>
      </c>
      <c r="Q903" t="str">
        <f t="shared" si="43"/>
        <v>UnitsBlank</v>
      </c>
      <c r="U903" t="str">
        <f>IF( 'Meters-Utilities'!C903= "Electricity", IF(AND('Meters-Utilities'!Q903 &lt;&gt; "Self-Generated", 'Meters-Utilities'!Q903 &lt;&gt; "Physical Power Purchase Agreement (PPPA)"), "UnitsBlank", "YesNo"), IF(AND( 'Meters-Utilities'!C903="Other Fuels", 'Meters-Utilities'!D903 = "Scope 1: Mobile"), "YesNo", "UnitsBlank"))</f>
        <v>UnitsBlank</v>
      </c>
    </row>
    <row r="904" spans="1:21" x14ac:dyDescent="0.35">
      <c r="A904">
        <f>'Meters-Utilities'!A904</f>
        <v>0</v>
      </c>
      <c r="B904">
        <f>'Meters-Utilities'!B904</f>
        <v>0</v>
      </c>
      <c r="D904">
        <f>'Meters-Utilities'!C904</f>
        <v>0</v>
      </c>
      <c r="E904">
        <f>'Meters-Utilities'!D904</f>
        <v>0</v>
      </c>
      <c r="L904" t="str">
        <f t="shared" si="44"/>
        <v>PhaseNO</v>
      </c>
      <c r="M904" t="str">
        <f>"Fuel"&amp;
IF(D904="Other Fuels",TRIM(SUBSTITUTE(LEFT('Meters-Utilities'!H904,8),"-","")),IF(OR(D904="Electricity",D904="Natural Gas"),"",IF(OR(E904="Scope 1: Process", E904 = "Scope 1: Fugitive"), "Fugitive",SUBSTITUTE('Meters-Utilities'!C904," ",""))))</f>
        <v>Fuel</v>
      </c>
      <c r="N904" t="str">
        <f>IF(D904="Electricity","UnitsEnergy",
IF(D904="Natural Gas","UnitsGasEnergy",
IF(ISNUMBER(SEARCH("Water",D904)),"UnitsLiquid",
IF(D904="Other Energy","UnitsOtherEnergyEnergy",
IF(D904="Other","UnitsSolid",
IF(D904="Other Fuels",IF(ISNUMBER(SEARCH("Mobile", 'Meters-Utilities'!D904)),"UnitsLiquid","Units"&amp;'Meters-Utilities'!H904&amp;"Energy"),"UnitsBlank"))))))</f>
        <v>UnitsBlank</v>
      </c>
      <c r="O904" t="str">
        <f>IF(AND(OR(D904="Other Fuels", D904="Other Energy", D904 = "Natural Gas"),COUNTIF(UnitsEnergy,'Meters-Utilities'!J904)=0), "UnitsEnergy","UnitsBlank")</f>
        <v>UnitsBlank</v>
      </c>
      <c r="P904" t="str">
        <f t="shared" si="42"/>
        <v>UnitsBlank</v>
      </c>
      <c r="Q904" t="str">
        <f t="shared" si="43"/>
        <v>UnitsBlank</v>
      </c>
      <c r="U904" t="str">
        <f>IF( 'Meters-Utilities'!C904= "Electricity", IF(AND('Meters-Utilities'!Q904 &lt;&gt; "Self-Generated", 'Meters-Utilities'!Q904 &lt;&gt; "Physical Power Purchase Agreement (PPPA)"), "UnitsBlank", "YesNo"), IF(AND( 'Meters-Utilities'!C904="Other Fuels", 'Meters-Utilities'!D904 = "Scope 1: Mobile"), "YesNo", "UnitsBlank"))</f>
        <v>UnitsBlank</v>
      </c>
    </row>
    <row r="905" spans="1:21" x14ac:dyDescent="0.35">
      <c r="A905">
        <f>'Meters-Utilities'!A905</f>
        <v>0</v>
      </c>
      <c r="B905">
        <f>'Meters-Utilities'!B905</f>
        <v>0</v>
      </c>
      <c r="D905">
        <f>'Meters-Utilities'!C905</f>
        <v>0</v>
      </c>
      <c r="E905">
        <f>'Meters-Utilities'!D905</f>
        <v>0</v>
      </c>
      <c r="L905" t="str">
        <f t="shared" si="44"/>
        <v>PhaseNO</v>
      </c>
      <c r="M905" t="str">
        <f>"Fuel"&amp;
IF(D905="Other Fuels",TRIM(SUBSTITUTE(LEFT('Meters-Utilities'!H905,8),"-","")),IF(OR(D905="Electricity",D905="Natural Gas"),"",IF(OR(E905="Scope 1: Process", E905 = "Scope 1: Fugitive"), "Fugitive",SUBSTITUTE('Meters-Utilities'!C905," ",""))))</f>
        <v>Fuel</v>
      </c>
      <c r="N905" t="str">
        <f>IF(D905="Electricity","UnitsEnergy",
IF(D905="Natural Gas","UnitsGasEnergy",
IF(ISNUMBER(SEARCH("Water",D905)),"UnitsLiquid",
IF(D905="Other Energy","UnitsOtherEnergyEnergy",
IF(D905="Other","UnitsSolid",
IF(D905="Other Fuels",IF(ISNUMBER(SEARCH("Mobile", 'Meters-Utilities'!D905)),"UnitsLiquid","Units"&amp;'Meters-Utilities'!H905&amp;"Energy"),"UnitsBlank"))))))</f>
        <v>UnitsBlank</v>
      </c>
      <c r="O905" t="str">
        <f>IF(AND(OR(D905="Other Fuels", D905="Other Energy", D905 = "Natural Gas"),COUNTIF(UnitsEnergy,'Meters-Utilities'!J905)=0), "UnitsEnergy","UnitsBlank")</f>
        <v>UnitsBlank</v>
      </c>
      <c r="P905" t="str">
        <f t="shared" si="42"/>
        <v>UnitsBlank</v>
      </c>
      <c r="Q905" t="str">
        <f t="shared" si="43"/>
        <v>UnitsBlank</v>
      </c>
      <c r="U905" t="str">
        <f>IF( 'Meters-Utilities'!C905= "Electricity", IF(AND('Meters-Utilities'!Q905 &lt;&gt; "Self-Generated", 'Meters-Utilities'!Q905 &lt;&gt; "Physical Power Purchase Agreement (PPPA)"), "UnitsBlank", "YesNo"), IF(AND( 'Meters-Utilities'!C905="Other Fuels", 'Meters-Utilities'!D905 = "Scope 1: Mobile"), "YesNo", "UnitsBlank"))</f>
        <v>UnitsBlank</v>
      </c>
    </row>
    <row r="906" spans="1:21" x14ac:dyDescent="0.35">
      <c r="A906">
        <f>'Meters-Utilities'!A906</f>
        <v>0</v>
      </c>
      <c r="B906">
        <f>'Meters-Utilities'!B906</f>
        <v>0</v>
      </c>
      <c r="D906">
        <f>'Meters-Utilities'!C906</f>
        <v>0</v>
      </c>
      <c r="E906">
        <f>'Meters-Utilities'!D906</f>
        <v>0</v>
      </c>
      <c r="L906" t="str">
        <f t="shared" si="44"/>
        <v>PhaseNO</v>
      </c>
      <c r="M906" t="str">
        <f>"Fuel"&amp;
IF(D906="Other Fuels",TRIM(SUBSTITUTE(LEFT('Meters-Utilities'!H906,8),"-","")),IF(OR(D906="Electricity",D906="Natural Gas"),"",IF(OR(E906="Scope 1: Process", E906 = "Scope 1: Fugitive"), "Fugitive",SUBSTITUTE('Meters-Utilities'!C906," ",""))))</f>
        <v>Fuel</v>
      </c>
      <c r="N906" t="str">
        <f>IF(D906="Electricity","UnitsEnergy",
IF(D906="Natural Gas","UnitsGasEnergy",
IF(ISNUMBER(SEARCH("Water",D906)),"UnitsLiquid",
IF(D906="Other Energy","UnitsOtherEnergyEnergy",
IF(D906="Other","UnitsSolid",
IF(D906="Other Fuels",IF(ISNUMBER(SEARCH("Mobile", 'Meters-Utilities'!D906)),"UnitsLiquid","Units"&amp;'Meters-Utilities'!H906&amp;"Energy"),"UnitsBlank"))))))</f>
        <v>UnitsBlank</v>
      </c>
      <c r="O906" t="str">
        <f>IF(AND(OR(D906="Other Fuels", D906="Other Energy", D906 = "Natural Gas"),COUNTIF(UnitsEnergy,'Meters-Utilities'!J906)=0), "UnitsEnergy","UnitsBlank")</f>
        <v>UnitsBlank</v>
      </c>
      <c r="P906" t="str">
        <f t="shared" si="42"/>
        <v>UnitsBlank</v>
      </c>
      <c r="Q906" t="str">
        <f t="shared" si="43"/>
        <v>UnitsBlank</v>
      </c>
      <c r="U906" t="str">
        <f>IF( 'Meters-Utilities'!C906= "Electricity", IF(AND('Meters-Utilities'!Q906 &lt;&gt; "Self-Generated", 'Meters-Utilities'!Q906 &lt;&gt; "Physical Power Purchase Agreement (PPPA)"), "UnitsBlank", "YesNo"), IF(AND( 'Meters-Utilities'!C906="Other Fuels", 'Meters-Utilities'!D906 = "Scope 1: Mobile"), "YesNo", "UnitsBlank"))</f>
        <v>UnitsBlank</v>
      </c>
    </row>
    <row r="907" spans="1:21" x14ac:dyDescent="0.35">
      <c r="A907">
        <f>'Meters-Utilities'!A907</f>
        <v>0</v>
      </c>
      <c r="B907">
        <f>'Meters-Utilities'!B907</f>
        <v>0</v>
      </c>
      <c r="D907">
        <f>'Meters-Utilities'!C907</f>
        <v>0</v>
      </c>
      <c r="E907">
        <f>'Meters-Utilities'!D907</f>
        <v>0</v>
      </c>
      <c r="L907" t="str">
        <f t="shared" si="44"/>
        <v>PhaseNO</v>
      </c>
      <c r="M907" t="str">
        <f>"Fuel"&amp;
IF(D907="Other Fuels",TRIM(SUBSTITUTE(LEFT('Meters-Utilities'!H907,8),"-","")),IF(OR(D907="Electricity",D907="Natural Gas"),"",IF(OR(E907="Scope 1: Process", E907 = "Scope 1: Fugitive"), "Fugitive",SUBSTITUTE('Meters-Utilities'!C907," ",""))))</f>
        <v>Fuel</v>
      </c>
      <c r="N907" t="str">
        <f>IF(D907="Electricity","UnitsEnergy",
IF(D907="Natural Gas","UnitsGasEnergy",
IF(ISNUMBER(SEARCH("Water",D907)),"UnitsLiquid",
IF(D907="Other Energy","UnitsOtherEnergyEnergy",
IF(D907="Other","UnitsSolid",
IF(D907="Other Fuels",IF(ISNUMBER(SEARCH("Mobile", 'Meters-Utilities'!D907)),"UnitsLiquid","Units"&amp;'Meters-Utilities'!H907&amp;"Energy"),"UnitsBlank"))))))</f>
        <v>UnitsBlank</v>
      </c>
      <c r="O907" t="str">
        <f>IF(AND(OR(D907="Other Fuels", D907="Other Energy", D907 = "Natural Gas"),COUNTIF(UnitsEnergy,'Meters-Utilities'!J907)=0), "UnitsEnergy","UnitsBlank")</f>
        <v>UnitsBlank</v>
      </c>
      <c r="P907" t="str">
        <f t="shared" si="42"/>
        <v>UnitsBlank</v>
      </c>
      <c r="Q907" t="str">
        <f t="shared" si="43"/>
        <v>UnitsBlank</v>
      </c>
      <c r="U907" t="str">
        <f>IF( 'Meters-Utilities'!C907= "Electricity", IF(AND('Meters-Utilities'!Q907 &lt;&gt; "Self-Generated", 'Meters-Utilities'!Q907 &lt;&gt; "Physical Power Purchase Agreement (PPPA)"), "UnitsBlank", "YesNo"), IF(AND( 'Meters-Utilities'!C907="Other Fuels", 'Meters-Utilities'!D907 = "Scope 1: Mobile"), "YesNo", "UnitsBlank"))</f>
        <v>UnitsBlank</v>
      </c>
    </row>
    <row r="908" spans="1:21" x14ac:dyDescent="0.35">
      <c r="A908">
        <f>'Meters-Utilities'!A908</f>
        <v>0</v>
      </c>
      <c r="B908">
        <f>'Meters-Utilities'!B908</f>
        <v>0</v>
      </c>
      <c r="D908">
        <f>'Meters-Utilities'!C908</f>
        <v>0</v>
      </c>
      <c r="E908">
        <f>'Meters-Utilities'!D908</f>
        <v>0</v>
      </c>
      <c r="L908" t="str">
        <f t="shared" si="44"/>
        <v>PhaseNO</v>
      </c>
      <c r="M908" t="str">
        <f>"Fuel"&amp;
IF(D908="Other Fuels",TRIM(SUBSTITUTE(LEFT('Meters-Utilities'!H908,8),"-","")),IF(OR(D908="Electricity",D908="Natural Gas"),"",IF(OR(E908="Scope 1: Process", E908 = "Scope 1: Fugitive"), "Fugitive",SUBSTITUTE('Meters-Utilities'!C908," ",""))))</f>
        <v>Fuel</v>
      </c>
      <c r="N908" t="str">
        <f>IF(D908="Electricity","UnitsEnergy",
IF(D908="Natural Gas","UnitsGasEnergy",
IF(ISNUMBER(SEARCH("Water",D908)),"UnitsLiquid",
IF(D908="Other Energy","UnitsOtherEnergyEnergy",
IF(D908="Other","UnitsSolid",
IF(D908="Other Fuels",IF(ISNUMBER(SEARCH("Mobile", 'Meters-Utilities'!D908)),"UnitsLiquid","Units"&amp;'Meters-Utilities'!H908&amp;"Energy"),"UnitsBlank"))))))</f>
        <v>UnitsBlank</v>
      </c>
      <c r="O908" t="str">
        <f>IF(AND(OR(D908="Other Fuels", D908="Other Energy", D908 = "Natural Gas"),COUNTIF(UnitsEnergy,'Meters-Utilities'!J908)=0), "UnitsEnergy","UnitsBlank")</f>
        <v>UnitsBlank</v>
      </c>
      <c r="P908" t="str">
        <f t="shared" si="42"/>
        <v>UnitsBlank</v>
      </c>
      <c r="Q908" t="str">
        <f t="shared" si="43"/>
        <v>UnitsBlank</v>
      </c>
      <c r="U908" t="str">
        <f>IF( 'Meters-Utilities'!C908= "Electricity", IF(AND('Meters-Utilities'!Q908 &lt;&gt; "Self-Generated", 'Meters-Utilities'!Q908 &lt;&gt; "Physical Power Purchase Agreement (PPPA)"), "UnitsBlank", "YesNo"), IF(AND( 'Meters-Utilities'!C908="Other Fuels", 'Meters-Utilities'!D908 = "Scope 1: Mobile"), "YesNo", "UnitsBlank"))</f>
        <v>UnitsBlank</v>
      </c>
    </row>
    <row r="909" spans="1:21" x14ac:dyDescent="0.35">
      <c r="A909">
        <f>'Meters-Utilities'!A909</f>
        <v>0</v>
      </c>
      <c r="B909">
        <f>'Meters-Utilities'!B909</f>
        <v>0</v>
      </c>
      <c r="D909">
        <f>'Meters-Utilities'!C909</f>
        <v>0</v>
      </c>
      <c r="E909">
        <f>'Meters-Utilities'!D909</f>
        <v>0</v>
      </c>
      <c r="L909" t="str">
        <f t="shared" si="44"/>
        <v>PhaseNO</v>
      </c>
      <c r="M909" t="str">
        <f>"Fuel"&amp;
IF(D909="Other Fuels",TRIM(SUBSTITUTE(LEFT('Meters-Utilities'!H909,8),"-","")),IF(OR(D909="Electricity",D909="Natural Gas"),"",IF(OR(E909="Scope 1: Process", E909 = "Scope 1: Fugitive"), "Fugitive",SUBSTITUTE('Meters-Utilities'!C909," ",""))))</f>
        <v>Fuel</v>
      </c>
      <c r="N909" t="str">
        <f>IF(D909="Electricity","UnitsEnergy",
IF(D909="Natural Gas","UnitsGasEnergy",
IF(ISNUMBER(SEARCH("Water",D909)),"UnitsLiquid",
IF(D909="Other Energy","UnitsOtherEnergyEnergy",
IF(D909="Other","UnitsSolid",
IF(D909="Other Fuels",IF(ISNUMBER(SEARCH("Mobile", 'Meters-Utilities'!D909)),"UnitsLiquid","Units"&amp;'Meters-Utilities'!H909&amp;"Energy"),"UnitsBlank"))))))</f>
        <v>UnitsBlank</v>
      </c>
      <c r="O909" t="str">
        <f>IF(AND(OR(D909="Other Fuels", D909="Other Energy", D909 = "Natural Gas"),COUNTIF(UnitsEnergy,'Meters-Utilities'!J909)=0), "UnitsEnergy","UnitsBlank")</f>
        <v>UnitsBlank</v>
      </c>
      <c r="P909" t="str">
        <f t="shared" si="42"/>
        <v>UnitsBlank</v>
      </c>
      <c r="Q909" t="str">
        <f t="shared" si="43"/>
        <v>UnitsBlank</v>
      </c>
      <c r="U909" t="str">
        <f>IF( 'Meters-Utilities'!C909= "Electricity", IF(AND('Meters-Utilities'!Q909 &lt;&gt; "Self-Generated", 'Meters-Utilities'!Q909 &lt;&gt; "Physical Power Purchase Agreement (PPPA)"), "UnitsBlank", "YesNo"), IF(AND( 'Meters-Utilities'!C909="Other Fuels", 'Meters-Utilities'!D909 = "Scope 1: Mobile"), "YesNo", "UnitsBlank"))</f>
        <v>UnitsBlank</v>
      </c>
    </row>
    <row r="910" spans="1:21" x14ac:dyDescent="0.35">
      <c r="A910">
        <f>'Meters-Utilities'!A910</f>
        <v>0</v>
      </c>
      <c r="B910">
        <f>'Meters-Utilities'!B910</f>
        <v>0</v>
      </c>
      <c r="D910">
        <f>'Meters-Utilities'!C910</f>
        <v>0</v>
      </c>
      <c r="E910">
        <f>'Meters-Utilities'!D910</f>
        <v>0</v>
      </c>
      <c r="L910" t="str">
        <f t="shared" si="44"/>
        <v>PhaseNO</v>
      </c>
      <c r="M910" t="str">
        <f>"Fuel"&amp;
IF(D910="Other Fuels",TRIM(SUBSTITUTE(LEFT('Meters-Utilities'!H910,8),"-","")),IF(OR(D910="Electricity",D910="Natural Gas"),"",IF(OR(E910="Scope 1: Process", E910 = "Scope 1: Fugitive"), "Fugitive",SUBSTITUTE('Meters-Utilities'!C910," ",""))))</f>
        <v>Fuel</v>
      </c>
      <c r="N910" t="str">
        <f>IF(D910="Electricity","UnitsEnergy",
IF(D910="Natural Gas","UnitsGasEnergy",
IF(ISNUMBER(SEARCH("Water",D910)),"UnitsLiquid",
IF(D910="Other Energy","UnitsOtherEnergyEnergy",
IF(D910="Other","UnitsSolid",
IF(D910="Other Fuels",IF(ISNUMBER(SEARCH("Mobile", 'Meters-Utilities'!D910)),"UnitsLiquid","Units"&amp;'Meters-Utilities'!H910&amp;"Energy"),"UnitsBlank"))))))</f>
        <v>UnitsBlank</v>
      </c>
      <c r="O910" t="str">
        <f>IF(AND(OR(D910="Other Fuels", D910="Other Energy", D910 = "Natural Gas"),COUNTIF(UnitsEnergy,'Meters-Utilities'!J910)=0), "UnitsEnergy","UnitsBlank")</f>
        <v>UnitsBlank</v>
      </c>
      <c r="P910" t="str">
        <f t="shared" si="42"/>
        <v>UnitsBlank</v>
      </c>
      <c r="Q910" t="str">
        <f t="shared" si="43"/>
        <v>UnitsBlank</v>
      </c>
      <c r="U910" t="str">
        <f>IF( 'Meters-Utilities'!C910= "Electricity", IF(AND('Meters-Utilities'!Q910 &lt;&gt; "Self-Generated", 'Meters-Utilities'!Q910 &lt;&gt; "Physical Power Purchase Agreement (PPPA)"), "UnitsBlank", "YesNo"), IF(AND( 'Meters-Utilities'!C910="Other Fuels", 'Meters-Utilities'!D910 = "Scope 1: Mobile"), "YesNo", "UnitsBlank"))</f>
        <v>UnitsBlank</v>
      </c>
    </row>
    <row r="911" spans="1:21" x14ac:dyDescent="0.35">
      <c r="A911">
        <f>'Meters-Utilities'!A911</f>
        <v>0</v>
      </c>
      <c r="B911">
        <f>'Meters-Utilities'!B911</f>
        <v>0</v>
      </c>
      <c r="D911">
        <f>'Meters-Utilities'!C911</f>
        <v>0</v>
      </c>
      <c r="E911">
        <f>'Meters-Utilities'!D911</f>
        <v>0</v>
      </c>
      <c r="L911" t="str">
        <f t="shared" si="44"/>
        <v>PhaseNO</v>
      </c>
      <c r="M911" t="str">
        <f>"Fuel"&amp;
IF(D911="Other Fuels",TRIM(SUBSTITUTE(LEFT('Meters-Utilities'!H911,8),"-","")),IF(OR(D911="Electricity",D911="Natural Gas"),"",IF(OR(E911="Scope 1: Process", E911 = "Scope 1: Fugitive"), "Fugitive",SUBSTITUTE('Meters-Utilities'!C911," ",""))))</f>
        <v>Fuel</v>
      </c>
      <c r="N911" t="str">
        <f>IF(D911="Electricity","UnitsEnergy",
IF(D911="Natural Gas","UnitsGasEnergy",
IF(ISNUMBER(SEARCH("Water",D911)),"UnitsLiquid",
IF(D911="Other Energy","UnitsOtherEnergyEnergy",
IF(D911="Other","UnitsSolid",
IF(D911="Other Fuels",IF(ISNUMBER(SEARCH("Mobile", 'Meters-Utilities'!D911)),"UnitsLiquid","Units"&amp;'Meters-Utilities'!H911&amp;"Energy"),"UnitsBlank"))))))</f>
        <v>UnitsBlank</v>
      </c>
      <c r="O911" t="str">
        <f>IF(AND(OR(D911="Other Fuels", D911="Other Energy", D911 = "Natural Gas"),COUNTIF(UnitsEnergy,'Meters-Utilities'!J911)=0), "UnitsEnergy","UnitsBlank")</f>
        <v>UnitsBlank</v>
      </c>
      <c r="P911" t="str">
        <f t="shared" si="42"/>
        <v>UnitsBlank</v>
      </c>
      <c r="Q911" t="str">
        <f t="shared" si="43"/>
        <v>UnitsBlank</v>
      </c>
      <c r="U911" t="str">
        <f>IF( 'Meters-Utilities'!C911= "Electricity", IF(AND('Meters-Utilities'!Q911 &lt;&gt; "Self-Generated", 'Meters-Utilities'!Q911 &lt;&gt; "Physical Power Purchase Agreement (PPPA)"), "UnitsBlank", "YesNo"), IF(AND( 'Meters-Utilities'!C911="Other Fuels", 'Meters-Utilities'!D911 = "Scope 1: Mobile"), "YesNo", "UnitsBlank"))</f>
        <v>UnitsBlank</v>
      </c>
    </row>
    <row r="912" spans="1:21" x14ac:dyDescent="0.35">
      <c r="A912">
        <f>'Meters-Utilities'!A912</f>
        <v>0</v>
      </c>
      <c r="B912">
        <f>'Meters-Utilities'!B912</f>
        <v>0</v>
      </c>
      <c r="D912">
        <f>'Meters-Utilities'!C912</f>
        <v>0</v>
      </c>
      <c r="E912">
        <f>'Meters-Utilities'!D912</f>
        <v>0</v>
      </c>
      <c r="L912" t="str">
        <f t="shared" si="44"/>
        <v>PhaseNO</v>
      </c>
      <c r="M912" t="str">
        <f>"Fuel"&amp;
IF(D912="Other Fuels",TRIM(SUBSTITUTE(LEFT('Meters-Utilities'!H912,8),"-","")),IF(OR(D912="Electricity",D912="Natural Gas"),"",IF(OR(E912="Scope 1: Process", E912 = "Scope 1: Fugitive"), "Fugitive",SUBSTITUTE('Meters-Utilities'!C912," ",""))))</f>
        <v>Fuel</v>
      </c>
      <c r="N912" t="str">
        <f>IF(D912="Electricity","UnitsEnergy",
IF(D912="Natural Gas","UnitsGasEnergy",
IF(ISNUMBER(SEARCH("Water",D912)),"UnitsLiquid",
IF(D912="Other Energy","UnitsOtherEnergyEnergy",
IF(D912="Other","UnitsSolid",
IF(D912="Other Fuels",IF(ISNUMBER(SEARCH("Mobile", 'Meters-Utilities'!D912)),"UnitsLiquid","Units"&amp;'Meters-Utilities'!H912&amp;"Energy"),"UnitsBlank"))))))</f>
        <v>UnitsBlank</v>
      </c>
      <c r="O912" t="str">
        <f>IF(AND(OR(D912="Other Fuels", D912="Other Energy", D912 = "Natural Gas"),COUNTIF(UnitsEnergy,'Meters-Utilities'!J912)=0), "UnitsEnergy","UnitsBlank")</f>
        <v>UnitsBlank</v>
      </c>
      <c r="P912" t="str">
        <f t="shared" si="42"/>
        <v>UnitsBlank</v>
      </c>
      <c r="Q912" t="str">
        <f t="shared" si="43"/>
        <v>UnitsBlank</v>
      </c>
      <c r="U912" t="str">
        <f>IF( 'Meters-Utilities'!C912= "Electricity", IF(AND('Meters-Utilities'!Q912 &lt;&gt; "Self-Generated", 'Meters-Utilities'!Q912 &lt;&gt; "Physical Power Purchase Agreement (PPPA)"), "UnitsBlank", "YesNo"), IF(AND( 'Meters-Utilities'!C912="Other Fuels", 'Meters-Utilities'!D912 = "Scope 1: Mobile"), "YesNo", "UnitsBlank"))</f>
        <v>UnitsBlank</v>
      </c>
    </row>
    <row r="913" spans="1:21" x14ac:dyDescent="0.35">
      <c r="A913">
        <f>'Meters-Utilities'!A913</f>
        <v>0</v>
      </c>
      <c r="B913">
        <f>'Meters-Utilities'!B913</f>
        <v>0</v>
      </c>
      <c r="D913">
        <f>'Meters-Utilities'!C913</f>
        <v>0</v>
      </c>
      <c r="E913">
        <f>'Meters-Utilities'!D913</f>
        <v>0</v>
      </c>
      <c r="L913" t="str">
        <f t="shared" si="44"/>
        <v>PhaseNO</v>
      </c>
      <c r="M913" t="str">
        <f>"Fuel"&amp;
IF(D913="Other Fuels",TRIM(SUBSTITUTE(LEFT('Meters-Utilities'!H913,8),"-","")),IF(OR(D913="Electricity",D913="Natural Gas"),"",IF(OR(E913="Scope 1: Process", E913 = "Scope 1: Fugitive"), "Fugitive",SUBSTITUTE('Meters-Utilities'!C913," ",""))))</f>
        <v>Fuel</v>
      </c>
      <c r="N913" t="str">
        <f>IF(D913="Electricity","UnitsEnergy",
IF(D913="Natural Gas","UnitsGasEnergy",
IF(ISNUMBER(SEARCH("Water",D913)),"UnitsLiquid",
IF(D913="Other Energy","UnitsOtherEnergyEnergy",
IF(D913="Other","UnitsSolid",
IF(D913="Other Fuels",IF(ISNUMBER(SEARCH("Mobile", 'Meters-Utilities'!D913)),"UnitsLiquid","Units"&amp;'Meters-Utilities'!H913&amp;"Energy"),"UnitsBlank"))))))</f>
        <v>UnitsBlank</v>
      </c>
      <c r="O913" t="str">
        <f>IF(AND(OR(D913="Other Fuels", D913="Other Energy", D913 = "Natural Gas"),COUNTIF(UnitsEnergy,'Meters-Utilities'!J913)=0), "UnitsEnergy","UnitsBlank")</f>
        <v>UnitsBlank</v>
      </c>
      <c r="P913" t="str">
        <f t="shared" si="42"/>
        <v>UnitsBlank</v>
      </c>
      <c r="Q913" t="str">
        <f t="shared" si="43"/>
        <v>UnitsBlank</v>
      </c>
      <c r="U913" t="str">
        <f>IF( 'Meters-Utilities'!C913= "Electricity", IF(AND('Meters-Utilities'!Q913 &lt;&gt; "Self-Generated", 'Meters-Utilities'!Q913 &lt;&gt; "Physical Power Purchase Agreement (PPPA)"), "UnitsBlank", "YesNo"), IF(AND( 'Meters-Utilities'!C913="Other Fuels", 'Meters-Utilities'!D913 = "Scope 1: Mobile"), "YesNo", "UnitsBlank"))</f>
        <v>UnitsBlank</v>
      </c>
    </row>
    <row r="914" spans="1:21" x14ac:dyDescent="0.35">
      <c r="A914">
        <f>'Meters-Utilities'!A914</f>
        <v>0</v>
      </c>
      <c r="B914">
        <f>'Meters-Utilities'!B914</f>
        <v>0</v>
      </c>
      <c r="D914">
        <f>'Meters-Utilities'!C914</f>
        <v>0</v>
      </c>
      <c r="E914">
        <f>'Meters-Utilities'!D914</f>
        <v>0</v>
      </c>
      <c r="L914" t="str">
        <f t="shared" si="44"/>
        <v>PhaseNO</v>
      </c>
      <c r="M914" t="str">
        <f>"Fuel"&amp;
IF(D914="Other Fuels",TRIM(SUBSTITUTE(LEFT('Meters-Utilities'!H914,8),"-","")),IF(OR(D914="Electricity",D914="Natural Gas"),"",IF(OR(E914="Scope 1: Process", E914 = "Scope 1: Fugitive"), "Fugitive",SUBSTITUTE('Meters-Utilities'!C914," ",""))))</f>
        <v>Fuel</v>
      </c>
      <c r="N914" t="str">
        <f>IF(D914="Electricity","UnitsEnergy",
IF(D914="Natural Gas","UnitsGasEnergy",
IF(ISNUMBER(SEARCH("Water",D914)),"UnitsLiquid",
IF(D914="Other Energy","UnitsOtherEnergyEnergy",
IF(D914="Other","UnitsSolid",
IF(D914="Other Fuels",IF(ISNUMBER(SEARCH("Mobile", 'Meters-Utilities'!D914)),"UnitsLiquid","Units"&amp;'Meters-Utilities'!H914&amp;"Energy"),"UnitsBlank"))))))</f>
        <v>UnitsBlank</v>
      </c>
      <c r="O914" t="str">
        <f>IF(AND(OR(D914="Other Fuels", D914="Other Energy", D914 = "Natural Gas"),COUNTIF(UnitsEnergy,'Meters-Utilities'!J914)=0), "UnitsEnergy","UnitsBlank")</f>
        <v>UnitsBlank</v>
      </c>
      <c r="P914" t="str">
        <f t="shared" si="42"/>
        <v>UnitsBlank</v>
      </c>
      <c r="Q914" t="str">
        <f t="shared" si="43"/>
        <v>UnitsBlank</v>
      </c>
      <c r="U914" t="str">
        <f>IF( 'Meters-Utilities'!C914= "Electricity", IF(AND('Meters-Utilities'!Q914 &lt;&gt; "Self-Generated", 'Meters-Utilities'!Q914 &lt;&gt; "Physical Power Purchase Agreement (PPPA)"), "UnitsBlank", "YesNo"), IF(AND( 'Meters-Utilities'!C914="Other Fuels", 'Meters-Utilities'!D914 = "Scope 1: Mobile"), "YesNo", "UnitsBlank"))</f>
        <v>UnitsBlank</v>
      </c>
    </row>
    <row r="915" spans="1:21" x14ac:dyDescent="0.35">
      <c r="A915">
        <f>'Meters-Utilities'!A915</f>
        <v>0</v>
      </c>
      <c r="B915">
        <f>'Meters-Utilities'!B915</f>
        <v>0</v>
      </c>
      <c r="D915">
        <f>'Meters-Utilities'!C915</f>
        <v>0</v>
      </c>
      <c r="E915">
        <f>'Meters-Utilities'!D915</f>
        <v>0</v>
      </c>
      <c r="L915" t="str">
        <f t="shared" si="44"/>
        <v>PhaseNO</v>
      </c>
      <c r="M915" t="str">
        <f>"Fuel"&amp;
IF(D915="Other Fuels",TRIM(SUBSTITUTE(LEFT('Meters-Utilities'!H915,8),"-","")),IF(OR(D915="Electricity",D915="Natural Gas"),"",IF(OR(E915="Scope 1: Process", E915 = "Scope 1: Fugitive"), "Fugitive",SUBSTITUTE('Meters-Utilities'!C915," ",""))))</f>
        <v>Fuel</v>
      </c>
      <c r="N915" t="str">
        <f>IF(D915="Electricity","UnitsEnergy",
IF(D915="Natural Gas","UnitsGasEnergy",
IF(ISNUMBER(SEARCH("Water",D915)),"UnitsLiquid",
IF(D915="Other Energy","UnitsOtherEnergyEnergy",
IF(D915="Other","UnitsSolid",
IF(D915="Other Fuels",IF(ISNUMBER(SEARCH("Mobile", 'Meters-Utilities'!D915)),"UnitsLiquid","Units"&amp;'Meters-Utilities'!H915&amp;"Energy"),"UnitsBlank"))))))</f>
        <v>UnitsBlank</v>
      </c>
      <c r="O915" t="str">
        <f>IF(AND(OR(D915="Other Fuels", D915="Other Energy", D915 = "Natural Gas"),COUNTIF(UnitsEnergy,'Meters-Utilities'!J915)=0), "UnitsEnergy","UnitsBlank")</f>
        <v>UnitsBlank</v>
      </c>
      <c r="P915" t="str">
        <f t="shared" si="42"/>
        <v>UnitsBlank</v>
      </c>
      <c r="Q915" t="str">
        <f t="shared" si="43"/>
        <v>UnitsBlank</v>
      </c>
      <c r="U915" t="str">
        <f>IF( 'Meters-Utilities'!C915= "Electricity", IF(AND('Meters-Utilities'!Q915 &lt;&gt; "Self-Generated", 'Meters-Utilities'!Q915 &lt;&gt; "Physical Power Purchase Agreement (PPPA)"), "UnitsBlank", "YesNo"), IF(AND( 'Meters-Utilities'!C915="Other Fuels", 'Meters-Utilities'!D915 = "Scope 1: Mobile"), "YesNo", "UnitsBlank"))</f>
        <v>UnitsBlank</v>
      </c>
    </row>
    <row r="916" spans="1:21" x14ac:dyDescent="0.35">
      <c r="A916">
        <f>'Meters-Utilities'!A916</f>
        <v>0</v>
      </c>
      <c r="B916">
        <f>'Meters-Utilities'!B916</f>
        <v>0</v>
      </c>
      <c r="D916">
        <f>'Meters-Utilities'!C916</f>
        <v>0</v>
      </c>
      <c r="E916">
        <f>'Meters-Utilities'!D916</f>
        <v>0</v>
      </c>
      <c r="L916" t="str">
        <f t="shared" si="44"/>
        <v>PhaseNO</v>
      </c>
      <c r="M916" t="str">
        <f>"Fuel"&amp;
IF(D916="Other Fuels",TRIM(SUBSTITUTE(LEFT('Meters-Utilities'!H916,8),"-","")),IF(OR(D916="Electricity",D916="Natural Gas"),"",IF(OR(E916="Scope 1: Process", E916 = "Scope 1: Fugitive"), "Fugitive",SUBSTITUTE('Meters-Utilities'!C916," ",""))))</f>
        <v>Fuel</v>
      </c>
      <c r="N916" t="str">
        <f>IF(D916="Electricity","UnitsEnergy",
IF(D916="Natural Gas","UnitsGasEnergy",
IF(ISNUMBER(SEARCH("Water",D916)),"UnitsLiquid",
IF(D916="Other Energy","UnitsOtherEnergyEnergy",
IF(D916="Other","UnitsSolid",
IF(D916="Other Fuels",IF(ISNUMBER(SEARCH("Mobile", 'Meters-Utilities'!D916)),"UnitsLiquid","Units"&amp;'Meters-Utilities'!H916&amp;"Energy"),"UnitsBlank"))))))</f>
        <v>UnitsBlank</v>
      </c>
      <c r="O916" t="str">
        <f>IF(AND(OR(D916="Other Fuels", D916="Other Energy", D916 = "Natural Gas"),COUNTIF(UnitsEnergy,'Meters-Utilities'!J916)=0), "UnitsEnergy","UnitsBlank")</f>
        <v>UnitsBlank</v>
      </c>
      <c r="P916" t="str">
        <f t="shared" si="42"/>
        <v>UnitsBlank</v>
      </c>
      <c r="Q916" t="str">
        <f t="shared" si="43"/>
        <v>UnitsBlank</v>
      </c>
      <c r="U916" t="str">
        <f>IF( 'Meters-Utilities'!C916= "Electricity", IF(AND('Meters-Utilities'!Q916 &lt;&gt; "Self-Generated", 'Meters-Utilities'!Q916 &lt;&gt; "Physical Power Purchase Agreement (PPPA)"), "UnitsBlank", "YesNo"), IF(AND( 'Meters-Utilities'!C916="Other Fuels", 'Meters-Utilities'!D916 = "Scope 1: Mobile"), "YesNo", "UnitsBlank"))</f>
        <v>UnitsBlank</v>
      </c>
    </row>
    <row r="917" spans="1:21" x14ac:dyDescent="0.35">
      <c r="A917">
        <f>'Meters-Utilities'!A917</f>
        <v>0</v>
      </c>
      <c r="B917">
        <f>'Meters-Utilities'!B917</f>
        <v>0</v>
      </c>
      <c r="D917">
        <f>'Meters-Utilities'!C917</f>
        <v>0</v>
      </c>
      <c r="E917">
        <f>'Meters-Utilities'!D917</f>
        <v>0</v>
      </c>
      <c r="L917" t="str">
        <f t="shared" si="44"/>
        <v>PhaseNO</v>
      </c>
      <c r="M917" t="str">
        <f>"Fuel"&amp;
IF(D917="Other Fuels",TRIM(SUBSTITUTE(LEFT('Meters-Utilities'!H917,8),"-","")),IF(OR(D917="Electricity",D917="Natural Gas"),"",IF(OR(E917="Scope 1: Process", E917 = "Scope 1: Fugitive"), "Fugitive",SUBSTITUTE('Meters-Utilities'!C917," ",""))))</f>
        <v>Fuel</v>
      </c>
      <c r="N917" t="str">
        <f>IF(D917="Electricity","UnitsEnergy",
IF(D917="Natural Gas","UnitsGasEnergy",
IF(ISNUMBER(SEARCH("Water",D917)),"UnitsLiquid",
IF(D917="Other Energy","UnitsOtherEnergyEnergy",
IF(D917="Other","UnitsSolid",
IF(D917="Other Fuels",IF(ISNUMBER(SEARCH("Mobile", 'Meters-Utilities'!D917)),"UnitsLiquid","Units"&amp;'Meters-Utilities'!H917&amp;"Energy"),"UnitsBlank"))))))</f>
        <v>UnitsBlank</v>
      </c>
      <c r="O917" t="str">
        <f>IF(AND(OR(D917="Other Fuels", D917="Other Energy", D917 = "Natural Gas"),COUNTIF(UnitsEnergy,'Meters-Utilities'!J917)=0), "UnitsEnergy","UnitsBlank")</f>
        <v>UnitsBlank</v>
      </c>
      <c r="P917" t="str">
        <f t="shared" si="42"/>
        <v>UnitsBlank</v>
      </c>
      <c r="Q917" t="str">
        <f t="shared" si="43"/>
        <v>UnitsBlank</v>
      </c>
      <c r="U917" t="str">
        <f>IF( 'Meters-Utilities'!C917= "Electricity", IF(AND('Meters-Utilities'!Q917 &lt;&gt; "Self-Generated", 'Meters-Utilities'!Q917 &lt;&gt; "Physical Power Purchase Agreement (PPPA)"), "UnitsBlank", "YesNo"), IF(AND( 'Meters-Utilities'!C917="Other Fuels", 'Meters-Utilities'!D917 = "Scope 1: Mobile"), "YesNo", "UnitsBlank"))</f>
        <v>UnitsBlank</v>
      </c>
    </row>
    <row r="918" spans="1:21" x14ac:dyDescent="0.35">
      <c r="A918">
        <f>'Meters-Utilities'!A918</f>
        <v>0</v>
      </c>
      <c r="B918">
        <f>'Meters-Utilities'!B918</f>
        <v>0</v>
      </c>
      <c r="D918">
        <f>'Meters-Utilities'!C918</f>
        <v>0</v>
      </c>
      <c r="E918">
        <f>'Meters-Utilities'!D918</f>
        <v>0</v>
      </c>
      <c r="L918" t="str">
        <f t="shared" si="44"/>
        <v>PhaseNO</v>
      </c>
      <c r="M918" t="str">
        <f>"Fuel"&amp;
IF(D918="Other Fuels",TRIM(SUBSTITUTE(LEFT('Meters-Utilities'!H918,8),"-","")),IF(OR(D918="Electricity",D918="Natural Gas"),"",IF(OR(E918="Scope 1: Process", E918 = "Scope 1: Fugitive"), "Fugitive",SUBSTITUTE('Meters-Utilities'!C918," ",""))))</f>
        <v>Fuel</v>
      </c>
      <c r="N918" t="str">
        <f>IF(D918="Electricity","UnitsEnergy",
IF(D918="Natural Gas","UnitsGasEnergy",
IF(ISNUMBER(SEARCH("Water",D918)),"UnitsLiquid",
IF(D918="Other Energy","UnitsOtherEnergyEnergy",
IF(D918="Other","UnitsSolid",
IF(D918="Other Fuels",IF(ISNUMBER(SEARCH("Mobile", 'Meters-Utilities'!D918)),"UnitsLiquid","Units"&amp;'Meters-Utilities'!H918&amp;"Energy"),"UnitsBlank"))))))</f>
        <v>UnitsBlank</v>
      </c>
      <c r="O918" t="str">
        <f>IF(AND(OR(D918="Other Fuels", D918="Other Energy", D918 = "Natural Gas"),COUNTIF(UnitsEnergy,'Meters-Utilities'!J918)=0), "UnitsEnergy","UnitsBlank")</f>
        <v>UnitsBlank</v>
      </c>
      <c r="P918" t="str">
        <f t="shared" si="42"/>
        <v>UnitsBlank</v>
      </c>
      <c r="Q918" t="str">
        <f t="shared" si="43"/>
        <v>UnitsBlank</v>
      </c>
      <c r="U918" t="str">
        <f>IF( 'Meters-Utilities'!C918= "Electricity", IF(AND('Meters-Utilities'!Q918 &lt;&gt; "Self-Generated", 'Meters-Utilities'!Q918 &lt;&gt; "Physical Power Purchase Agreement (PPPA)"), "UnitsBlank", "YesNo"), IF(AND( 'Meters-Utilities'!C918="Other Fuels", 'Meters-Utilities'!D918 = "Scope 1: Mobile"), "YesNo", "UnitsBlank"))</f>
        <v>UnitsBlank</v>
      </c>
    </row>
    <row r="919" spans="1:21" x14ac:dyDescent="0.35">
      <c r="A919">
        <f>'Meters-Utilities'!A919</f>
        <v>0</v>
      </c>
      <c r="B919">
        <f>'Meters-Utilities'!B919</f>
        <v>0</v>
      </c>
      <c r="D919">
        <f>'Meters-Utilities'!C919</f>
        <v>0</v>
      </c>
      <c r="E919">
        <f>'Meters-Utilities'!D919</f>
        <v>0</v>
      </c>
      <c r="L919" t="str">
        <f t="shared" si="44"/>
        <v>PhaseNO</v>
      </c>
      <c r="M919" t="str">
        <f>"Fuel"&amp;
IF(D919="Other Fuels",TRIM(SUBSTITUTE(LEFT('Meters-Utilities'!H919,8),"-","")),IF(OR(D919="Electricity",D919="Natural Gas"),"",IF(OR(E919="Scope 1: Process", E919 = "Scope 1: Fugitive"), "Fugitive",SUBSTITUTE('Meters-Utilities'!C919," ",""))))</f>
        <v>Fuel</v>
      </c>
      <c r="N919" t="str">
        <f>IF(D919="Electricity","UnitsEnergy",
IF(D919="Natural Gas","UnitsGasEnergy",
IF(ISNUMBER(SEARCH("Water",D919)),"UnitsLiquid",
IF(D919="Other Energy","UnitsOtherEnergyEnergy",
IF(D919="Other","UnitsSolid",
IF(D919="Other Fuels",IF(ISNUMBER(SEARCH("Mobile", 'Meters-Utilities'!D919)),"UnitsLiquid","Units"&amp;'Meters-Utilities'!H919&amp;"Energy"),"UnitsBlank"))))))</f>
        <v>UnitsBlank</v>
      </c>
      <c r="O919" t="str">
        <f>IF(AND(OR(D919="Other Fuels", D919="Other Energy", D919 = "Natural Gas"),COUNTIF(UnitsEnergy,'Meters-Utilities'!J919)=0), "UnitsEnergy","UnitsBlank")</f>
        <v>UnitsBlank</v>
      </c>
      <c r="P919" t="str">
        <f t="shared" si="42"/>
        <v>UnitsBlank</v>
      </c>
      <c r="Q919" t="str">
        <f t="shared" si="43"/>
        <v>UnitsBlank</v>
      </c>
      <c r="U919" t="str">
        <f>IF( 'Meters-Utilities'!C919= "Electricity", IF(AND('Meters-Utilities'!Q919 &lt;&gt; "Self-Generated", 'Meters-Utilities'!Q919 &lt;&gt; "Physical Power Purchase Agreement (PPPA)"), "UnitsBlank", "YesNo"), IF(AND( 'Meters-Utilities'!C919="Other Fuels", 'Meters-Utilities'!D919 = "Scope 1: Mobile"), "YesNo", "UnitsBlank"))</f>
        <v>UnitsBlank</v>
      </c>
    </row>
    <row r="920" spans="1:21" x14ac:dyDescent="0.35">
      <c r="A920">
        <f>'Meters-Utilities'!A920</f>
        <v>0</v>
      </c>
      <c r="B920">
        <f>'Meters-Utilities'!B920</f>
        <v>0</v>
      </c>
      <c r="D920">
        <f>'Meters-Utilities'!C920</f>
        <v>0</v>
      </c>
      <c r="E920">
        <f>'Meters-Utilities'!D920</f>
        <v>0</v>
      </c>
      <c r="L920" t="str">
        <f t="shared" si="44"/>
        <v>PhaseNO</v>
      </c>
      <c r="M920" t="str">
        <f>"Fuel"&amp;
IF(D920="Other Fuels",TRIM(SUBSTITUTE(LEFT('Meters-Utilities'!H920,8),"-","")),IF(OR(D920="Electricity",D920="Natural Gas"),"",IF(OR(E920="Scope 1: Process", E920 = "Scope 1: Fugitive"), "Fugitive",SUBSTITUTE('Meters-Utilities'!C920," ",""))))</f>
        <v>Fuel</v>
      </c>
      <c r="N920" t="str">
        <f>IF(D920="Electricity","UnitsEnergy",
IF(D920="Natural Gas","UnitsGasEnergy",
IF(ISNUMBER(SEARCH("Water",D920)),"UnitsLiquid",
IF(D920="Other Energy","UnitsOtherEnergyEnergy",
IF(D920="Other","UnitsSolid",
IF(D920="Other Fuels",IF(ISNUMBER(SEARCH("Mobile", 'Meters-Utilities'!D920)),"UnitsLiquid","Units"&amp;'Meters-Utilities'!H920&amp;"Energy"),"UnitsBlank"))))))</f>
        <v>UnitsBlank</v>
      </c>
      <c r="O920" t="str">
        <f>IF(AND(OR(D920="Other Fuels", D920="Other Energy", D920 = "Natural Gas"),COUNTIF(UnitsEnergy,'Meters-Utilities'!J920)=0), "UnitsEnergy","UnitsBlank")</f>
        <v>UnitsBlank</v>
      </c>
      <c r="P920" t="str">
        <f t="shared" si="42"/>
        <v>UnitsBlank</v>
      </c>
      <c r="Q920" t="str">
        <f t="shared" si="43"/>
        <v>UnitsBlank</v>
      </c>
      <c r="U920" t="str">
        <f>IF( 'Meters-Utilities'!C920= "Electricity", IF(AND('Meters-Utilities'!Q920 &lt;&gt; "Self-Generated", 'Meters-Utilities'!Q920 &lt;&gt; "Physical Power Purchase Agreement (PPPA)"), "UnitsBlank", "YesNo"), IF(AND( 'Meters-Utilities'!C920="Other Fuels", 'Meters-Utilities'!D920 = "Scope 1: Mobile"), "YesNo", "UnitsBlank"))</f>
        <v>UnitsBlank</v>
      </c>
    </row>
    <row r="921" spans="1:21" x14ac:dyDescent="0.35">
      <c r="A921">
        <f>'Meters-Utilities'!A921</f>
        <v>0</v>
      </c>
      <c r="B921">
        <f>'Meters-Utilities'!B921</f>
        <v>0</v>
      </c>
      <c r="D921">
        <f>'Meters-Utilities'!C921</f>
        <v>0</v>
      </c>
      <c r="E921">
        <f>'Meters-Utilities'!D921</f>
        <v>0</v>
      </c>
      <c r="L921" t="str">
        <f t="shared" si="44"/>
        <v>PhaseNO</v>
      </c>
      <c r="M921" t="str">
        <f>"Fuel"&amp;
IF(D921="Other Fuels",TRIM(SUBSTITUTE(LEFT('Meters-Utilities'!H921,8),"-","")),IF(OR(D921="Electricity",D921="Natural Gas"),"",IF(OR(E921="Scope 1: Process", E921 = "Scope 1: Fugitive"), "Fugitive",SUBSTITUTE('Meters-Utilities'!C921," ",""))))</f>
        <v>Fuel</v>
      </c>
      <c r="N921" t="str">
        <f>IF(D921="Electricity","UnitsEnergy",
IF(D921="Natural Gas","UnitsGasEnergy",
IF(ISNUMBER(SEARCH("Water",D921)),"UnitsLiquid",
IF(D921="Other Energy","UnitsOtherEnergyEnergy",
IF(D921="Other","UnitsSolid",
IF(D921="Other Fuels",IF(ISNUMBER(SEARCH("Mobile", 'Meters-Utilities'!D921)),"UnitsLiquid","Units"&amp;'Meters-Utilities'!H921&amp;"Energy"),"UnitsBlank"))))))</f>
        <v>UnitsBlank</v>
      </c>
      <c r="O921" t="str">
        <f>IF(AND(OR(D921="Other Fuels", D921="Other Energy", D921 = "Natural Gas"),COUNTIF(UnitsEnergy,'Meters-Utilities'!J921)=0), "UnitsEnergy","UnitsBlank")</f>
        <v>UnitsBlank</v>
      </c>
      <c r="P921" t="str">
        <f t="shared" si="42"/>
        <v>UnitsBlank</v>
      </c>
      <c r="Q921" t="str">
        <f t="shared" si="43"/>
        <v>UnitsBlank</v>
      </c>
      <c r="U921" t="str">
        <f>IF( 'Meters-Utilities'!C921= "Electricity", IF(AND('Meters-Utilities'!Q921 &lt;&gt; "Self-Generated", 'Meters-Utilities'!Q921 &lt;&gt; "Physical Power Purchase Agreement (PPPA)"), "UnitsBlank", "YesNo"), IF(AND( 'Meters-Utilities'!C921="Other Fuels", 'Meters-Utilities'!D921 = "Scope 1: Mobile"), "YesNo", "UnitsBlank"))</f>
        <v>UnitsBlank</v>
      </c>
    </row>
    <row r="922" spans="1:21" x14ac:dyDescent="0.35">
      <c r="A922">
        <f>'Meters-Utilities'!A922</f>
        <v>0</v>
      </c>
      <c r="B922">
        <f>'Meters-Utilities'!B922</f>
        <v>0</v>
      </c>
      <c r="D922">
        <f>'Meters-Utilities'!C922</f>
        <v>0</v>
      </c>
      <c r="E922">
        <f>'Meters-Utilities'!D922</f>
        <v>0</v>
      </c>
      <c r="L922" t="str">
        <f t="shared" si="44"/>
        <v>PhaseNO</v>
      </c>
      <c r="M922" t="str">
        <f>"Fuel"&amp;
IF(D922="Other Fuels",TRIM(SUBSTITUTE(LEFT('Meters-Utilities'!H922,8),"-","")),IF(OR(D922="Electricity",D922="Natural Gas"),"",IF(OR(E922="Scope 1: Process", E922 = "Scope 1: Fugitive"), "Fugitive",SUBSTITUTE('Meters-Utilities'!C922," ",""))))</f>
        <v>Fuel</v>
      </c>
      <c r="N922" t="str">
        <f>IF(D922="Electricity","UnitsEnergy",
IF(D922="Natural Gas","UnitsGasEnergy",
IF(ISNUMBER(SEARCH("Water",D922)),"UnitsLiquid",
IF(D922="Other Energy","UnitsOtherEnergyEnergy",
IF(D922="Other","UnitsSolid",
IF(D922="Other Fuels",IF(ISNUMBER(SEARCH("Mobile", 'Meters-Utilities'!D922)),"UnitsLiquid","Units"&amp;'Meters-Utilities'!H922&amp;"Energy"),"UnitsBlank"))))))</f>
        <v>UnitsBlank</v>
      </c>
      <c r="O922" t="str">
        <f>IF(AND(OR(D922="Other Fuels", D922="Other Energy", D922 = "Natural Gas"),COUNTIF(UnitsEnergy,'Meters-Utilities'!J922)=0), "UnitsEnergy","UnitsBlank")</f>
        <v>UnitsBlank</v>
      </c>
      <c r="P922" t="str">
        <f t="shared" si="42"/>
        <v>UnitsBlank</v>
      </c>
      <c r="Q922" t="str">
        <f t="shared" si="43"/>
        <v>UnitsBlank</v>
      </c>
      <c r="U922" t="str">
        <f>IF( 'Meters-Utilities'!C922= "Electricity", IF(AND('Meters-Utilities'!Q922 &lt;&gt; "Self-Generated", 'Meters-Utilities'!Q922 &lt;&gt; "Physical Power Purchase Agreement (PPPA)"), "UnitsBlank", "YesNo"), IF(AND( 'Meters-Utilities'!C922="Other Fuels", 'Meters-Utilities'!D922 = "Scope 1: Mobile"), "YesNo", "UnitsBlank"))</f>
        <v>UnitsBlank</v>
      </c>
    </row>
    <row r="923" spans="1:21" x14ac:dyDescent="0.35">
      <c r="A923">
        <f>'Meters-Utilities'!A923</f>
        <v>0</v>
      </c>
      <c r="B923">
        <f>'Meters-Utilities'!B923</f>
        <v>0</v>
      </c>
      <c r="D923">
        <f>'Meters-Utilities'!C923</f>
        <v>0</v>
      </c>
      <c r="E923">
        <f>'Meters-Utilities'!D923</f>
        <v>0</v>
      </c>
      <c r="L923" t="str">
        <f t="shared" si="44"/>
        <v>PhaseNO</v>
      </c>
      <c r="M923" t="str">
        <f>"Fuel"&amp;
IF(D923="Other Fuels",TRIM(SUBSTITUTE(LEFT('Meters-Utilities'!H923,8),"-","")),IF(OR(D923="Electricity",D923="Natural Gas"),"",IF(OR(E923="Scope 1: Process", E923 = "Scope 1: Fugitive"), "Fugitive",SUBSTITUTE('Meters-Utilities'!C923," ",""))))</f>
        <v>Fuel</v>
      </c>
      <c r="N923" t="str">
        <f>IF(D923="Electricity","UnitsEnergy",
IF(D923="Natural Gas","UnitsGasEnergy",
IF(ISNUMBER(SEARCH("Water",D923)),"UnitsLiquid",
IF(D923="Other Energy","UnitsOtherEnergyEnergy",
IF(D923="Other","UnitsSolid",
IF(D923="Other Fuels",IF(ISNUMBER(SEARCH("Mobile", 'Meters-Utilities'!D923)),"UnitsLiquid","Units"&amp;'Meters-Utilities'!H923&amp;"Energy"),"UnitsBlank"))))))</f>
        <v>UnitsBlank</v>
      </c>
      <c r="O923" t="str">
        <f>IF(AND(OR(D923="Other Fuels", D923="Other Energy", D923 = "Natural Gas"),COUNTIF(UnitsEnergy,'Meters-Utilities'!J923)=0), "UnitsEnergy","UnitsBlank")</f>
        <v>UnitsBlank</v>
      </c>
      <c r="P923" t="str">
        <f t="shared" si="42"/>
        <v>UnitsBlank</v>
      </c>
      <c r="Q923" t="str">
        <f t="shared" si="43"/>
        <v>UnitsBlank</v>
      </c>
      <c r="U923" t="str">
        <f>IF( 'Meters-Utilities'!C923= "Electricity", IF(AND('Meters-Utilities'!Q923 &lt;&gt; "Self-Generated", 'Meters-Utilities'!Q923 &lt;&gt; "Physical Power Purchase Agreement (PPPA)"), "UnitsBlank", "YesNo"), IF(AND( 'Meters-Utilities'!C923="Other Fuels", 'Meters-Utilities'!D923 = "Scope 1: Mobile"), "YesNo", "UnitsBlank"))</f>
        <v>UnitsBlank</v>
      </c>
    </row>
    <row r="924" spans="1:21" x14ac:dyDescent="0.35">
      <c r="A924">
        <f>'Meters-Utilities'!A924</f>
        <v>0</v>
      </c>
      <c r="B924">
        <f>'Meters-Utilities'!B924</f>
        <v>0</v>
      </c>
      <c r="D924">
        <f>'Meters-Utilities'!C924</f>
        <v>0</v>
      </c>
      <c r="E924">
        <f>'Meters-Utilities'!D924</f>
        <v>0</v>
      </c>
      <c r="L924" t="str">
        <f t="shared" si="44"/>
        <v>PhaseNO</v>
      </c>
      <c r="M924" t="str">
        <f>"Fuel"&amp;
IF(D924="Other Fuels",TRIM(SUBSTITUTE(LEFT('Meters-Utilities'!H924,8),"-","")),IF(OR(D924="Electricity",D924="Natural Gas"),"",IF(OR(E924="Scope 1: Process", E924 = "Scope 1: Fugitive"), "Fugitive",SUBSTITUTE('Meters-Utilities'!C924," ",""))))</f>
        <v>Fuel</v>
      </c>
      <c r="N924" t="str">
        <f>IF(D924="Electricity","UnitsEnergy",
IF(D924="Natural Gas","UnitsGasEnergy",
IF(ISNUMBER(SEARCH("Water",D924)),"UnitsLiquid",
IF(D924="Other Energy","UnitsOtherEnergyEnergy",
IF(D924="Other","UnitsSolid",
IF(D924="Other Fuels",IF(ISNUMBER(SEARCH("Mobile", 'Meters-Utilities'!D924)),"UnitsLiquid","Units"&amp;'Meters-Utilities'!H924&amp;"Energy"),"UnitsBlank"))))))</f>
        <v>UnitsBlank</v>
      </c>
      <c r="O924" t="str">
        <f>IF(AND(OR(D924="Other Fuels", D924="Other Energy", D924 = "Natural Gas"),COUNTIF(UnitsEnergy,'Meters-Utilities'!J924)=0), "UnitsEnergy","UnitsBlank")</f>
        <v>UnitsBlank</v>
      </c>
      <c r="P924" t="str">
        <f t="shared" si="42"/>
        <v>UnitsBlank</v>
      </c>
      <c r="Q924" t="str">
        <f t="shared" si="43"/>
        <v>UnitsBlank</v>
      </c>
      <c r="U924" t="str">
        <f>IF( 'Meters-Utilities'!C924= "Electricity", IF(AND('Meters-Utilities'!Q924 &lt;&gt; "Self-Generated", 'Meters-Utilities'!Q924 &lt;&gt; "Physical Power Purchase Agreement (PPPA)"), "UnitsBlank", "YesNo"), IF(AND( 'Meters-Utilities'!C924="Other Fuels", 'Meters-Utilities'!D924 = "Scope 1: Mobile"), "YesNo", "UnitsBlank"))</f>
        <v>UnitsBlank</v>
      </c>
    </row>
    <row r="925" spans="1:21" x14ac:dyDescent="0.35">
      <c r="A925">
        <f>'Meters-Utilities'!A925</f>
        <v>0</v>
      </c>
      <c r="B925">
        <f>'Meters-Utilities'!B925</f>
        <v>0</v>
      </c>
      <c r="D925">
        <f>'Meters-Utilities'!C925</f>
        <v>0</v>
      </c>
      <c r="E925">
        <f>'Meters-Utilities'!D925</f>
        <v>0</v>
      </c>
      <c r="L925" t="str">
        <f t="shared" si="44"/>
        <v>PhaseNO</v>
      </c>
      <c r="M925" t="str">
        <f>"Fuel"&amp;
IF(D925="Other Fuels",TRIM(SUBSTITUTE(LEFT('Meters-Utilities'!H925,8),"-","")),IF(OR(D925="Electricity",D925="Natural Gas"),"",IF(OR(E925="Scope 1: Process", E925 = "Scope 1: Fugitive"), "Fugitive",SUBSTITUTE('Meters-Utilities'!C925," ",""))))</f>
        <v>Fuel</v>
      </c>
      <c r="N925" t="str">
        <f>IF(D925="Electricity","UnitsEnergy",
IF(D925="Natural Gas","UnitsGasEnergy",
IF(ISNUMBER(SEARCH("Water",D925)),"UnitsLiquid",
IF(D925="Other Energy","UnitsOtherEnergyEnergy",
IF(D925="Other","UnitsSolid",
IF(D925="Other Fuels",IF(ISNUMBER(SEARCH("Mobile", 'Meters-Utilities'!D925)),"UnitsLiquid","Units"&amp;'Meters-Utilities'!H925&amp;"Energy"),"UnitsBlank"))))))</f>
        <v>UnitsBlank</v>
      </c>
      <c r="O925" t="str">
        <f>IF(AND(OR(D925="Other Fuels", D925="Other Energy", D925 = "Natural Gas"),COUNTIF(UnitsEnergy,'Meters-Utilities'!J925)=0), "UnitsEnergy","UnitsBlank")</f>
        <v>UnitsBlank</v>
      </c>
      <c r="P925" t="str">
        <f t="shared" si="42"/>
        <v>UnitsBlank</v>
      </c>
      <c r="Q925" t="str">
        <f t="shared" si="43"/>
        <v>UnitsBlank</v>
      </c>
      <c r="U925" t="str">
        <f>IF( 'Meters-Utilities'!C925= "Electricity", IF(AND('Meters-Utilities'!Q925 &lt;&gt; "Self-Generated", 'Meters-Utilities'!Q925 &lt;&gt; "Physical Power Purchase Agreement (PPPA)"), "UnitsBlank", "YesNo"), IF(AND( 'Meters-Utilities'!C925="Other Fuels", 'Meters-Utilities'!D925 = "Scope 1: Mobile"), "YesNo", "UnitsBlank"))</f>
        <v>UnitsBlank</v>
      </c>
    </row>
    <row r="926" spans="1:21" x14ac:dyDescent="0.35">
      <c r="A926">
        <f>'Meters-Utilities'!A926</f>
        <v>0</v>
      </c>
      <c r="B926">
        <f>'Meters-Utilities'!B926</f>
        <v>0</v>
      </c>
      <c r="D926">
        <f>'Meters-Utilities'!C926</f>
        <v>0</v>
      </c>
      <c r="E926">
        <f>'Meters-Utilities'!D926</f>
        <v>0</v>
      </c>
      <c r="L926" t="str">
        <f t="shared" si="44"/>
        <v>PhaseNO</v>
      </c>
      <c r="M926" t="str">
        <f>"Fuel"&amp;
IF(D926="Other Fuels",TRIM(SUBSTITUTE(LEFT('Meters-Utilities'!H926,8),"-","")),IF(OR(D926="Electricity",D926="Natural Gas"),"",IF(OR(E926="Scope 1: Process", E926 = "Scope 1: Fugitive"), "Fugitive",SUBSTITUTE('Meters-Utilities'!C926," ",""))))</f>
        <v>Fuel</v>
      </c>
      <c r="N926" t="str">
        <f>IF(D926="Electricity","UnitsEnergy",
IF(D926="Natural Gas","UnitsGasEnergy",
IF(ISNUMBER(SEARCH("Water",D926)),"UnitsLiquid",
IF(D926="Other Energy","UnitsOtherEnergyEnergy",
IF(D926="Other","UnitsSolid",
IF(D926="Other Fuels",IF(ISNUMBER(SEARCH("Mobile", 'Meters-Utilities'!D926)),"UnitsLiquid","Units"&amp;'Meters-Utilities'!H926&amp;"Energy"),"UnitsBlank"))))))</f>
        <v>UnitsBlank</v>
      </c>
      <c r="O926" t="str">
        <f>IF(AND(OR(D926="Other Fuels", D926="Other Energy", D926 = "Natural Gas"),COUNTIF(UnitsEnergy,'Meters-Utilities'!J926)=0), "UnitsEnergy","UnitsBlank")</f>
        <v>UnitsBlank</v>
      </c>
      <c r="P926" t="str">
        <f t="shared" si="42"/>
        <v>UnitsBlank</v>
      </c>
      <c r="Q926" t="str">
        <f t="shared" si="43"/>
        <v>UnitsBlank</v>
      </c>
      <c r="U926" t="str">
        <f>IF( 'Meters-Utilities'!C926= "Electricity", IF(AND('Meters-Utilities'!Q926 &lt;&gt; "Self-Generated", 'Meters-Utilities'!Q926 &lt;&gt; "Physical Power Purchase Agreement (PPPA)"), "UnitsBlank", "YesNo"), IF(AND( 'Meters-Utilities'!C926="Other Fuels", 'Meters-Utilities'!D926 = "Scope 1: Mobile"), "YesNo", "UnitsBlank"))</f>
        <v>UnitsBlank</v>
      </c>
    </row>
    <row r="927" spans="1:21" x14ac:dyDescent="0.35">
      <c r="A927">
        <f>'Meters-Utilities'!A927</f>
        <v>0</v>
      </c>
      <c r="B927">
        <f>'Meters-Utilities'!B927</f>
        <v>0</v>
      </c>
      <c r="D927">
        <f>'Meters-Utilities'!C927</f>
        <v>0</v>
      </c>
      <c r="E927">
        <f>'Meters-Utilities'!D927</f>
        <v>0</v>
      </c>
      <c r="L927" t="str">
        <f t="shared" si="44"/>
        <v>PhaseNO</v>
      </c>
      <c r="M927" t="str">
        <f>"Fuel"&amp;
IF(D927="Other Fuels",TRIM(SUBSTITUTE(LEFT('Meters-Utilities'!H927,8),"-","")),IF(OR(D927="Electricity",D927="Natural Gas"),"",IF(OR(E927="Scope 1: Process", E927 = "Scope 1: Fugitive"), "Fugitive",SUBSTITUTE('Meters-Utilities'!C927," ",""))))</f>
        <v>Fuel</v>
      </c>
      <c r="N927" t="str">
        <f>IF(D927="Electricity","UnitsEnergy",
IF(D927="Natural Gas","UnitsGasEnergy",
IF(ISNUMBER(SEARCH("Water",D927)),"UnitsLiquid",
IF(D927="Other Energy","UnitsOtherEnergyEnergy",
IF(D927="Other","UnitsSolid",
IF(D927="Other Fuels",IF(ISNUMBER(SEARCH("Mobile", 'Meters-Utilities'!D927)),"UnitsLiquid","Units"&amp;'Meters-Utilities'!H927&amp;"Energy"),"UnitsBlank"))))))</f>
        <v>UnitsBlank</v>
      </c>
      <c r="O927" t="str">
        <f>IF(AND(OR(D927="Other Fuels", D927="Other Energy", D927 = "Natural Gas"),COUNTIF(UnitsEnergy,'Meters-Utilities'!J927)=0), "UnitsEnergy","UnitsBlank")</f>
        <v>UnitsBlank</v>
      </c>
      <c r="P927" t="str">
        <f t="shared" si="42"/>
        <v>UnitsBlank</v>
      </c>
      <c r="Q927" t="str">
        <f t="shared" si="43"/>
        <v>UnitsBlank</v>
      </c>
      <c r="U927" t="str">
        <f>IF( 'Meters-Utilities'!C927= "Electricity", IF(AND('Meters-Utilities'!Q927 &lt;&gt; "Self-Generated", 'Meters-Utilities'!Q927 &lt;&gt; "Physical Power Purchase Agreement (PPPA)"), "UnitsBlank", "YesNo"), IF(AND( 'Meters-Utilities'!C927="Other Fuels", 'Meters-Utilities'!D927 = "Scope 1: Mobile"), "YesNo", "UnitsBlank"))</f>
        <v>UnitsBlank</v>
      </c>
    </row>
    <row r="928" spans="1:21" x14ac:dyDescent="0.35">
      <c r="A928">
        <f>'Meters-Utilities'!A928</f>
        <v>0</v>
      </c>
      <c r="B928">
        <f>'Meters-Utilities'!B928</f>
        <v>0</v>
      </c>
      <c r="D928">
        <f>'Meters-Utilities'!C928</f>
        <v>0</v>
      </c>
      <c r="E928">
        <f>'Meters-Utilities'!D928</f>
        <v>0</v>
      </c>
      <c r="L928" t="str">
        <f t="shared" si="44"/>
        <v>PhaseNO</v>
      </c>
      <c r="M928" t="str">
        <f>"Fuel"&amp;
IF(D928="Other Fuels",TRIM(SUBSTITUTE(LEFT('Meters-Utilities'!H928,8),"-","")),IF(OR(D928="Electricity",D928="Natural Gas"),"",IF(OR(E928="Scope 1: Process", E928 = "Scope 1: Fugitive"), "Fugitive",SUBSTITUTE('Meters-Utilities'!C928," ",""))))</f>
        <v>Fuel</v>
      </c>
      <c r="N928" t="str">
        <f>IF(D928="Electricity","UnitsEnergy",
IF(D928="Natural Gas","UnitsGasEnergy",
IF(ISNUMBER(SEARCH("Water",D928)),"UnitsLiquid",
IF(D928="Other Energy","UnitsOtherEnergyEnergy",
IF(D928="Other","UnitsSolid",
IF(D928="Other Fuels",IF(ISNUMBER(SEARCH("Mobile", 'Meters-Utilities'!D928)),"UnitsLiquid","Units"&amp;'Meters-Utilities'!H928&amp;"Energy"),"UnitsBlank"))))))</f>
        <v>UnitsBlank</v>
      </c>
      <c r="O928" t="str">
        <f>IF(AND(OR(D928="Other Fuels", D928="Other Energy", D928 = "Natural Gas"),COUNTIF(UnitsEnergy,'Meters-Utilities'!J928)=0), "UnitsEnergy","UnitsBlank")</f>
        <v>UnitsBlank</v>
      </c>
      <c r="P928" t="str">
        <f t="shared" si="42"/>
        <v>UnitsBlank</v>
      </c>
      <c r="Q928" t="str">
        <f t="shared" si="43"/>
        <v>UnitsBlank</v>
      </c>
      <c r="U928" t="str">
        <f>IF( 'Meters-Utilities'!C928= "Electricity", IF(AND('Meters-Utilities'!Q928 &lt;&gt; "Self-Generated", 'Meters-Utilities'!Q928 &lt;&gt; "Physical Power Purchase Agreement (PPPA)"), "UnitsBlank", "YesNo"), IF(AND( 'Meters-Utilities'!C928="Other Fuels", 'Meters-Utilities'!D928 = "Scope 1: Mobile"), "YesNo", "UnitsBlank"))</f>
        <v>UnitsBlank</v>
      </c>
    </row>
    <row r="929" spans="1:21" x14ac:dyDescent="0.35">
      <c r="A929">
        <f>'Meters-Utilities'!A929</f>
        <v>0</v>
      </c>
      <c r="B929">
        <f>'Meters-Utilities'!B929</f>
        <v>0</v>
      </c>
      <c r="D929">
        <f>'Meters-Utilities'!C929</f>
        <v>0</v>
      </c>
      <c r="E929">
        <f>'Meters-Utilities'!D929</f>
        <v>0</v>
      </c>
      <c r="L929" t="str">
        <f t="shared" si="44"/>
        <v>PhaseNO</v>
      </c>
      <c r="M929" t="str">
        <f>"Fuel"&amp;
IF(D929="Other Fuels",TRIM(SUBSTITUTE(LEFT('Meters-Utilities'!H929,8),"-","")),IF(OR(D929="Electricity",D929="Natural Gas"),"",IF(OR(E929="Scope 1: Process", E929 = "Scope 1: Fugitive"), "Fugitive",SUBSTITUTE('Meters-Utilities'!C929," ",""))))</f>
        <v>Fuel</v>
      </c>
      <c r="N929" t="str">
        <f>IF(D929="Electricity","UnitsEnergy",
IF(D929="Natural Gas","UnitsGasEnergy",
IF(ISNUMBER(SEARCH("Water",D929)),"UnitsLiquid",
IF(D929="Other Energy","UnitsOtherEnergyEnergy",
IF(D929="Other","UnitsSolid",
IF(D929="Other Fuels",IF(ISNUMBER(SEARCH("Mobile", 'Meters-Utilities'!D929)),"UnitsLiquid","Units"&amp;'Meters-Utilities'!H929&amp;"Energy"),"UnitsBlank"))))))</f>
        <v>UnitsBlank</v>
      </c>
      <c r="O929" t="str">
        <f>IF(AND(OR(D929="Other Fuels", D929="Other Energy", D929 = "Natural Gas"),COUNTIF(UnitsEnergy,'Meters-Utilities'!J929)=0), "UnitsEnergy","UnitsBlank")</f>
        <v>UnitsBlank</v>
      </c>
      <c r="P929" t="str">
        <f t="shared" si="42"/>
        <v>UnitsBlank</v>
      </c>
      <c r="Q929" t="str">
        <f t="shared" si="43"/>
        <v>UnitsBlank</v>
      </c>
      <c r="U929" t="str">
        <f>IF( 'Meters-Utilities'!C929= "Electricity", IF(AND('Meters-Utilities'!Q929 &lt;&gt; "Self-Generated", 'Meters-Utilities'!Q929 &lt;&gt; "Physical Power Purchase Agreement (PPPA)"), "UnitsBlank", "YesNo"), IF(AND( 'Meters-Utilities'!C929="Other Fuels", 'Meters-Utilities'!D929 = "Scope 1: Mobile"), "YesNo", "UnitsBlank"))</f>
        <v>UnitsBlank</v>
      </c>
    </row>
    <row r="930" spans="1:21" x14ac:dyDescent="0.35">
      <c r="A930">
        <f>'Meters-Utilities'!A930</f>
        <v>0</v>
      </c>
      <c r="B930">
        <f>'Meters-Utilities'!B930</f>
        <v>0</v>
      </c>
      <c r="D930">
        <f>'Meters-Utilities'!C930</f>
        <v>0</v>
      </c>
      <c r="E930">
        <f>'Meters-Utilities'!D930</f>
        <v>0</v>
      </c>
      <c r="L930" t="str">
        <f t="shared" si="44"/>
        <v>PhaseNO</v>
      </c>
      <c r="M930" t="str">
        <f>"Fuel"&amp;
IF(D930="Other Fuels",TRIM(SUBSTITUTE(LEFT('Meters-Utilities'!H930,8),"-","")),IF(OR(D930="Electricity",D930="Natural Gas"),"",IF(OR(E930="Scope 1: Process", E930 = "Scope 1: Fugitive"), "Fugitive",SUBSTITUTE('Meters-Utilities'!C930," ",""))))</f>
        <v>Fuel</v>
      </c>
      <c r="N930" t="str">
        <f>IF(D930="Electricity","UnitsEnergy",
IF(D930="Natural Gas","UnitsGasEnergy",
IF(ISNUMBER(SEARCH("Water",D930)),"UnitsLiquid",
IF(D930="Other Energy","UnitsOtherEnergyEnergy",
IF(D930="Other","UnitsSolid",
IF(D930="Other Fuels",IF(ISNUMBER(SEARCH("Mobile", 'Meters-Utilities'!D930)),"UnitsLiquid","Units"&amp;'Meters-Utilities'!H930&amp;"Energy"),"UnitsBlank"))))))</f>
        <v>UnitsBlank</v>
      </c>
      <c r="O930" t="str">
        <f>IF(AND(OR(D930="Other Fuels", D930="Other Energy", D930 = "Natural Gas"),COUNTIF(UnitsEnergy,'Meters-Utilities'!J930)=0), "UnitsEnergy","UnitsBlank")</f>
        <v>UnitsBlank</v>
      </c>
      <c r="P930" t="str">
        <f t="shared" si="42"/>
        <v>UnitsBlank</v>
      </c>
      <c r="Q930" t="str">
        <f t="shared" si="43"/>
        <v>UnitsBlank</v>
      </c>
      <c r="U930" t="str">
        <f>IF( 'Meters-Utilities'!C930= "Electricity", IF(AND('Meters-Utilities'!Q930 &lt;&gt; "Self-Generated", 'Meters-Utilities'!Q930 &lt;&gt; "Physical Power Purchase Agreement (PPPA)"), "UnitsBlank", "YesNo"), IF(AND( 'Meters-Utilities'!C930="Other Fuels", 'Meters-Utilities'!D930 = "Scope 1: Mobile"), "YesNo", "UnitsBlank"))</f>
        <v>UnitsBlank</v>
      </c>
    </row>
    <row r="931" spans="1:21" x14ac:dyDescent="0.35">
      <c r="A931">
        <f>'Meters-Utilities'!A931</f>
        <v>0</v>
      </c>
      <c r="B931">
        <f>'Meters-Utilities'!B931</f>
        <v>0</v>
      </c>
      <c r="D931">
        <f>'Meters-Utilities'!C931</f>
        <v>0</v>
      </c>
      <c r="E931">
        <f>'Meters-Utilities'!D931</f>
        <v>0</v>
      </c>
      <c r="L931" t="str">
        <f t="shared" si="44"/>
        <v>PhaseNO</v>
      </c>
      <c r="M931" t="str">
        <f>"Fuel"&amp;
IF(D931="Other Fuels",TRIM(SUBSTITUTE(LEFT('Meters-Utilities'!H931,8),"-","")),IF(OR(D931="Electricity",D931="Natural Gas"),"",IF(OR(E931="Scope 1: Process", E931 = "Scope 1: Fugitive"), "Fugitive",SUBSTITUTE('Meters-Utilities'!C931," ",""))))</f>
        <v>Fuel</v>
      </c>
      <c r="N931" t="str">
        <f>IF(D931="Electricity","UnitsEnergy",
IF(D931="Natural Gas","UnitsGasEnergy",
IF(ISNUMBER(SEARCH("Water",D931)),"UnitsLiquid",
IF(D931="Other Energy","UnitsOtherEnergyEnergy",
IF(D931="Other","UnitsSolid",
IF(D931="Other Fuels",IF(ISNUMBER(SEARCH("Mobile", 'Meters-Utilities'!D931)),"UnitsLiquid","Units"&amp;'Meters-Utilities'!H931&amp;"Energy"),"UnitsBlank"))))))</f>
        <v>UnitsBlank</v>
      </c>
      <c r="O931" t="str">
        <f>IF(AND(OR(D931="Other Fuels", D931="Other Energy", D931 = "Natural Gas"),COUNTIF(UnitsEnergy,'Meters-Utilities'!J931)=0), "UnitsEnergy","UnitsBlank")</f>
        <v>UnitsBlank</v>
      </c>
      <c r="P931" t="str">
        <f t="shared" si="42"/>
        <v>UnitsBlank</v>
      </c>
      <c r="Q931" t="str">
        <f t="shared" si="43"/>
        <v>UnitsBlank</v>
      </c>
      <c r="U931" t="str">
        <f>IF( 'Meters-Utilities'!C931= "Electricity", IF(AND('Meters-Utilities'!Q931 &lt;&gt; "Self-Generated", 'Meters-Utilities'!Q931 &lt;&gt; "Physical Power Purchase Agreement (PPPA)"), "UnitsBlank", "YesNo"), IF(AND( 'Meters-Utilities'!C931="Other Fuels", 'Meters-Utilities'!D931 = "Scope 1: Mobile"), "YesNo", "UnitsBlank"))</f>
        <v>UnitsBlank</v>
      </c>
    </row>
    <row r="932" spans="1:21" x14ac:dyDescent="0.35">
      <c r="A932">
        <f>'Meters-Utilities'!A932</f>
        <v>0</v>
      </c>
      <c r="B932">
        <f>'Meters-Utilities'!B932</f>
        <v>0</v>
      </c>
      <c r="D932">
        <f>'Meters-Utilities'!C932</f>
        <v>0</v>
      </c>
      <c r="E932">
        <f>'Meters-Utilities'!D932</f>
        <v>0</v>
      </c>
      <c r="L932" t="str">
        <f t="shared" si="44"/>
        <v>PhaseNO</v>
      </c>
      <c r="M932" t="str">
        <f>"Fuel"&amp;
IF(D932="Other Fuels",TRIM(SUBSTITUTE(LEFT('Meters-Utilities'!H932,8),"-","")),IF(OR(D932="Electricity",D932="Natural Gas"),"",IF(OR(E932="Scope 1: Process", E932 = "Scope 1: Fugitive"), "Fugitive",SUBSTITUTE('Meters-Utilities'!C932," ",""))))</f>
        <v>Fuel</v>
      </c>
      <c r="N932" t="str">
        <f>IF(D932="Electricity","UnitsEnergy",
IF(D932="Natural Gas","UnitsGasEnergy",
IF(ISNUMBER(SEARCH("Water",D932)),"UnitsLiquid",
IF(D932="Other Energy","UnitsOtherEnergyEnergy",
IF(D932="Other","UnitsSolid",
IF(D932="Other Fuels",IF(ISNUMBER(SEARCH("Mobile", 'Meters-Utilities'!D932)),"UnitsLiquid","Units"&amp;'Meters-Utilities'!H932&amp;"Energy"),"UnitsBlank"))))))</f>
        <v>UnitsBlank</v>
      </c>
      <c r="O932" t="str">
        <f>IF(AND(OR(D932="Other Fuels", D932="Other Energy", D932 = "Natural Gas"),COUNTIF(UnitsEnergy,'Meters-Utilities'!J932)=0), "UnitsEnergy","UnitsBlank")</f>
        <v>UnitsBlank</v>
      </c>
      <c r="P932" t="str">
        <f t="shared" ref="P932:P995" si="45">IF(M932="FuelOnRoad","UnitsDistance","UnitsBlank")</f>
        <v>UnitsBlank</v>
      </c>
      <c r="Q932" t="str">
        <f t="shared" ref="Q932:Q995" si="46">IF(M932="FuelOnRoad","ChoiceEstimationMethod","UnitsBlank")</f>
        <v>UnitsBlank</v>
      </c>
      <c r="U932" t="str">
        <f>IF( 'Meters-Utilities'!C932= "Electricity", IF(AND('Meters-Utilities'!Q932 &lt;&gt; "Self-Generated", 'Meters-Utilities'!Q932 &lt;&gt; "Physical Power Purchase Agreement (PPPA)"), "UnitsBlank", "YesNo"), IF(AND( 'Meters-Utilities'!C932="Other Fuels", 'Meters-Utilities'!D932 = "Scope 1: Mobile"), "YesNo", "UnitsBlank"))</f>
        <v>UnitsBlank</v>
      </c>
    </row>
    <row r="933" spans="1:21" x14ac:dyDescent="0.35">
      <c r="A933">
        <f>'Meters-Utilities'!A933</f>
        <v>0</v>
      </c>
      <c r="B933">
        <f>'Meters-Utilities'!B933</f>
        <v>0</v>
      </c>
      <c r="D933">
        <f>'Meters-Utilities'!C933</f>
        <v>0</v>
      </c>
      <c r="E933">
        <f>'Meters-Utilities'!D933</f>
        <v>0</v>
      </c>
      <c r="L933" t="str">
        <f t="shared" si="44"/>
        <v>PhaseNO</v>
      </c>
      <c r="M933" t="str">
        <f>"Fuel"&amp;
IF(D933="Other Fuels",TRIM(SUBSTITUTE(LEFT('Meters-Utilities'!H933,8),"-","")),IF(OR(D933="Electricity",D933="Natural Gas"),"",IF(OR(E933="Scope 1: Process", E933 = "Scope 1: Fugitive"), "Fugitive",SUBSTITUTE('Meters-Utilities'!C933," ",""))))</f>
        <v>Fuel</v>
      </c>
      <c r="N933" t="str">
        <f>IF(D933="Electricity","UnitsEnergy",
IF(D933="Natural Gas","UnitsGasEnergy",
IF(ISNUMBER(SEARCH("Water",D933)),"UnitsLiquid",
IF(D933="Other Energy","UnitsOtherEnergyEnergy",
IF(D933="Other","UnitsSolid",
IF(D933="Other Fuels",IF(ISNUMBER(SEARCH("Mobile", 'Meters-Utilities'!D933)),"UnitsLiquid","Units"&amp;'Meters-Utilities'!H933&amp;"Energy"),"UnitsBlank"))))))</f>
        <v>UnitsBlank</v>
      </c>
      <c r="O933" t="str">
        <f>IF(AND(OR(D933="Other Fuels", D933="Other Energy", D933 = "Natural Gas"),COUNTIF(UnitsEnergy,'Meters-Utilities'!J933)=0), "UnitsEnergy","UnitsBlank")</f>
        <v>UnitsBlank</v>
      </c>
      <c r="P933" t="str">
        <f t="shared" si="45"/>
        <v>UnitsBlank</v>
      </c>
      <c r="Q933" t="str">
        <f t="shared" si="46"/>
        <v>UnitsBlank</v>
      </c>
      <c r="U933" t="str">
        <f>IF( 'Meters-Utilities'!C933= "Electricity", IF(AND('Meters-Utilities'!Q933 &lt;&gt; "Self-Generated", 'Meters-Utilities'!Q933 &lt;&gt; "Physical Power Purchase Agreement (PPPA)"), "UnitsBlank", "YesNo"), IF(AND( 'Meters-Utilities'!C933="Other Fuels", 'Meters-Utilities'!D933 = "Scope 1: Mobile"), "YesNo", "UnitsBlank"))</f>
        <v>UnitsBlank</v>
      </c>
    </row>
    <row r="934" spans="1:21" x14ac:dyDescent="0.35">
      <c r="A934">
        <f>'Meters-Utilities'!A934</f>
        <v>0</v>
      </c>
      <c r="B934">
        <f>'Meters-Utilities'!B934</f>
        <v>0</v>
      </c>
      <c r="D934">
        <f>'Meters-Utilities'!C934</f>
        <v>0</v>
      </c>
      <c r="E934">
        <f>'Meters-Utilities'!D934</f>
        <v>0</v>
      </c>
      <c r="L934" t="str">
        <f t="shared" si="44"/>
        <v>PhaseNO</v>
      </c>
      <c r="M934" t="str">
        <f>"Fuel"&amp;
IF(D934="Other Fuels",TRIM(SUBSTITUTE(LEFT('Meters-Utilities'!H934,8),"-","")),IF(OR(D934="Electricity",D934="Natural Gas"),"",IF(OR(E934="Scope 1: Process", E934 = "Scope 1: Fugitive"), "Fugitive",SUBSTITUTE('Meters-Utilities'!C934," ",""))))</f>
        <v>Fuel</v>
      </c>
      <c r="N934" t="str">
        <f>IF(D934="Electricity","UnitsEnergy",
IF(D934="Natural Gas","UnitsGasEnergy",
IF(ISNUMBER(SEARCH("Water",D934)),"UnitsLiquid",
IF(D934="Other Energy","UnitsOtherEnergyEnergy",
IF(D934="Other","UnitsSolid",
IF(D934="Other Fuels",IF(ISNUMBER(SEARCH("Mobile", 'Meters-Utilities'!D934)),"UnitsLiquid","Units"&amp;'Meters-Utilities'!H934&amp;"Energy"),"UnitsBlank"))))))</f>
        <v>UnitsBlank</v>
      </c>
      <c r="O934" t="str">
        <f>IF(AND(OR(D934="Other Fuels", D934="Other Energy", D934 = "Natural Gas"),COUNTIF(UnitsEnergy,'Meters-Utilities'!J934)=0), "UnitsEnergy","UnitsBlank")</f>
        <v>UnitsBlank</v>
      </c>
      <c r="P934" t="str">
        <f t="shared" si="45"/>
        <v>UnitsBlank</v>
      </c>
      <c r="Q934" t="str">
        <f t="shared" si="46"/>
        <v>UnitsBlank</v>
      </c>
      <c r="U934" t="str">
        <f>IF( 'Meters-Utilities'!C934= "Electricity", IF(AND('Meters-Utilities'!Q934 &lt;&gt; "Self-Generated", 'Meters-Utilities'!Q934 &lt;&gt; "Physical Power Purchase Agreement (PPPA)"), "UnitsBlank", "YesNo"), IF(AND( 'Meters-Utilities'!C934="Other Fuels", 'Meters-Utilities'!D934 = "Scope 1: Mobile"), "YesNo", "UnitsBlank"))</f>
        <v>UnitsBlank</v>
      </c>
    </row>
    <row r="935" spans="1:21" x14ac:dyDescent="0.35">
      <c r="A935">
        <f>'Meters-Utilities'!A935</f>
        <v>0</v>
      </c>
      <c r="B935">
        <f>'Meters-Utilities'!B935</f>
        <v>0</v>
      </c>
      <c r="D935">
        <f>'Meters-Utilities'!C935</f>
        <v>0</v>
      </c>
      <c r="E935">
        <f>'Meters-Utilities'!D935</f>
        <v>0</v>
      </c>
      <c r="L935" t="str">
        <f t="shared" si="44"/>
        <v>PhaseNO</v>
      </c>
      <c r="M935" t="str">
        <f>"Fuel"&amp;
IF(D935="Other Fuels",TRIM(SUBSTITUTE(LEFT('Meters-Utilities'!H935,8),"-","")),IF(OR(D935="Electricity",D935="Natural Gas"),"",IF(OR(E935="Scope 1: Process", E935 = "Scope 1: Fugitive"), "Fugitive",SUBSTITUTE('Meters-Utilities'!C935," ",""))))</f>
        <v>Fuel</v>
      </c>
      <c r="N935" t="str">
        <f>IF(D935="Electricity","UnitsEnergy",
IF(D935="Natural Gas","UnitsGasEnergy",
IF(ISNUMBER(SEARCH("Water",D935)),"UnitsLiquid",
IF(D935="Other Energy","UnitsOtherEnergyEnergy",
IF(D935="Other","UnitsSolid",
IF(D935="Other Fuels",IF(ISNUMBER(SEARCH("Mobile", 'Meters-Utilities'!D935)),"UnitsLiquid","Units"&amp;'Meters-Utilities'!H935&amp;"Energy"),"UnitsBlank"))))))</f>
        <v>UnitsBlank</v>
      </c>
      <c r="O935" t="str">
        <f>IF(AND(OR(D935="Other Fuels", D935="Other Energy", D935 = "Natural Gas"),COUNTIF(UnitsEnergy,'Meters-Utilities'!J935)=0), "UnitsEnergy","UnitsBlank")</f>
        <v>UnitsBlank</v>
      </c>
      <c r="P935" t="str">
        <f t="shared" si="45"/>
        <v>UnitsBlank</v>
      </c>
      <c r="Q935" t="str">
        <f t="shared" si="46"/>
        <v>UnitsBlank</v>
      </c>
      <c r="U935" t="str">
        <f>IF( 'Meters-Utilities'!C935= "Electricity", IF(AND('Meters-Utilities'!Q935 &lt;&gt; "Self-Generated", 'Meters-Utilities'!Q935 &lt;&gt; "Physical Power Purchase Agreement (PPPA)"), "UnitsBlank", "YesNo"), IF(AND( 'Meters-Utilities'!C935="Other Fuels", 'Meters-Utilities'!D935 = "Scope 1: Mobile"), "YesNo", "UnitsBlank"))</f>
        <v>UnitsBlank</v>
      </c>
    </row>
    <row r="936" spans="1:21" x14ac:dyDescent="0.35">
      <c r="A936">
        <f>'Meters-Utilities'!A936</f>
        <v>0</v>
      </c>
      <c r="B936">
        <f>'Meters-Utilities'!B936</f>
        <v>0</v>
      </c>
      <c r="D936">
        <f>'Meters-Utilities'!C936</f>
        <v>0</v>
      </c>
      <c r="E936">
        <f>'Meters-Utilities'!D936</f>
        <v>0</v>
      </c>
      <c r="L936" t="str">
        <f t="shared" si="44"/>
        <v>PhaseNO</v>
      </c>
      <c r="M936" t="str">
        <f>"Fuel"&amp;
IF(D936="Other Fuels",TRIM(SUBSTITUTE(LEFT('Meters-Utilities'!H936,8),"-","")),IF(OR(D936="Electricity",D936="Natural Gas"),"",IF(OR(E936="Scope 1: Process", E936 = "Scope 1: Fugitive"), "Fugitive",SUBSTITUTE('Meters-Utilities'!C936," ",""))))</f>
        <v>Fuel</v>
      </c>
      <c r="N936" t="str">
        <f>IF(D936="Electricity","UnitsEnergy",
IF(D936="Natural Gas","UnitsGasEnergy",
IF(ISNUMBER(SEARCH("Water",D936)),"UnitsLiquid",
IF(D936="Other Energy","UnitsOtherEnergyEnergy",
IF(D936="Other","UnitsSolid",
IF(D936="Other Fuels",IF(ISNUMBER(SEARCH("Mobile", 'Meters-Utilities'!D936)),"UnitsLiquid","Units"&amp;'Meters-Utilities'!H936&amp;"Energy"),"UnitsBlank"))))))</f>
        <v>UnitsBlank</v>
      </c>
      <c r="O936" t="str">
        <f>IF(AND(OR(D936="Other Fuels", D936="Other Energy", D936 = "Natural Gas"),COUNTIF(UnitsEnergy,'Meters-Utilities'!J936)=0), "UnitsEnergy","UnitsBlank")</f>
        <v>UnitsBlank</v>
      </c>
      <c r="P936" t="str">
        <f t="shared" si="45"/>
        <v>UnitsBlank</v>
      </c>
      <c r="Q936" t="str">
        <f t="shared" si="46"/>
        <v>UnitsBlank</v>
      </c>
      <c r="U936" t="str">
        <f>IF( 'Meters-Utilities'!C936= "Electricity", IF(AND('Meters-Utilities'!Q936 &lt;&gt; "Self-Generated", 'Meters-Utilities'!Q936 &lt;&gt; "Physical Power Purchase Agreement (PPPA)"), "UnitsBlank", "YesNo"), IF(AND( 'Meters-Utilities'!C936="Other Fuels", 'Meters-Utilities'!D936 = "Scope 1: Mobile"), "YesNo", "UnitsBlank"))</f>
        <v>UnitsBlank</v>
      </c>
    </row>
    <row r="937" spans="1:21" x14ac:dyDescent="0.35">
      <c r="A937">
        <f>'Meters-Utilities'!A937</f>
        <v>0</v>
      </c>
      <c r="B937">
        <f>'Meters-Utilities'!B937</f>
        <v>0</v>
      </c>
      <c r="D937">
        <f>'Meters-Utilities'!C937</f>
        <v>0</v>
      </c>
      <c r="E937">
        <f>'Meters-Utilities'!D937</f>
        <v>0</v>
      </c>
      <c r="L937" t="str">
        <f t="shared" si="44"/>
        <v>PhaseNO</v>
      </c>
      <c r="M937" t="str">
        <f>"Fuel"&amp;
IF(D937="Other Fuels",TRIM(SUBSTITUTE(LEFT('Meters-Utilities'!H937,8),"-","")),IF(OR(D937="Electricity",D937="Natural Gas"),"",IF(OR(E937="Scope 1: Process", E937 = "Scope 1: Fugitive"), "Fugitive",SUBSTITUTE('Meters-Utilities'!C937," ",""))))</f>
        <v>Fuel</v>
      </c>
      <c r="N937" t="str">
        <f>IF(D937="Electricity","UnitsEnergy",
IF(D937="Natural Gas","UnitsGasEnergy",
IF(ISNUMBER(SEARCH("Water",D937)),"UnitsLiquid",
IF(D937="Other Energy","UnitsOtherEnergyEnergy",
IF(D937="Other","UnitsSolid",
IF(D937="Other Fuels",IF(ISNUMBER(SEARCH("Mobile", 'Meters-Utilities'!D937)),"UnitsLiquid","Units"&amp;'Meters-Utilities'!H937&amp;"Energy"),"UnitsBlank"))))))</f>
        <v>UnitsBlank</v>
      </c>
      <c r="O937" t="str">
        <f>IF(AND(OR(D937="Other Fuels", D937="Other Energy", D937 = "Natural Gas"),COUNTIF(UnitsEnergy,'Meters-Utilities'!J937)=0), "UnitsEnergy","UnitsBlank")</f>
        <v>UnitsBlank</v>
      </c>
      <c r="P937" t="str">
        <f t="shared" si="45"/>
        <v>UnitsBlank</v>
      </c>
      <c r="Q937" t="str">
        <f t="shared" si="46"/>
        <v>UnitsBlank</v>
      </c>
      <c r="U937" t="str">
        <f>IF( 'Meters-Utilities'!C937= "Electricity", IF(AND('Meters-Utilities'!Q937 &lt;&gt; "Self-Generated", 'Meters-Utilities'!Q937 &lt;&gt; "Physical Power Purchase Agreement (PPPA)"), "UnitsBlank", "YesNo"), IF(AND( 'Meters-Utilities'!C937="Other Fuels", 'Meters-Utilities'!D937 = "Scope 1: Mobile"), "YesNo", "UnitsBlank"))</f>
        <v>UnitsBlank</v>
      </c>
    </row>
    <row r="938" spans="1:21" x14ac:dyDescent="0.35">
      <c r="A938">
        <f>'Meters-Utilities'!A938</f>
        <v>0</v>
      </c>
      <c r="B938">
        <f>'Meters-Utilities'!B938</f>
        <v>0</v>
      </c>
      <c r="D938">
        <f>'Meters-Utilities'!C938</f>
        <v>0</v>
      </c>
      <c r="E938">
        <f>'Meters-Utilities'!D938</f>
        <v>0</v>
      </c>
      <c r="L938" t="str">
        <f t="shared" si="44"/>
        <v>PhaseNO</v>
      </c>
      <c r="M938" t="str">
        <f>"Fuel"&amp;
IF(D938="Other Fuels",TRIM(SUBSTITUTE(LEFT('Meters-Utilities'!H938,8),"-","")),IF(OR(D938="Electricity",D938="Natural Gas"),"",IF(OR(E938="Scope 1: Process", E938 = "Scope 1: Fugitive"), "Fugitive",SUBSTITUTE('Meters-Utilities'!C938," ",""))))</f>
        <v>Fuel</v>
      </c>
      <c r="N938" t="str">
        <f>IF(D938="Electricity","UnitsEnergy",
IF(D938="Natural Gas","UnitsGasEnergy",
IF(ISNUMBER(SEARCH("Water",D938)),"UnitsLiquid",
IF(D938="Other Energy","UnitsOtherEnergyEnergy",
IF(D938="Other","UnitsSolid",
IF(D938="Other Fuels",IF(ISNUMBER(SEARCH("Mobile", 'Meters-Utilities'!D938)),"UnitsLiquid","Units"&amp;'Meters-Utilities'!H938&amp;"Energy"),"UnitsBlank"))))))</f>
        <v>UnitsBlank</v>
      </c>
      <c r="O938" t="str">
        <f>IF(AND(OR(D938="Other Fuels", D938="Other Energy", D938 = "Natural Gas"),COUNTIF(UnitsEnergy,'Meters-Utilities'!J938)=0), "UnitsEnergy","UnitsBlank")</f>
        <v>UnitsBlank</v>
      </c>
      <c r="P938" t="str">
        <f t="shared" si="45"/>
        <v>UnitsBlank</v>
      </c>
      <c r="Q938" t="str">
        <f t="shared" si="46"/>
        <v>UnitsBlank</v>
      </c>
      <c r="U938" t="str">
        <f>IF( 'Meters-Utilities'!C938= "Electricity", IF(AND('Meters-Utilities'!Q938 &lt;&gt; "Self-Generated", 'Meters-Utilities'!Q938 &lt;&gt; "Physical Power Purchase Agreement (PPPA)"), "UnitsBlank", "YesNo"), IF(AND( 'Meters-Utilities'!C938="Other Fuels", 'Meters-Utilities'!D938 = "Scope 1: Mobile"), "YesNo", "UnitsBlank"))</f>
        <v>UnitsBlank</v>
      </c>
    </row>
    <row r="939" spans="1:21" x14ac:dyDescent="0.35">
      <c r="A939">
        <f>'Meters-Utilities'!A939</f>
        <v>0</v>
      </c>
      <c r="B939">
        <f>'Meters-Utilities'!B939</f>
        <v>0</v>
      </c>
      <c r="D939">
        <f>'Meters-Utilities'!C939</f>
        <v>0</v>
      </c>
      <c r="E939">
        <f>'Meters-Utilities'!D939</f>
        <v>0</v>
      </c>
      <c r="L939" t="str">
        <f t="shared" si="44"/>
        <v>PhaseNO</v>
      </c>
      <c r="M939" t="str">
        <f>"Fuel"&amp;
IF(D939="Other Fuels",TRIM(SUBSTITUTE(LEFT('Meters-Utilities'!H939,8),"-","")),IF(OR(D939="Electricity",D939="Natural Gas"),"",IF(OR(E939="Scope 1: Process", E939 = "Scope 1: Fugitive"), "Fugitive",SUBSTITUTE('Meters-Utilities'!C939," ",""))))</f>
        <v>Fuel</v>
      </c>
      <c r="N939" t="str">
        <f>IF(D939="Electricity","UnitsEnergy",
IF(D939="Natural Gas","UnitsGasEnergy",
IF(ISNUMBER(SEARCH("Water",D939)),"UnitsLiquid",
IF(D939="Other Energy","UnitsOtherEnergyEnergy",
IF(D939="Other","UnitsSolid",
IF(D939="Other Fuels",IF(ISNUMBER(SEARCH("Mobile", 'Meters-Utilities'!D939)),"UnitsLiquid","Units"&amp;'Meters-Utilities'!H939&amp;"Energy"),"UnitsBlank"))))))</f>
        <v>UnitsBlank</v>
      </c>
      <c r="O939" t="str">
        <f>IF(AND(OR(D939="Other Fuels", D939="Other Energy", D939 = "Natural Gas"),COUNTIF(UnitsEnergy,'Meters-Utilities'!J939)=0), "UnitsEnergy","UnitsBlank")</f>
        <v>UnitsBlank</v>
      </c>
      <c r="P939" t="str">
        <f t="shared" si="45"/>
        <v>UnitsBlank</v>
      </c>
      <c r="Q939" t="str">
        <f t="shared" si="46"/>
        <v>UnitsBlank</v>
      </c>
      <c r="U939" t="str">
        <f>IF( 'Meters-Utilities'!C939= "Electricity", IF(AND('Meters-Utilities'!Q939 &lt;&gt; "Self-Generated", 'Meters-Utilities'!Q939 &lt;&gt; "Physical Power Purchase Agreement (PPPA)"), "UnitsBlank", "YesNo"), IF(AND( 'Meters-Utilities'!C939="Other Fuels", 'Meters-Utilities'!D939 = "Scope 1: Mobile"), "YesNo", "UnitsBlank"))</f>
        <v>UnitsBlank</v>
      </c>
    </row>
    <row r="940" spans="1:21" x14ac:dyDescent="0.35">
      <c r="A940">
        <f>'Meters-Utilities'!A940</f>
        <v>0</v>
      </c>
      <c r="B940">
        <f>'Meters-Utilities'!B940</f>
        <v>0</v>
      </c>
      <c r="D940">
        <f>'Meters-Utilities'!C940</f>
        <v>0</v>
      </c>
      <c r="E940">
        <f>'Meters-Utilities'!D940</f>
        <v>0</v>
      </c>
      <c r="L940" t="str">
        <f t="shared" si="44"/>
        <v>PhaseNO</v>
      </c>
      <c r="M940" t="str">
        <f>"Fuel"&amp;
IF(D940="Other Fuels",TRIM(SUBSTITUTE(LEFT('Meters-Utilities'!H940,8),"-","")),IF(OR(D940="Electricity",D940="Natural Gas"),"",IF(OR(E940="Scope 1: Process", E940 = "Scope 1: Fugitive"), "Fugitive",SUBSTITUTE('Meters-Utilities'!C940," ",""))))</f>
        <v>Fuel</v>
      </c>
      <c r="N940" t="str">
        <f>IF(D940="Electricity","UnitsEnergy",
IF(D940="Natural Gas","UnitsGasEnergy",
IF(ISNUMBER(SEARCH("Water",D940)),"UnitsLiquid",
IF(D940="Other Energy","UnitsOtherEnergyEnergy",
IF(D940="Other","UnitsSolid",
IF(D940="Other Fuels",IF(ISNUMBER(SEARCH("Mobile", 'Meters-Utilities'!D940)),"UnitsLiquid","Units"&amp;'Meters-Utilities'!H940&amp;"Energy"),"UnitsBlank"))))))</f>
        <v>UnitsBlank</v>
      </c>
      <c r="O940" t="str">
        <f>IF(AND(OR(D940="Other Fuels", D940="Other Energy", D940 = "Natural Gas"),COUNTIF(UnitsEnergy,'Meters-Utilities'!J940)=0), "UnitsEnergy","UnitsBlank")</f>
        <v>UnitsBlank</v>
      </c>
      <c r="P940" t="str">
        <f t="shared" si="45"/>
        <v>UnitsBlank</v>
      </c>
      <c r="Q940" t="str">
        <f t="shared" si="46"/>
        <v>UnitsBlank</v>
      </c>
      <c r="U940" t="str">
        <f>IF( 'Meters-Utilities'!C940= "Electricity", IF(AND('Meters-Utilities'!Q940 &lt;&gt; "Self-Generated", 'Meters-Utilities'!Q940 &lt;&gt; "Physical Power Purchase Agreement (PPPA)"), "UnitsBlank", "YesNo"), IF(AND( 'Meters-Utilities'!C940="Other Fuels", 'Meters-Utilities'!D940 = "Scope 1: Mobile"), "YesNo", "UnitsBlank"))</f>
        <v>UnitsBlank</v>
      </c>
    </row>
    <row r="941" spans="1:21" x14ac:dyDescent="0.35">
      <c r="A941">
        <f>'Meters-Utilities'!A941</f>
        <v>0</v>
      </c>
      <c r="B941">
        <f>'Meters-Utilities'!B941</f>
        <v>0</v>
      </c>
      <c r="D941">
        <f>'Meters-Utilities'!C941</f>
        <v>0</v>
      </c>
      <c r="E941">
        <f>'Meters-Utilities'!D941</f>
        <v>0</v>
      </c>
      <c r="L941" t="str">
        <f t="shared" si="44"/>
        <v>PhaseNO</v>
      </c>
      <c r="M941" t="str">
        <f>"Fuel"&amp;
IF(D941="Other Fuels",TRIM(SUBSTITUTE(LEFT('Meters-Utilities'!H941,8),"-","")),IF(OR(D941="Electricity",D941="Natural Gas"),"",IF(OR(E941="Scope 1: Process", E941 = "Scope 1: Fugitive"), "Fugitive",SUBSTITUTE('Meters-Utilities'!C941," ",""))))</f>
        <v>Fuel</v>
      </c>
      <c r="N941" t="str">
        <f>IF(D941="Electricity","UnitsEnergy",
IF(D941="Natural Gas","UnitsGasEnergy",
IF(ISNUMBER(SEARCH("Water",D941)),"UnitsLiquid",
IF(D941="Other Energy","UnitsOtherEnergyEnergy",
IF(D941="Other","UnitsSolid",
IF(D941="Other Fuels",IF(ISNUMBER(SEARCH("Mobile", 'Meters-Utilities'!D941)),"UnitsLiquid","Units"&amp;'Meters-Utilities'!H941&amp;"Energy"),"UnitsBlank"))))))</f>
        <v>UnitsBlank</v>
      </c>
      <c r="O941" t="str">
        <f>IF(AND(OR(D941="Other Fuels", D941="Other Energy", D941 = "Natural Gas"),COUNTIF(UnitsEnergy,'Meters-Utilities'!J941)=0), "UnitsEnergy","UnitsBlank")</f>
        <v>UnitsBlank</v>
      </c>
      <c r="P941" t="str">
        <f t="shared" si="45"/>
        <v>UnitsBlank</v>
      </c>
      <c r="Q941" t="str">
        <f t="shared" si="46"/>
        <v>UnitsBlank</v>
      </c>
      <c r="U941" t="str">
        <f>IF( 'Meters-Utilities'!C941= "Electricity", IF(AND('Meters-Utilities'!Q941 &lt;&gt; "Self-Generated", 'Meters-Utilities'!Q941 &lt;&gt; "Physical Power Purchase Agreement (PPPA)"), "UnitsBlank", "YesNo"), IF(AND( 'Meters-Utilities'!C941="Other Fuels", 'Meters-Utilities'!D941 = "Scope 1: Mobile"), "YesNo", "UnitsBlank"))</f>
        <v>UnitsBlank</v>
      </c>
    </row>
    <row r="942" spans="1:21" x14ac:dyDescent="0.35">
      <c r="A942">
        <f>'Meters-Utilities'!A942</f>
        <v>0</v>
      </c>
      <c r="B942">
        <f>'Meters-Utilities'!B942</f>
        <v>0</v>
      </c>
      <c r="D942">
        <f>'Meters-Utilities'!C942</f>
        <v>0</v>
      </c>
      <c r="E942">
        <f>'Meters-Utilities'!D942</f>
        <v>0</v>
      </c>
      <c r="L942" t="str">
        <f t="shared" si="44"/>
        <v>PhaseNO</v>
      </c>
      <c r="M942" t="str">
        <f>"Fuel"&amp;
IF(D942="Other Fuels",TRIM(SUBSTITUTE(LEFT('Meters-Utilities'!H942,8),"-","")),IF(OR(D942="Electricity",D942="Natural Gas"),"",IF(OR(E942="Scope 1: Process", E942 = "Scope 1: Fugitive"), "Fugitive",SUBSTITUTE('Meters-Utilities'!C942," ",""))))</f>
        <v>Fuel</v>
      </c>
      <c r="N942" t="str">
        <f>IF(D942="Electricity","UnitsEnergy",
IF(D942="Natural Gas","UnitsGasEnergy",
IF(ISNUMBER(SEARCH("Water",D942)),"UnitsLiquid",
IF(D942="Other Energy","UnitsOtherEnergyEnergy",
IF(D942="Other","UnitsSolid",
IF(D942="Other Fuels",IF(ISNUMBER(SEARCH("Mobile", 'Meters-Utilities'!D942)),"UnitsLiquid","Units"&amp;'Meters-Utilities'!H942&amp;"Energy"),"UnitsBlank"))))))</f>
        <v>UnitsBlank</v>
      </c>
      <c r="O942" t="str">
        <f>IF(AND(OR(D942="Other Fuels", D942="Other Energy", D942 = "Natural Gas"),COUNTIF(UnitsEnergy,'Meters-Utilities'!J942)=0), "UnitsEnergy","UnitsBlank")</f>
        <v>UnitsBlank</v>
      </c>
      <c r="P942" t="str">
        <f t="shared" si="45"/>
        <v>UnitsBlank</v>
      </c>
      <c r="Q942" t="str">
        <f t="shared" si="46"/>
        <v>UnitsBlank</v>
      </c>
      <c r="U942" t="str">
        <f>IF( 'Meters-Utilities'!C942= "Electricity", IF(AND('Meters-Utilities'!Q942 &lt;&gt; "Self-Generated", 'Meters-Utilities'!Q942 &lt;&gt; "Physical Power Purchase Agreement (PPPA)"), "UnitsBlank", "YesNo"), IF(AND( 'Meters-Utilities'!C942="Other Fuels", 'Meters-Utilities'!D942 = "Scope 1: Mobile"), "YesNo", "UnitsBlank"))</f>
        <v>UnitsBlank</v>
      </c>
    </row>
    <row r="943" spans="1:21" x14ac:dyDescent="0.35">
      <c r="A943">
        <f>'Meters-Utilities'!A943</f>
        <v>0</v>
      </c>
      <c r="B943">
        <f>'Meters-Utilities'!B943</f>
        <v>0</v>
      </c>
      <c r="D943">
        <f>'Meters-Utilities'!C943</f>
        <v>0</v>
      </c>
      <c r="E943">
        <f>'Meters-Utilities'!D943</f>
        <v>0</v>
      </c>
      <c r="L943" t="str">
        <f t="shared" si="44"/>
        <v>PhaseNO</v>
      </c>
      <c r="M943" t="str">
        <f>"Fuel"&amp;
IF(D943="Other Fuels",TRIM(SUBSTITUTE(LEFT('Meters-Utilities'!H943,8),"-","")),IF(OR(D943="Electricity",D943="Natural Gas"),"",IF(OR(E943="Scope 1: Process", E943 = "Scope 1: Fugitive"), "Fugitive",SUBSTITUTE('Meters-Utilities'!C943," ",""))))</f>
        <v>Fuel</v>
      </c>
      <c r="N943" t="str">
        <f>IF(D943="Electricity","UnitsEnergy",
IF(D943="Natural Gas","UnitsGasEnergy",
IF(ISNUMBER(SEARCH("Water",D943)),"UnitsLiquid",
IF(D943="Other Energy","UnitsOtherEnergyEnergy",
IF(D943="Other","UnitsSolid",
IF(D943="Other Fuels",IF(ISNUMBER(SEARCH("Mobile", 'Meters-Utilities'!D943)),"UnitsLiquid","Units"&amp;'Meters-Utilities'!H943&amp;"Energy"),"UnitsBlank"))))))</f>
        <v>UnitsBlank</v>
      </c>
      <c r="O943" t="str">
        <f>IF(AND(OR(D943="Other Fuels", D943="Other Energy", D943 = "Natural Gas"),COUNTIF(UnitsEnergy,'Meters-Utilities'!J943)=0), "UnitsEnergy","UnitsBlank")</f>
        <v>UnitsBlank</v>
      </c>
      <c r="P943" t="str">
        <f t="shared" si="45"/>
        <v>UnitsBlank</v>
      </c>
      <c r="Q943" t="str">
        <f t="shared" si="46"/>
        <v>UnitsBlank</v>
      </c>
      <c r="U943" t="str">
        <f>IF( 'Meters-Utilities'!C943= "Electricity", IF(AND('Meters-Utilities'!Q943 &lt;&gt; "Self-Generated", 'Meters-Utilities'!Q943 &lt;&gt; "Physical Power Purchase Agreement (PPPA)"), "UnitsBlank", "YesNo"), IF(AND( 'Meters-Utilities'!C943="Other Fuels", 'Meters-Utilities'!D943 = "Scope 1: Mobile"), "YesNo", "UnitsBlank"))</f>
        <v>UnitsBlank</v>
      </c>
    </row>
    <row r="944" spans="1:21" x14ac:dyDescent="0.35">
      <c r="A944">
        <f>'Meters-Utilities'!A944</f>
        <v>0</v>
      </c>
      <c r="B944">
        <f>'Meters-Utilities'!B944</f>
        <v>0</v>
      </c>
      <c r="D944">
        <f>'Meters-Utilities'!C944</f>
        <v>0</v>
      </c>
      <c r="E944">
        <f>'Meters-Utilities'!D944</f>
        <v>0</v>
      </c>
      <c r="L944" t="str">
        <f t="shared" si="44"/>
        <v>PhaseNO</v>
      </c>
      <c r="M944" t="str">
        <f>"Fuel"&amp;
IF(D944="Other Fuels",TRIM(SUBSTITUTE(LEFT('Meters-Utilities'!H944,8),"-","")),IF(OR(D944="Electricity",D944="Natural Gas"),"",IF(OR(E944="Scope 1: Process", E944 = "Scope 1: Fugitive"), "Fugitive",SUBSTITUTE('Meters-Utilities'!C944," ",""))))</f>
        <v>Fuel</v>
      </c>
      <c r="N944" t="str">
        <f>IF(D944="Electricity","UnitsEnergy",
IF(D944="Natural Gas","UnitsGasEnergy",
IF(ISNUMBER(SEARCH("Water",D944)),"UnitsLiquid",
IF(D944="Other Energy","UnitsOtherEnergyEnergy",
IF(D944="Other","UnitsSolid",
IF(D944="Other Fuels",IF(ISNUMBER(SEARCH("Mobile", 'Meters-Utilities'!D944)),"UnitsLiquid","Units"&amp;'Meters-Utilities'!H944&amp;"Energy"),"UnitsBlank"))))))</f>
        <v>UnitsBlank</v>
      </c>
      <c r="O944" t="str">
        <f>IF(AND(OR(D944="Other Fuels", D944="Other Energy", D944 = "Natural Gas"),COUNTIF(UnitsEnergy,'Meters-Utilities'!J944)=0), "UnitsEnergy","UnitsBlank")</f>
        <v>UnitsBlank</v>
      </c>
      <c r="P944" t="str">
        <f t="shared" si="45"/>
        <v>UnitsBlank</v>
      </c>
      <c r="Q944" t="str">
        <f t="shared" si="46"/>
        <v>UnitsBlank</v>
      </c>
      <c r="U944" t="str">
        <f>IF( 'Meters-Utilities'!C944= "Electricity", IF(AND('Meters-Utilities'!Q944 &lt;&gt; "Self-Generated", 'Meters-Utilities'!Q944 &lt;&gt; "Physical Power Purchase Agreement (PPPA)"), "UnitsBlank", "YesNo"), IF(AND( 'Meters-Utilities'!C944="Other Fuels", 'Meters-Utilities'!D944 = "Scope 1: Mobile"), "YesNo", "UnitsBlank"))</f>
        <v>UnitsBlank</v>
      </c>
    </row>
    <row r="945" spans="1:21" x14ac:dyDescent="0.35">
      <c r="A945">
        <f>'Meters-Utilities'!A945</f>
        <v>0</v>
      </c>
      <c r="B945">
        <f>'Meters-Utilities'!B945</f>
        <v>0</v>
      </c>
      <c r="D945">
        <f>'Meters-Utilities'!C945</f>
        <v>0</v>
      </c>
      <c r="E945">
        <f>'Meters-Utilities'!D945</f>
        <v>0</v>
      </c>
      <c r="L945" t="str">
        <f t="shared" si="44"/>
        <v>PhaseNO</v>
      </c>
      <c r="M945" t="str">
        <f>"Fuel"&amp;
IF(D945="Other Fuels",TRIM(SUBSTITUTE(LEFT('Meters-Utilities'!H945,8),"-","")),IF(OR(D945="Electricity",D945="Natural Gas"),"",IF(OR(E945="Scope 1: Process", E945 = "Scope 1: Fugitive"), "Fugitive",SUBSTITUTE('Meters-Utilities'!C945," ",""))))</f>
        <v>Fuel</v>
      </c>
      <c r="N945" t="str">
        <f>IF(D945="Electricity","UnitsEnergy",
IF(D945="Natural Gas","UnitsGasEnergy",
IF(ISNUMBER(SEARCH("Water",D945)),"UnitsLiquid",
IF(D945="Other Energy","UnitsOtherEnergyEnergy",
IF(D945="Other","UnitsSolid",
IF(D945="Other Fuels",IF(ISNUMBER(SEARCH("Mobile", 'Meters-Utilities'!D945)),"UnitsLiquid","Units"&amp;'Meters-Utilities'!H945&amp;"Energy"),"UnitsBlank"))))))</f>
        <v>UnitsBlank</v>
      </c>
      <c r="O945" t="str">
        <f>IF(AND(OR(D945="Other Fuels", D945="Other Energy", D945 = "Natural Gas"),COUNTIF(UnitsEnergy,'Meters-Utilities'!J945)=0), "UnitsEnergy","UnitsBlank")</f>
        <v>UnitsBlank</v>
      </c>
      <c r="P945" t="str">
        <f t="shared" si="45"/>
        <v>UnitsBlank</v>
      </c>
      <c r="Q945" t="str">
        <f t="shared" si="46"/>
        <v>UnitsBlank</v>
      </c>
      <c r="U945" t="str">
        <f>IF( 'Meters-Utilities'!C945= "Electricity", IF(AND('Meters-Utilities'!Q945 &lt;&gt; "Self-Generated", 'Meters-Utilities'!Q945 &lt;&gt; "Physical Power Purchase Agreement (PPPA)"), "UnitsBlank", "YesNo"), IF(AND( 'Meters-Utilities'!C945="Other Fuels", 'Meters-Utilities'!D945 = "Scope 1: Mobile"), "YesNo", "UnitsBlank"))</f>
        <v>UnitsBlank</v>
      </c>
    </row>
    <row r="946" spans="1:21" x14ac:dyDescent="0.35">
      <c r="A946">
        <f>'Meters-Utilities'!A946</f>
        <v>0</v>
      </c>
      <c r="B946">
        <f>'Meters-Utilities'!B946</f>
        <v>0</v>
      </c>
      <c r="D946">
        <f>'Meters-Utilities'!C946</f>
        <v>0</v>
      </c>
      <c r="E946">
        <f>'Meters-Utilities'!D946</f>
        <v>0</v>
      </c>
      <c r="L946" t="str">
        <f t="shared" si="44"/>
        <v>PhaseNO</v>
      </c>
      <c r="M946" t="str">
        <f>"Fuel"&amp;
IF(D946="Other Fuels",TRIM(SUBSTITUTE(LEFT('Meters-Utilities'!H946,8),"-","")),IF(OR(D946="Electricity",D946="Natural Gas"),"",IF(OR(E946="Scope 1: Process", E946 = "Scope 1: Fugitive"), "Fugitive",SUBSTITUTE('Meters-Utilities'!C946," ",""))))</f>
        <v>Fuel</v>
      </c>
      <c r="N946" t="str">
        <f>IF(D946="Electricity","UnitsEnergy",
IF(D946="Natural Gas","UnitsGasEnergy",
IF(ISNUMBER(SEARCH("Water",D946)),"UnitsLiquid",
IF(D946="Other Energy","UnitsOtherEnergyEnergy",
IF(D946="Other","UnitsSolid",
IF(D946="Other Fuels",IF(ISNUMBER(SEARCH("Mobile", 'Meters-Utilities'!D946)),"UnitsLiquid","Units"&amp;'Meters-Utilities'!H946&amp;"Energy"),"UnitsBlank"))))))</f>
        <v>UnitsBlank</v>
      </c>
      <c r="O946" t="str">
        <f>IF(AND(OR(D946="Other Fuels", D946="Other Energy", D946 = "Natural Gas"),COUNTIF(UnitsEnergy,'Meters-Utilities'!J946)=0), "UnitsEnergy","UnitsBlank")</f>
        <v>UnitsBlank</v>
      </c>
      <c r="P946" t="str">
        <f t="shared" si="45"/>
        <v>UnitsBlank</v>
      </c>
      <c r="Q946" t="str">
        <f t="shared" si="46"/>
        <v>UnitsBlank</v>
      </c>
      <c r="U946" t="str">
        <f>IF( 'Meters-Utilities'!C946= "Electricity", IF(AND('Meters-Utilities'!Q946 &lt;&gt; "Self-Generated", 'Meters-Utilities'!Q946 &lt;&gt; "Physical Power Purchase Agreement (PPPA)"), "UnitsBlank", "YesNo"), IF(AND( 'Meters-Utilities'!C946="Other Fuels", 'Meters-Utilities'!D946 = "Scope 1: Mobile"), "YesNo", "UnitsBlank"))</f>
        <v>UnitsBlank</v>
      </c>
    </row>
    <row r="947" spans="1:21" x14ac:dyDescent="0.35">
      <c r="A947">
        <f>'Meters-Utilities'!A947</f>
        <v>0</v>
      </c>
      <c r="B947">
        <f>'Meters-Utilities'!B947</f>
        <v>0</v>
      </c>
      <c r="D947">
        <f>'Meters-Utilities'!C947</f>
        <v>0</v>
      </c>
      <c r="E947">
        <f>'Meters-Utilities'!D947</f>
        <v>0</v>
      </c>
      <c r="L947" t="str">
        <f t="shared" si="44"/>
        <v>PhaseNO</v>
      </c>
      <c r="M947" t="str">
        <f>"Fuel"&amp;
IF(D947="Other Fuels",TRIM(SUBSTITUTE(LEFT('Meters-Utilities'!H947,8),"-","")),IF(OR(D947="Electricity",D947="Natural Gas"),"",IF(OR(E947="Scope 1: Process", E947 = "Scope 1: Fugitive"), "Fugitive",SUBSTITUTE('Meters-Utilities'!C947," ",""))))</f>
        <v>Fuel</v>
      </c>
      <c r="N947" t="str">
        <f>IF(D947="Electricity","UnitsEnergy",
IF(D947="Natural Gas","UnitsGasEnergy",
IF(ISNUMBER(SEARCH("Water",D947)),"UnitsLiquid",
IF(D947="Other Energy","UnitsOtherEnergyEnergy",
IF(D947="Other","UnitsSolid",
IF(D947="Other Fuels",IF(ISNUMBER(SEARCH("Mobile", 'Meters-Utilities'!D947)),"UnitsLiquid","Units"&amp;'Meters-Utilities'!H947&amp;"Energy"),"UnitsBlank"))))))</f>
        <v>UnitsBlank</v>
      </c>
      <c r="O947" t="str">
        <f>IF(AND(OR(D947="Other Fuels", D947="Other Energy", D947 = "Natural Gas"),COUNTIF(UnitsEnergy,'Meters-Utilities'!J947)=0), "UnitsEnergy","UnitsBlank")</f>
        <v>UnitsBlank</v>
      </c>
      <c r="P947" t="str">
        <f t="shared" si="45"/>
        <v>UnitsBlank</v>
      </c>
      <c r="Q947" t="str">
        <f t="shared" si="46"/>
        <v>UnitsBlank</v>
      </c>
      <c r="U947" t="str">
        <f>IF( 'Meters-Utilities'!C947= "Electricity", IF(AND('Meters-Utilities'!Q947 &lt;&gt; "Self-Generated", 'Meters-Utilities'!Q947 &lt;&gt; "Physical Power Purchase Agreement (PPPA)"), "UnitsBlank", "YesNo"), IF(AND( 'Meters-Utilities'!C947="Other Fuels", 'Meters-Utilities'!D947 = "Scope 1: Mobile"), "YesNo", "UnitsBlank"))</f>
        <v>UnitsBlank</v>
      </c>
    </row>
    <row r="948" spans="1:21" x14ac:dyDescent="0.35">
      <c r="A948">
        <f>'Meters-Utilities'!A948</f>
        <v>0</v>
      </c>
      <c r="B948">
        <f>'Meters-Utilities'!B948</f>
        <v>0</v>
      </c>
      <c r="D948">
        <f>'Meters-Utilities'!C948</f>
        <v>0</v>
      </c>
      <c r="E948">
        <f>'Meters-Utilities'!D948</f>
        <v>0</v>
      </c>
      <c r="L948" t="str">
        <f t="shared" si="44"/>
        <v>PhaseNO</v>
      </c>
      <c r="M948" t="str">
        <f>"Fuel"&amp;
IF(D948="Other Fuels",TRIM(SUBSTITUTE(LEFT('Meters-Utilities'!H948,8),"-","")),IF(OR(D948="Electricity",D948="Natural Gas"),"",IF(OR(E948="Scope 1: Process", E948 = "Scope 1: Fugitive"), "Fugitive",SUBSTITUTE('Meters-Utilities'!C948," ",""))))</f>
        <v>Fuel</v>
      </c>
      <c r="N948" t="str">
        <f>IF(D948="Electricity","UnitsEnergy",
IF(D948="Natural Gas","UnitsGasEnergy",
IF(ISNUMBER(SEARCH("Water",D948)),"UnitsLiquid",
IF(D948="Other Energy","UnitsOtherEnergyEnergy",
IF(D948="Other","UnitsSolid",
IF(D948="Other Fuels",IF(ISNUMBER(SEARCH("Mobile", 'Meters-Utilities'!D948)),"UnitsLiquid","Units"&amp;'Meters-Utilities'!H948&amp;"Energy"),"UnitsBlank"))))))</f>
        <v>UnitsBlank</v>
      </c>
      <c r="O948" t="str">
        <f>IF(AND(OR(D948="Other Fuels", D948="Other Energy", D948 = "Natural Gas"),COUNTIF(UnitsEnergy,'Meters-Utilities'!J948)=0), "UnitsEnergy","UnitsBlank")</f>
        <v>UnitsBlank</v>
      </c>
      <c r="P948" t="str">
        <f t="shared" si="45"/>
        <v>UnitsBlank</v>
      </c>
      <c r="Q948" t="str">
        <f t="shared" si="46"/>
        <v>UnitsBlank</v>
      </c>
      <c r="U948" t="str">
        <f>IF( 'Meters-Utilities'!C948= "Electricity", IF(AND('Meters-Utilities'!Q948 &lt;&gt; "Self-Generated", 'Meters-Utilities'!Q948 &lt;&gt; "Physical Power Purchase Agreement (PPPA)"), "UnitsBlank", "YesNo"), IF(AND( 'Meters-Utilities'!C948="Other Fuels", 'Meters-Utilities'!D948 = "Scope 1: Mobile"), "YesNo", "UnitsBlank"))</f>
        <v>UnitsBlank</v>
      </c>
    </row>
    <row r="949" spans="1:21" x14ac:dyDescent="0.35">
      <c r="A949">
        <f>'Meters-Utilities'!A949</f>
        <v>0</v>
      </c>
      <c r="B949">
        <f>'Meters-Utilities'!B949</f>
        <v>0</v>
      </c>
      <c r="D949">
        <f>'Meters-Utilities'!C949</f>
        <v>0</v>
      </c>
      <c r="E949">
        <f>'Meters-Utilities'!D949</f>
        <v>0</v>
      </c>
      <c r="L949" t="str">
        <f t="shared" si="44"/>
        <v>PhaseNO</v>
      </c>
      <c r="M949" t="str">
        <f>"Fuel"&amp;
IF(D949="Other Fuels",TRIM(SUBSTITUTE(LEFT('Meters-Utilities'!H949,8),"-","")),IF(OR(D949="Electricity",D949="Natural Gas"),"",IF(OR(E949="Scope 1: Process", E949 = "Scope 1: Fugitive"), "Fugitive",SUBSTITUTE('Meters-Utilities'!C949," ",""))))</f>
        <v>Fuel</v>
      </c>
      <c r="N949" t="str">
        <f>IF(D949="Electricity","UnitsEnergy",
IF(D949="Natural Gas","UnitsGasEnergy",
IF(ISNUMBER(SEARCH("Water",D949)),"UnitsLiquid",
IF(D949="Other Energy","UnitsOtherEnergyEnergy",
IF(D949="Other","UnitsSolid",
IF(D949="Other Fuels",IF(ISNUMBER(SEARCH("Mobile", 'Meters-Utilities'!D949)),"UnitsLiquid","Units"&amp;'Meters-Utilities'!H949&amp;"Energy"),"UnitsBlank"))))))</f>
        <v>UnitsBlank</v>
      </c>
      <c r="O949" t="str">
        <f>IF(AND(OR(D949="Other Fuels", D949="Other Energy", D949 = "Natural Gas"),COUNTIF(UnitsEnergy,'Meters-Utilities'!J949)=0), "UnitsEnergy","UnitsBlank")</f>
        <v>UnitsBlank</v>
      </c>
      <c r="P949" t="str">
        <f t="shared" si="45"/>
        <v>UnitsBlank</v>
      </c>
      <c r="Q949" t="str">
        <f t="shared" si="46"/>
        <v>UnitsBlank</v>
      </c>
      <c r="U949" t="str">
        <f>IF( 'Meters-Utilities'!C949= "Electricity", IF(AND('Meters-Utilities'!Q949 &lt;&gt; "Self-Generated", 'Meters-Utilities'!Q949 &lt;&gt; "Physical Power Purchase Agreement (PPPA)"), "UnitsBlank", "YesNo"), IF(AND( 'Meters-Utilities'!C949="Other Fuels", 'Meters-Utilities'!D949 = "Scope 1: Mobile"), "YesNo", "UnitsBlank"))</f>
        <v>UnitsBlank</v>
      </c>
    </row>
    <row r="950" spans="1:21" x14ac:dyDescent="0.35">
      <c r="A950">
        <f>'Meters-Utilities'!A950</f>
        <v>0</v>
      </c>
      <c r="B950">
        <f>'Meters-Utilities'!B950</f>
        <v>0</v>
      </c>
      <c r="D950">
        <f>'Meters-Utilities'!C950</f>
        <v>0</v>
      </c>
      <c r="E950">
        <f>'Meters-Utilities'!D950</f>
        <v>0</v>
      </c>
      <c r="L950" t="str">
        <f t="shared" si="44"/>
        <v>PhaseNO</v>
      </c>
      <c r="M950" t="str">
        <f>"Fuel"&amp;
IF(D950="Other Fuels",TRIM(SUBSTITUTE(LEFT('Meters-Utilities'!H950,8),"-","")),IF(OR(D950="Electricity",D950="Natural Gas"),"",IF(OR(E950="Scope 1: Process", E950 = "Scope 1: Fugitive"), "Fugitive",SUBSTITUTE('Meters-Utilities'!C950," ",""))))</f>
        <v>Fuel</v>
      </c>
      <c r="N950" t="str">
        <f>IF(D950="Electricity","UnitsEnergy",
IF(D950="Natural Gas","UnitsGasEnergy",
IF(ISNUMBER(SEARCH("Water",D950)),"UnitsLiquid",
IF(D950="Other Energy","UnitsOtherEnergyEnergy",
IF(D950="Other","UnitsSolid",
IF(D950="Other Fuels",IF(ISNUMBER(SEARCH("Mobile", 'Meters-Utilities'!D950)),"UnitsLiquid","Units"&amp;'Meters-Utilities'!H950&amp;"Energy"),"UnitsBlank"))))))</f>
        <v>UnitsBlank</v>
      </c>
      <c r="O950" t="str">
        <f>IF(AND(OR(D950="Other Fuels", D950="Other Energy", D950 = "Natural Gas"),COUNTIF(UnitsEnergy,'Meters-Utilities'!J950)=0), "UnitsEnergy","UnitsBlank")</f>
        <v>UnitsBlank</v>
      </c>
      <c r="P950" t="str">
        <f t="shared" si="45"/>
        <v>UnitsBlank</v>
      </c>
      <c r="Q950" t="str">
        <f t="shared" si="46"/>
        <v>UnitsBlank</v>
      </c>
      <c r="U950" t="str">
        <f>IF( 'Meters-Utilities'!C950= "Electricity", IF(AND('Meters-Utilities'!Q950 &lt;&gt; "Self-Generated", 'Meters-Utilities'!Q950 &lt;&gt; "Physical Power Purchase Agreement (PPPA)"), "UnitsBlank", "YesNo"), IF(AND( 'Meters-Utilities'!C950="Other Fuels", 'Meters-Utilities'!D950 = "Scope 1: Mobile"), "YesNo", "UnitsBlank"))</f>
        <v>UnitsBlank</v>
      </c>
    </row>
    <row r="951" spans="1:21" x14ac:dyDescent="0.35">
      <c r="A951">
        <f>'Meters-Utilities'!A951</f>
        <v>0</v>
      </c>
      <c r="B951">
        <f>'Meters-Utilities'!B951</f>
        <v>0</v>
      </c>
      <c r="D951">
        <f>'Meters-Utilities'!C951</f>
        <v>0</v>
      </c>
      <c r="E951">
        <f>'Meters-Utilities'!D951</f>
        <v>0</v>
      </c>
      <c r="L951" t="str">
        <f t="shared" si="44"/>
        <v>PhaseNO</v>
      </c>
      <c r="M951" t="str">
        <f>"Fuel"&amp;
IF(D951="Other Fuels",TRIM(SUBSTITUTE(LEFT('Meters-Utilities'!H951,8),"-","")),IF(OR(D951="Electricity",D951="Natural Gas"),"",IF(OR(E951="Scope 1: Process", E951 = "Scope 1: Fugitive"), "Fugitive",SUBSTITUTE('Meters-Utilities'!C951," ",""))))</f>
        <v>Fuel</v>
      </c>
      <c r="N951" t="str">
        <f>IF(D951="Electricity","UnitsEnergy",
IF(D951="Natural Gas","UnitsGasEnergy",
IF(ISNUMBER(SEARCH("Water",D951)),"UnitsLiquid",
IF(D951="Other Energy","UnitsOtherEnergyEnergy",
IF(D951="Other","UnitsSolid",
IF(D951="Other Fuels",IF(ISNUMBER(SEARCH("Mobile", 'Meters-Utilities'!D951)),"UnitsLiquid","Units"&amp;'Meters-Utilities'!H951&amp;"Energy"),"UnitsBlank"))))))</f>
        <v>UnitsBlank</v>
      </c>
      <c r="O951" t="str">
        <f>IF(AND(OR(D951="Other Fuels", D951="Other Energy", D951 = "Natural Gas"),COUNTIF(UnitsEnergy,'Meters-Utilities'!J951)=0), "UnitsEnergy","UnitsBlank")</f>
        <v>UnitsBlank</v>
      </c>
      <c r="P951" t="str">
        <f t="shared" si="45"/>
        <v>UnitsBlank</v>
      </c>
      <c r="Q951" t="str">
        <f t="shared" si="46"/>
        <v>UnitsBlank</v>
      </c>
      <c r="U951" t="str">
        <f>IF( 'Meters-Utilities'!C951= "Electricity", IF(AND('Meters-Utilities'!Q951 &lt;&gt; "Self-Generated", 'Meters-Utilities'!Q951 &lt;&gt; "Physical Power Purchase Agreement (PPPA)"), "UnitsBlank", "YesNo"), IF(AND( 'Meters-Utilities'!C951="Other Fuels", 'Meters-Utilities'!D951 = "Scope 1: Mobile"), "YesNo", "UnitsBlank"))</f>
        <v>UnitsBlank</v>
      </c>
    </row>
    <row r="952" spans="1:21" x14ac:dyDescent="0.35">
      <c r="A952">
        <f>'Meters-Utilities'!A952</f>
        <v>0</v>
      </c>
      <c r="B952">
        <f>'Meters-Utilities'!B952</f>
        <v>0</v>
      </c>
      <c r="D952">
        <f>'Meters-Utilities'!C952</f>
        <v>0</v>
      </c>
      <c r="E952">
        <f>'Meters-Utilities'!D952</f>
        <v>0</v>
      </c>
      <c r="L952" t="str">
        <f t="shared" si="44"/>
        <v>PhaseNO</v>
      </c>
      <c r="M952" t="str">
        <f>"Fuel"&amp;
IF(D952="Other Fuels",TRIM(SUBSTITUTE(LEFT('Meters-Utilities'!H952,8),"-","")),IF(OR(D952="Electricity",D952="Natural Gas"),"",IF(OR(E952="Scope 1: Process", E952 = "Scope 1: Fugitive"), "Fugitive",SUBSTITUTE('Meters-Utilities'!C952," ",""))))</f>
        <v>Fuel</v>
      </c>
      <c r="N952" t="str">
        <f>IF(D952="Electricity","UnitsEnergy",
IF(D952="Natural Gas","UnitsGasEnergy",
IF(ISNUMBER(SEARCH("Water",D952)),"UnitsLiquid",
IF(D952="Other Energy","UnitsOtherEnergyEnergy",
IF(D952="Other","UnitsSolid",
IF(D952="Other Fuels",IF(ISNUMBER(SEARCH("Mobile", 'Meters-Utilities'!D952)),"UnitsLiquid","Units"&amp;'Meters-Utilities'!H952&amp;"Energy"),"UnitsBlank"))))))</f>
        <v>UnitsBlank</v>
      </c>
      <c r="O952" t="str">
        <f>IF(AND(OR(D952="Other Fuels", D952="Other Energy", D952 = "Natural Gas"),COUNTIF(UnitsEnergy,'Meters-Utilities'!J952)=0), "UnitsEnergy","UnitsBlank")</f>
        <v>UnitsBlank</v>
      </c>
      <c r="P952" t="str">
        <f t="shared" si="45"/>
        <v>UnitsBlank</v>
      </c>
      <c r="Q952" t="str">
        <f t="shared" si="46"/>
        <v>UnitsBlank</v>
      </c>
      <c r="U952" t="str">
        <f>IF( 'Meters-Utilities'!C952= "Electricity", IF(AND('Meters-Utilities'!Q952 &lt;&gt; "Self-Generated", 'Meters-Utilities'!Q952 &lt;&gt; "Physical Power Purchase Agreement (PPPA)"), "UnitsBlank", "YesNo"), IF(AND( 'Meters-Utilities'!C952="Other Fuels", 'Meters-Utilities'!D952 = "Scope 1: Mobile"), "YesNo", "UnitsBlank"))</f>
        <v>UnitsBlank</v>
      </c>
    </row>
    <row r="953" spans="1:21" x14ac:dyDescent="0.35">
      <c r="A953">
        <f>'Meters-Utilities'!A953</f>
        <v>0</v>
      </c>
      <c r="B953">
        <f>'Meters-Utilities'!B953</f>
        <v>0</v>
      </c>
      <c r="D953">
        <f>'Meters-Utilities'!C953</f>
        <v>0</v>
      </c>
      <c r="E953">
        <f>'Meters-Utilities'!D953</f>
        <v>0</v>
      </c>
      <c r="L953" t="str">
        <f t="shared" si="44"/>
        <v>PhaseNO</v>
      </c>
      <c r="M953" t="str">
        <f>"Fuel"&amp;
IF(D953="Other Fuels",TRIM(SUBSTITUTE(LEFT('Meters-Utilities'!H953,8),"-","")),IF(OR(D953="Electricity",D953="Natural Gas"),"",IF(OR(E953="Scope 1: Process", E953 = "Scope 1: Fugitive"), "Fugitive",SUBSTITUTE('Meters-Utilities'!C953," ",""))))</f>
        <v>Fuel</v>
      </c>
      <c r="N953" t="str">
        <f>IF(D953="Electricity","UnitsEnergy",
IF(D953="Natural Gas","UnitsGasEnergy",
IF(ISNUMBER(SEARCH("Water",D953)),"UnitsLiquid",
IF(D953="Other Energy","UnitsOtherEnergyEnergy",
IF(D953="Other","UnitsSolid",
IF(D953="Other Fuels",IF(ISNUMBER(SEARCH("Mobile", 'Meters-Utilities'!D953)),"UnitsLiquid","Units"&amp;'Meters-Utilities'!H953&amp;"Energy"),"UnitsBlank"))))))</f>
        <v>UnitsBlank</v>
      </c>
      <c r="O953" t="str">
        <f>IF(AND(OR(D953="Other Fuels", D953="Other Energy", D953 = "Natural Gas"),COUNTIF(UnitsEnergy,'Meters-Utilities'!J953)=0), "UnitsEnergy","UnitsBlank")</f>
        <v>UnitsBlank</v>
      </c>
      <c r="P953" t="str">
        <f t="shared" si="45"/>
        <v>UnitsBlank</v>
      </c>
      <c r="Q953" t="str">
        <f t="shared" si="46"/>
        <v>UnitsBlank</v>
      </c>
      <c r="U953" t="str">
        <f>IF( 'Meters-Utilities'!C953= "Electricity", IF(AND('Meters-Utilities'!Q953 &lt;&gt; "Self-Generated", 'Meters-Utilities'!Q953 &lt;&gt; "Physical Power Purchase Agreement (PPPA)"), "UnitsBlank", "YesNo"), IF(AND( 'Meters-Utilities'!C953="Other Fuels", 'Meters-Utilities'!D953 = "Scope 1: Mobile"), "YesNo", "UnitsBlank"))</f>
        <v>UnitsBlank</v>
      </c>
    </row>
    <row r="954" spans="1:21" x14ac:dyDescent="0.35">
      <c r="A954">
        <f>'Meters-Utilities'!A954</f>
        <v>0</v>
      </c>
      <c r="B954">
        <f>'Meters-Utilities'!B954</f>
        <v>0</v>
      </c>
      <c r="D954">
        <f>'Meters-Utilities'!C954</f>
        <v>0</v>
      </c>
      <c r="E954">
        <f>'Meters-Utilities'!D954</f>
        <v>0</v>
      </c>
      <c r="L954" t="str">
        <f t="shared" si="44"/>
        <v>PhaseNO</v>
      </c>
      <c r="M954" t="str">
        <f>"Fuel"&amp;
IF(D954="Other Fuels",TRIM(SUBSTITUTE(LEFT('Meters-Utilities'!H954,8),"-","")),IF(OR(D954="Electricity",D954="Natural Gas"),"",IF(OR(E954="Scope 1: Process", E954 = "Scope 1: Fugitive"), "Fugitive",SUBSTITUTE('Meters-Utilities'!C954," ",""))))</f>
        <v>Fuel</v>
      </c>
      <c r="N954" t="str">
        <f>IF(D954="Electricity","UnitsEnergy",
IF(D954="Natural Gas","UnitsGasEnergy",
IF(ISNUMBER(SEARCH("Water",D954)),"UnitsLiquid",
IF(D954="Other Energy","UnitsOtherEnergyEnergy",
IF(D954="Other","UnitsSolid",
IF(D954="Other Fuels",IF(ISNUMBER(SEARCH("Mobile", 'Meters-Utilities'!D954)),"UnitsLiquid","Units"&amp;'Meters-Utilities'!H954&amp;"Energy"),"UnitsBlank"))))))</f>
        <v>UnitsBlank</v>
      </c>
      <c r="O954" t="str">
        <f>IF(AND(OR(D954="Other Fuels", D954="Other Energy", D954 = "Natural Gas"),COUNTIF(UnitsEnergy,'Meters-Utilities'!J954)=0), "UnitsEnergy","UnitsBlank")</f>
        <v>UnitsBlank</v>
      </c>
      <c r="P954" t="str">
        <f t="shared" si="45"/>
        <v>UnitsBlank</v>
      </c>
      <c r="Q954" t="str">
        <f t="shared" si="46"/>
        <v>UnitsBlank</v>
      </c>
      <c r="U954" t="str">
        <f>IF( 'Meters-Utilities'!C954= "Electricity", IF(AND('Meters-Utilities'!Q954 &lt;&gt; "Self-Generated", 'Meters-Utilities'!Q954 &lt;&gt; "Physical Power Purchase Agreement (PPPA)"), "UnitsBlank", "YesNo"), IF(AND( 'Meters-Utilities'!C954="Other Fuels", 'Meters-Utilities'!D954 = "Scope 1: Mobile"), "YesNo", "UnitsBlank"))</f>
        <v>UnitsBlank</v>
      </c>
    </row>
    <row r="955" spans="1:21" x14ac:dyDescent="0.35">
      <c r="A955">
        <f>'Meters-Utilities'!A955</f>
        <v>0</v>
      </c>
      <c r="B955">
        <f>'Meters-Utilities'!B955</f>
        <v>0</v>
      </c>
      <c r="D955">
        <f>'Meters-Utilities'!C955</f>
        <v>0</v>
      </c>
      <c r="E955">
        <f>'Meters-Utilities'!D955</f>
        <v>0</v>
      </c>
      <c r="L955" t="str">
        <f t="shared" si="44"/>
        <v>PhaseNO</v>
      </c>
      <c r="M955" t="str">
        <f>"Fuel"&amp;
IF(D955="Other Fuels",TRIM(SUBSTITUTE(LEFT('Meters-Utilities'!H955,8),"-","")),IF(OR(D955="Electricity",D955="Natural Gas"),"",IF(OR(E955="Scope 1: Process", E955 = "Scope 1: Fugitive"), "Fugitive",SUBSTITUTE('Meters-Utilities'!C955," ",""))))</f>
        <v>Fuel</v>
      </c>
      <c r="N955" t="str">
        <f>IF(D955="Electricity","UnitsEnergy",
IF(D955="Natural Gas","UnitsGasEnergy",
IF(ISNUMBER(SEARCH("Water",D955)),"UnitsLiquid",
IF(D955="Other Energy","UnitsOtherEnergyEnergy",
IF(D955="Other","UnitsSolid",
IF(D955="Other Fuels",IF(ISNUMBER(SEARCH("Mobile", 'Meters-Utilities'!D955)),"UnitsLiquid","Units"&amp;'Meters-Utilities'!H955&amp;"Energy"),"UnitsBlank"))))))</f>
        <v>UnitsBlank</v>
      </c>
      <c r="O955" t="str">
        <f>IF(AND(OR(D955="Other Fuels", D955="Other Energy", D955 = "Natural Gas"),COUNTIF(UnitsEnergy,'Meters-Utilities'!J955)=0), "UnitsEnergy","UnitsBlank")</f>
        <v>UnitsBlank</v>
      </c>
      <c r="P955" t="str">
        <f t="shared" si="45"/>
        <v>UnitsBlank</v>
      </c>
      <c r="Q955" t="str">
        <f t="shared" si="46"/>
        <v>UnitsBlank</v>
      </c>
      <c r="U955" t="str">
        <f>IF( 'Meters-Utilities'!C955= "Electricity", IF(AND('Meters-Utilities'!Q955 &lt;&gt; "Self-Generated", 'Meters-Utilities'!Q955 &lt;&gt; "Physical Power Purchase Agreement (PPPA)"), "UnitsBlank", "YesNo"), IF(AND( 'Meters-Utilities'!C955="Other Fuels", 'Meters-Utilities'!D955 = "Scope 1: Mobile"), "YesNo", "UnitsBlank"))</f>
        <v>UnitsBlank</v>
      </c>
    </row>
    <row r="956" spans="1:21" x14ac:dyDescent="0.35">
      <c r="A956">
        <f>'Meters-Utilities'!A956</f>
        <v>0</v>
      </c>
      <c r="B956">
        <f>'Meters-Utilities'!B956</f>
        <v>0</v>
      </c>
      <c r="D956">
        <f>'Meters-Utilities'!C956</f>
        <v>0</v>
      </c>
      <c r="E956">
        <f>'Meters-Utilities'!D956</f>
        <v>0</v>
      </c>
      <c r="L956" t="str">
        <f t="shared" si="44"/>
        <v>PhaseNO</v>
      </c>
      <c r="M956" t="str">
        <f>"Fuel"&amp;
IF(D956="Other Fuels",TRIM(SUBSTITUTE(LEFT('Meters-Utilities'!H956,8),"-","")),IF(OR(D956="Electricity",D956="Natural Gas"),"",IF(OR(E956="Scope 1: Process", E956 = "Scope 1: Fugitive"), "Fugitive",SUBSTITUTE('Meters-Utilities'!C956," ",""))))</f>
        <v>Fuel</v>
      </c>
      <c r="N956" t="str">
        <f>IF(D956="Electricity","UnitsEnergy",
IF(D956="Natural Gas","UnitsGasEnergy",
IF(ISNUMBER(SEARCH("Water",D956)),"UnitsLiquid",
IF(D956="Other Energy","UnitsOtherEnergyEnergy",
IF(D956="Other","UnitsSolid",
IF(D956="Other Fuels",IF(ISNUMBER(SEARCH("Mobile", 'Meters-Utilities'!D956)),"UnitsLiquid","Units"&amp;'Meters-Utilities'!H956&amp;"Energy"),"UnitsBlank"))))))</f>
        <v>UnitsBlank</v>
      </c>
      <c r="O956" t="str">
        <f>IF(AND(OR(D956="Other Fuels", D956="Other Energy", D956 = "Natural Gas"),COUNTIF(UnitsEnergy,'Meters-Utilities'!J956)=0), "UnitsEnergy","UnitsBlank")</f>
        <v>UnitsBlank</v>
      </c>
      <c r="P956" t="str">
        <f t="shared" si="45"/>
        <v>UnitsBlank</v>
      </c>
      <c r="Q956" t="str">
        <f t="shared" si="46"/>
        <v>UnitsBlank</v>
      </c>
      <c r="U956" t="str">
        <f>IF( 'Meters-Utilities'!C956= "Electricity", IF(AND('Meters-Utilities'!Q956 &lt;&gt; "Self-Generated", 'Meters-Utilities'!Q956 &lt;&gt; "Physical Power Purchase Agreement (PPPA)"), "UnitsBlank", "YesNo"), IF(AND( 'Meters-Utilities'!C956="Other Fuels", 'Meters-Utilities'!D956 = "Scope 1: Mobile"), "YesNo", "UnitsBlank"))</f>
        <v>UnitsBlank</v>
      </c>
    </row>
    <row r="957" spans="1:21" x14ac:dyDescent="0.35">
      <c r="A957">
        <f>'Meters-Utilities'!A957</f>
        <v>0</v>
      </c>
      <c r="B957">
        <f>'Meters-Utilities'!B957</f>
        <v>0</v>
      </c>
      <c r="D957">
        <f>'Meters-Utilities'!C957</f>
        <v>0</v>
      </c>
      <c r="E957">
        <f>'Meters-Utilities'!D957</f>
        <v>0</v>
      </c>
      <c r="L957" t="str">
        <f t="shared" si="44"/>
        <v>PhaseNO</v>
      </c>
      <c r="M957" t="str">
        <f>"Fuel"&amp;
IF(D957="Other Fuels",TRIM(SUBSTITUTE(LEFT('Meters-Utilities'!H957,8),"-","")),IF(OR(D957="Electricity",D957="Natural Gas"),"",IF(OR(E957="Scope 1: Process", E957 = "Scope 1: Fugitive"), "Fugitive",SUBSTITUTE('Meters-Utilities'!C957," ",""))))</f>
        <v>Fuel</v>
      </c>
      <c r="N957" t="str">
        <f>IF(D957="Electricity","UnitsEnergy",
IF(D957="Natural Gas","UnitsGasEnergy",
IF(ISNUMBER(SEARCH("Water",D957)),"UnitsLiquid",
IF(D957="Other Energy","UnitsOtherEnergyEnergy",
IF(D957="Other","UnitsSolid",
IF(D957="Other Fuels",IF(ISNUMBER(SEARCH("Mobile", 'Meters-Utilities'!D957)),"UnitsLiquid","Units"&amp;'Meters-Utilities'!H957&amp;"Energy"),"UnitsBlank"))))))</f>
        <v>UnitsBlank</v>
      </c>
      <c r="O957" t="str">
        <f>IF(AND(OR(D957="Other Fuels", D957="Other Energy", D957 = "Natural Gas"),COUNTIF(UnitsEnergy,'Meters-Utilities'!J957)=0), "UnitsEnergy","UnitsBlank")</f>
        <v>UnitsBlank</v>
      </c>
      <c r="P957" t="str">
        <f t="shared" si="45"/>
        <v>UnitsBlank</v>
      </c>
      <c r="Q957" t="str">
        <f t="shared" si="46"/>
        <v>UnitsBlank</v>
      </c>
      <c r="U957" t="str">
        <f>IF( 'Meters-Utilities'!C957= "Electricity", IF(AND('Meters-Utilities'!Q957 &lt;&gt; "Self-Generated", 'Meters-Utilities'!Q957 &lt;&gt; "Physical Power Purchase Agreement (PPPA)"), "UnitsBlank", "YesNo"), IF(AND( 'Meters-Utilities'!C957="Other Fuels", 'Meters-Utilities'!D957 = "Scope 1: Mobile"), "YesNo", "UnitsBlank"))</f>
        <v>UnitsBlank</v>
      </c>
    </row>
    <row r="958" spans="1:21" x14ac:dyDescent="0.35">
      <c r="A958">
        <f>'Meters-Utilities'!A958</f>
        <v>0</v>
      </c>
      <c r="B958">
        <f>'Meters-Utilities'!B958</f>
        <v>0</v>
      </c>
      <c r="D958">
        <f>'Meters-Utilities'!C958</f>
        <v>0</v>
      </c>
      <c r="E958">
        <f>'Meters-Utilities'!D958</f>
        <v>0</v>
      </c>
      <c r="L958" t="str">
        <f t="shared" si="44"/>
        <v>PhaseNO</v>
      </c>
      <c r="M958" t="str">
        <f>"Fuel"&amp;
IF(D958="Other Fuels",TRIM(SUBSTITUTE(LEFT('Meters-Utilities'!H958,8),"-","")),IF(OR(D958="Electricity",D958="Natural Gas"),"",IF(OR(E958="Scope 1: Process", E958 = "Scope 1: Fugitive"), "Fugitive",SUBSTITUTE('Meters-Utilities'!C958," ",""))))</f>
        <v>Fuel</v>
      </c>
      <c r="N958" t="str">
        <f>IF(D958="Electricity","UnitsEnergy",
IF(D958="Natural Gas","UnitsGasEnergy",
IF(ISNUMBER(SEARCH("Water",D958)),"UnitsLiquid",
IF(D958="Other Energy","UnitsOtherEnergyEnergy",
IF(D958="Other","UnitsSolid",
IF(D958="Other Fuels",IF(ISNUMBER(SEARCH("Mobile", 'Meters-Utilities'!D958)),"UnitsLiquid","Units"&amp;'Meters-Utilities'!H958&amp;"Energy"),"UnitsBlank"))))))</f>
        <v>UnitsBlank</v>
      </c>
      <c r="O958" t="str">
        <f>IF(AND(OR(D958="Other Fuels", D958="Other Energy", D958 = "Natural Gas"),COUNTIF(UnitsEnergy,'Meters-Utilities'!J958)=0), "UnitsEnergy","UnitsBlank")</f>
        <v>UnitsBlank</v>
      </c>
      <c r="P958" t="str">
        <f t="shared" si="45"/>
        <v>UnitsBlank</v>
      </c>
      <c r="Q958" t="str">
        <f t="shared" si="46"/>
        <v>UnitsBlank</v>
      </c>
      <c r="U958" t="str">
        <f>IF( 'Meters-Utilities'!C958= "Electricity", IF(AND('Meters-Utilities'!Q958 &lt;&gt; "Self-Generated", 'Meters-Utilities'!Q958 &lt;&gt; "Physical Power Purchase Agreement (PPPA)"), "UnitsBlank", "YesNo"), IF(AND( 'Meters-Utilities'!C958="Other Fuels", 'Meters-Utilities'!D958 = "Scope 1: Mobile"), "YesNo", "UnitsBlank"))</f>
        <v>UnitsBlank</v>
      </c>
    </row>
    <row r="959" spans="1:21" x14ac:dyDescent="0.35">
      <c r="A959">
        <f>'Meters-Utilities'!A959</f>
        <v>0</v>
      </c>
      <c r="B959">
        <f>'Meters-Utilities'!B959</f>
        <v>0</v>
      </c>
      <c r="D959">
        <f>'Meters-Utilities'!C959</f>
        <v>0</v>
      </c>
      <c r="E959">
        <f>'Meters-Utilities'!D959</f>
        <v>0</v>
      </c>
      <c r="L959" t="str">
        <f t="shared" si="44"/>
        <v>PhaseNO</v>
      </c>
      <c r="M959" t="str">
        <f>"Fuel"&amp;
IF(D959="Other Fuels",TRIM(SUBSTITUTE(LEFT('Meters-Utilities'!H959,8),"-","")),IF(OR(D959="Electricity",D959="Natural Gas"),"",IF(OR(E959="Scope 1: Process", E959 = "Scope 1: Fugitive"), "Fugitive",SUBSTITUTE('Meters-Utilities'!C959," ",""))))</f>
        <v>Fuel</v>
      </c>
      <c r="N959" t="str">
        <f>IF(D959="Electricity","UnitsEnergy",
IF(D959="Natural Gas","UnitsGasEnergy",
IF(ISNUMBER(SEARCH("Water",D959)),"UnitsLiquid",
IF(D959="Other Energy","UnitsOtherEnergyEnergy",
IF(D959="Other","UnitsSolid",
IF(D959="Other Fuels",IF(ISNUMBER(SEARCH("Mobile", 'Meters-Utilities'!D959)),"UnitsLiquid","Units"&amp;'Meters-Utilities'!H959&amp;"Energy"),"UnitsBlank"))))))</f>
        <v>UnitsBlank</v>
      </c>
      <c r="O959" t="str">
        <f>IF(AND(OR(D959="Other Fuels", D959="Other Energy", D959 = "Natural Gas"),COUNTIF(UnitsEnergy,'Meters-Utilities'!J959)=0), "UnitsEnergy","UnitsBlank")</f>
        <v>UnitsBlank</v>
      </c>
      <c r="P959" t="str">
        <f t="shared" si="45"/>
        <v>UnitsBlank</v>
      </c>
      <c r="Q959" t="str">
        <f t="shared" si="46"/>
        <v>UnitsBlank</v>
      </c>
      <c r="U959" t="str">
        <f>IF( 'Meters-Utilities'!C959= "Electricity", IF(AND('Meters-Utilities'!Q959 &lt;&gt; "Self-Generated", 'Meters-Utilities'!Q959 &lt;&gt; "Physical Power Purchase Agreement (PPPA)"), "UnitsBlank", "YesNo"), IF(AND( 'Meters-Utilities'!C959="Other Fuels", 'Meters-Utilities'!D959 = "Scope 1: Mobile"), "YesNo", "UnitsBlank"))</f>
        <v>UnitsBlank</v>
      </c>
    </row>
    <row r="960" spans="1:21" x14ac:dyDescent="0.35">
      <c r="A960">
        <f>'Meters-Utilities'!A960</f>
        <v>0</v>
      </c>
      <c r="B960">
        <f>'Meters-Utilities'!B960</f>
        <v>0</v>
      </c>
      <c r="D960">
        <f>'Meters-Utilities'!C960</f>
        <v>0</v>
      </c>
      <c r="E960">
        <f>'Meters-Utilities'!D960</f>
        <v>0</v>
      </c>
      <c r="L960" t="str">
        <f t="shared" si="44"/>
        <v>PhaseNO</v>
      </c>
      <c r="M960" t="str">
        <f>"Fuel"&amp;
IF(D960="Other Fuels",TRIM(SUBSTITUTE(LEFT('Meters-Utilities'!H960,8),"-","")),IF(OR(D960="Electricity",D960="Natural Gas"),"",IF(OR(E960="Scope 1: Process", E960 = "Scope 1: Fugitive"), "Fugitive",SUBSTITUTE('Meters-Utilities'!C960," ",""))))</f>
        <v>Fuel</v>
      </c>
      <c r="N960" t="str">
        <f>IF(D960="Electricity","UnitsEnergy",
IF(D960="Natural Gas","UnitsGasEnergy",
IF(ISNUMBER(SEARCH("Water",D960)),"UnitsLiquid",
IF(D960="Other Energy","UnitsOtherEnergyEnergy",
IF(D960="Other","UnitsSolid",
IF(D960="Other Fuels",IF(ISNUMBER(SEARCH("Mobile", 'Meters-Utilities'!D960)),"UnitsLiquid","Units"&amp;'Meters-Utilities'!H960&amp;"Energy"),"UnitsBlank"))))))</f>
        <v>UnitsBlank</v>
      </c>
      <c r="O960" t="str">
        <f>IF(AND(OR(D960="Other Fuels", D960="Other Energy", D960 = "Natural Gas"),COUNTIF(UnitsEnergy,'Meters-Utilities'!J960)=0), "UnitsEnergy","UnitsBlank")</f>
        <v>UnitsBlank</v>
      </c>
      <c r="P960" t="str">
        <f t="shared" si="45"/>
        <v>UnitsBlank</v>
      </c>
      <c r="Q960" t="str">
        <f t="shared" si="46"/>
        <v>UnitsBlank</v>
      </c>
      <c r="U960" t="str">
        <f>IF( 'Meters-Utilities'!C960= "Electricity", IF(AND('Meters-Utilities'!Q960 &lt;&gt; "Self-Generated", 'Meters-Utilities'!Q960 &lt;&gt; "Physical Power Purchase Agreement (PPPA)"), "UnitsBlank", "YesNo"), IF(AND( 'Meters-Utilities'!C960="Other Fuels", 'Meters-Utilities'!D960 = "Scope 1: Mobile"), "YesNo", "UnitsBlank"))</f>
        <v>UnitsBlank</v>
      </c>
    </row>
    <row r="961" spans="1:21" x14ac:dyDescent="0.35">
      <c r="A961">
        <f>'Meters-Utilities'!A961</f>
        <v>0</v>
      </c>
      <c r="B961">
        <f>'Meters-Utilities'!B961</f>
        <v>0</v>
      </c>
      <c r="D961">
        <f>'Meters-Utilities'!C961</f>
        <v>0</v>
      </c>
      <c r="E961">
        <f>'Meters-Utilities'!D961</f>
        <v>0</v>
      </c>
      <c r="L961" t="str">
        <f t="shared" si="44"/>
        <v>PhaseNO</v>
      </c>
      <c r="M961" t="str">
        <f>"Fuel"&amp;
IF(D961="Other Fuels",TRIM(SUBSTITUTE(LEFT('Meters-Utilities'!H961,8),"-","")),IF(OR(D961="Electricity",D961="Natural Gas"),"",IF(OR(E961="Scope 1: Process", E961 = "Scope 1: Fugitive"), "Fugitive",SUBSTITUTE('Meters-Utilities'!C961," ",""))))</f>
        <v>Fuel</v>
      </c>
      <c r="N961" t="str">
        <f>IF(D961="Electricity","UnitsEnergy",
IF(D961="Natural Gas","UnitsGasEnergy",
IF(ISNUMBER(SEARCH("Water",D961)),"UnitsLiquid",
IF(D961="Other Energy","UnitsOtherEnergyEnergy",
IF(D961="Other","UnitsSolid",
IF(D961="Other Fuels",IF(ISNUMBER(SEARCH("Mobile", 'Meters-Utilities'!D961)),"UnitsLiquid","Units"&amp;'Meters-Utilities'!H961&amp;"Energy"),"UnitsBlank"))))))</f>
        <v>UnitsBlank</v>
      </c>
      <c r="O961" t="str">
        <f>IF(AND(OR(D961="Other Fuels", D961="Other Energy", D961 = "Natural Gas"),COUNTIF(UnitsEnergy,'Meters-Utilities'!J961)=0), "UnitsEnergy","UnitsBlank")</f>
        <v>UnitsBlank</v>
      </c>
      <c r="P961" t="str">
        <f t="shared" si="45"/>
        <v>UnitsBlank</v>
      </c>
      <c r="Q961" t="str">
        <f t="shared" si="46"/>
        <v>UnitsBlank</v>
      </c>
      <c r="U961" t="str">
        <f>IF( 'Meters-Utilities'!C961= "Electricity", IF(AND('Meters-Utilities'!Q961 &lt;&gt; "Self-Generated", 'Meters-Utilities'!Q961 &lt;&gt; "Physical Power Purchase Agreement (PPPA)"), "UnitsBlank", "YesNo"), IF(AND( 'Meters-Utilities'!C961="Other Fuels", 'Meters-Utilities'!D961 = "Scope 1: Mobile"), "YesNo", "UnitsBlank"))</f>
        <v>UnitsBlank</v>
      </c>
    </row>
    <row r="962" spans="1:21" x14ac:dyDescent="0.35">
      <c r="A962">
        <f>'Meters-Utilities'!A962</f>
        <v>0</v>
      </c>
      <c r="B962">
        <f>'Meters-Utilities'!B962</f>
        <v>0</v>
      </c>
      <c r="D962">
        <f>'Meters-Utilities'!C962</f>
        <v>0</v>
      </c>
      <c r="E962">
        <f>'Meters-Utilities'!D962</f>
        <v>0</v>
      </c>
      <c r="L962" t="str">
        <f t="shared" si="44"/>
        <v>PhaseNO</v>
      </c>
      <c r="M962" t="str">
        <f>"Fuel"&amp;
IF(D962="Other Fuels",TRIM(SUBSTITUTE(LEFT('Meters-Utilities'!H962,8),"-","")),IF(OR(D962="Electricity",D962="Natural Gas"),"",IF(OR(E962="Scope 1: Process", E962 = "Scope 1: Fugitive"), "Fugitive",SUBSTITUTE('Meters-Utilities'!C962," ",""))))</f>
        <v>Fuel</v>
      </c>
      <c r="N962" t="str">
        <f>IF(D962="Electricity","UnitsEnergy",
IF(D962="Natural Gas","UnitsGasEnergy",
IF(ISNUMBER(SEARCH("Water",D962)),"UnitsLiquid",
IF(D962="Other Energy","UnitsOtherEnergyEnergy",
IF(D962="Other","UnitsSolid",
IF(D962="Other Fuels",IF(ISNUMBER(SEARCH("Mobile", 'Meters-Utilities'!D962)),"UnitsLiquid","Units"&amp;'Meters-Utilities'!H962&amp;"Energy"),"UnitsBlank"))))))</f>
        <v>UnitsBlank</v>
      </c>
      <c r="O962" t="str">
        <f>IF(AND(OR(D962="Other Fuels", D962="Other Energy", D962 = "Natural Gas"),COUNTIF(UnitsEnergy,'Meters-Utilities'!J962)=0), "UnitsEnergy","UnitsBlank")</f>
        <v>UnitsBlank</v>
      </c>
      <c r="P962" t="str">
        <f t="shared" si="45"/>
        <v>UnitsBlank</v>
      </c>
      <c r="Q962" t="str">
        <f t="shared" si="46"/>
        <v>UnitsBlank</v>
      </c>
      <c r="U962" t="str">
        <f>IF( 'Meters-Utilities'!C962= "Electricity", IF(AND('Meters-Utilities'!Q962 &lt;&gt; "Self-Generated", 'Meters-Utilities'!Q962 &lt;&gt; "Physical Power Purchase Agreement (PPPA)"), "UnitsBlank", "YesNo"), IF(AND( 'Meters-Utilities'!C962="Other Fuels", 'Meters-Utilities'!D962 = "Scope 1: Mobile"), "YesNo", "UnitsBlank"))</f>
        <v>UnitsBlank</v>
      </c>
    </row>
    <row r="963" spans="1:21" x14ac:dyDescent="0.35">
      <c r="A963">
        <f>'Meters-Utilities'!A963</f>
        <v>0</v>
      </c>
      <c r="B963">
        <f>'Meters-Utilities'!B963</f>
        <v>0</v>
      </c>
      <c r="D963">
        <f>'Meters-Utilities'!C963</f>
        <v>0</v>
      </c>
      <c r="E963">
        <f>'Meters-Utilities'!D963</f>
        <v>0</v>
      </c>
      <c r="L963" t="str">
        <f t="shared" ref="L963:L1026" si="47">IF(D963="Other Fuels",IF(E963="Scope 1: Stationary","PhaseSLG","PhaseVehicle"),"PhaseNO")</f>
        <v>PhaseNO</v>
      </c>
      <c r="M963" t="str">
        <f>"Fuel"&amp;
IF(D963="Other Fuels",TRIM(SUBSTITUTE(LEFT('Meters-Utilities'!H963,8),"-","")),IF(OR(D963="Electricity",D963="Natural Gas"),"",IF(OR(E963="Scope 1: Process", E963 = "Scope 1: Fugitive"), "Fugitive",SUBSTITUTE('Meters-Utilities'!C963," ",""))))</f>
        <v>Fuel</v>
      </c>
      <c r="N963" t="str">
        <f>IF(D963="Electricity","UnitsEnergy",
IF(D963="Natural Gas","UnitsGasEnergy",
IF(ISNUMBER(SEARCH("Water",D963)),"UnitsLiquid",
IF(D963="Other Energy","UnitsOtherEnergyEnergy",
IF(D963="Other","UnitsSolid",
IF(D963="Other Fuels",IF(ISNUMBER(SEARCH("Mobile", 'Meters-Utilities'!D963)),"UnitsLiquid","Units"&amp;'Meters-Utilities'!H963&amp;"Energy"),"UnitsBlank"))))))</f>
        <v>UnitsBlank</v>
      </c>
      <c r="O963" t="str">
        <f>IF(AND(OR(D963="Other Fuels", D963="Other Energy", D963 = "Natural Gas"),COUNTIF(UnitsEnergy,'Meters-Utilities'!J963)=0), "UnitsEnergy","UnitsBlank")</f>
        <v>UnitsBlank</v>
      </c>
      <c r="P963" t="str">
        <f t="shared" si="45"/>
        <v>UnitsBlank</v>
      </c>
      <c r="Q963" t="str">
        <f t="shared" si="46"/>
        <v>UnitsBlank</v>
      </c>
      <c r="U963" t="str">
        <f>IF( 'Meters-Utilities'!C963= "Electricity", IF(AND('Meters-Utilities'!Q963 &lt;&gt; "Self-Generated", 'Meters-Utilities'!Q963 &lt;&gt; "Physical Power Purchase Agreement (PPPA)"), "UnitsBlank", "YesNo"), IF(AND( 'Meters-Utilities'!C963="Other Fuels", 'Meters-Utilities'!D963 = "Scope 1: Mobile"), "YesNo", "UnitsBlank"))</f>
        <v>UnitsBlank</v>
      </c>
    </row>
    <row r="964" spans="1:21" x14ac:dyDescent="0.35">
      <c r="A964">
        <f>'Meters-Utilities'!A964</f>
        <v>0</v>
      </c>
      <c r="B964">
        <f>'Meters-Utilities'!B964</f>
        <v>0</v>
      </c>
      <c r="D964">
        <f>'Meters-Utilities'!C964</f>
        <v>0</v>
      </c>
      <c r="E964">
        <f>'Meters-Utilities'!D964</f>
        <v>0</v>
      </c>
      <c r="L964" t="str">
        <f t="shared" si="47"/>
        <v>PhaseNO</v>
      </c>
      <c r="M964" t="str">
        <f>"Fuel"&amp;
IF(D964="Other Fuels",TRIM(SUBSTITUTE(LEFT('Meters-Utilities'!H964,8),"-","")),IF(OR(D964="Electricity",D964="Natural Gas"),"",IF(OR(E964="Scope 1: Process", E964 = "Scope 1: Fugitive"), "Fugitive",SUBSTITUTE('Meters-Utilities'!C964," ",""))))</f>
        <v>Fuel</v>
      </c>
      <c r="N964" t="str">
        <f>IF(D964="Electricity","UnitsEnergy",
IF(D964="Natural Gas","UnitsGasEnergy",
IF(ISNUMBER(SEARCH("Water",D964)),"UnitsLiquid",
IF(D964="Other Energy","UnitsOtherEnergyEnergy",
IF(D964="Other","UnitsSolid",
IF(D964="Other Fuels",IF(ISNUMBER(SEARCH("Mobile", 'Meters-Utilities'!D964)),"UnitsLiquid","Units"&amp;'Meters-Utilities'!H964&amp;"Energy"),"UnitsBlank"))))))</f>
        <v>UnitsBlank</v>
      </c>
      <c r="O964" t="str">
        <f>IF(AND(OR(D964="Other Fuels", D964="Other Energy", D964 = "Natural Gas"),COUNTIF(UnitsEnergy,'Meters-Utilities'!J964)=0), "UnitsEnergy","UnitsBlank")</f>
        <v>UnitsBlank</v>
      </c>
      <c r="P964" t="str">
        <f t="shared" si="45"/>
        <v>UnitsBlank</v>
      </c>
      <c r="Q964" t="str">
        <f t="shared" si="46"/>
        <v>UnitsBlank</v>
      </c>
      <c r="U964" t="str">
        <f>IF( 'Meters-Utilities'!C964= "Electricity", IF(AND('Meters-Utilities'!Q964 &lt;&gt; "Self-Generated", 'Meters-Utilities'!Q964 &lt;&gt; "Physical Power Purchase Agreement (PPPA)"), "UnitsBlank", "YesNo"), IF(AND( 'Meters-Utilities'!C964="Other Fuels", 'Meters-Utilities'!D964 = "Scope 1: Mobile"), "YesNo", "UnitsBlank"))</f>
        <v>UnitsBlank</v>
      </c>
    </row>
    <row r="965" spans="1:21" x14ac:dyDescent="0.35">
      <c r="A965">
        <f>'Meters-Utilities'!A965</f>
        <v>0</v>
      </c>
      <c r="B965">
        <f>'Meters-Utilities'!B965</f>
        <v>0</v>
      </c>
      <c r="D965">
        <f>'Meters-Utilities'!C965</f>
        <v>0</v>
      </c>
      <c r="E965">
        <f>'Meters-Utilities'!D965</f>
        <v>0</v>
      </c>
      <c r="L965" t="str">
        <f t="shared" si="47"/>
        <v>PhaseNO</v>
      </c>
      <c r="M965" t="str">
        <f>"Fuel"&amp;
IF(D965="Other Fuels",TRIM(SUBSTITUTE(LEFT('Meters-Utilities'!H965,8),"-","")),IF(OR(D965="Electricity",D965="Natural Gas"),"",IF(OR(E965="Scope 1: Process", E965 = "Scope 1: Fugitive"), "Fugitive",SUBSTITUTE('Meters-Utilities'!C965," ",""))))</f>
        <v>Fuel</v>
      </c>
      <c r="N965" t="str">
        <f>IF(D965="Electricity","UnitsEnergy",
IF(D965="Natural Gas","UnitsGasEnergy",
IF(ISNUMBER(SEARCH("Water",D965)),"UnitsLiquid",
IF(D965="Other Energy","UnitsOtherEnergyEnergy",
IF(D965="Other","UnitsSolid",
IF(D965="Other Fuels",IF(ISNUMBER(SEARCH("Mobile", 'Meters-Utilities'!D965)),"UnitsLiquid","Units"&amp;'Meters-Utilities'!H965&amp;"Energy"),"UnitsBlank"))))))</f>
        <v>UnitsBlank</v>
      </c>
      <c r="O965" t="str">
        <f>IF(AND(OR(D965="Other Fuels", D965="Other Energy", D965 = "Natural Gas"),COUNTIF(UnitsEnergy,'Meters-Utilities'!J965)=0), "UnitsEnergy","UnitsBlank")</f>
        <v>UnitsBlank</v>
      </c>
      <c r="P965" t="str">
        <f t="shared" si="45"/>
        <v>UnitsBlank</v>
      </c>
      <c r="Q965" t="str">
        <f t="shared" si="46"/>
        <v>UnitsBlank</v>
      </c>
      <c r="U965" t="str">
        <f>IF( 'Meters-Utilities'!C965= "Electricity", IF(AND('Meters-Utilities'!Q965 &lt;&gt; "Self-Generated", 'Meters-Utilities'!Q965 &lt;&gt; "Physical Power Purchase Agreement (PPPA)"), "UnitsBlank", "YesNo"), IF(AND( 'Meters-Utilities'!C965="Other Fuels", 'Meters-Utilities'!D965 = "Scope 1: Mobile"), "YesNo", "UnitsBlank"))</f>
        <v>UnitsBlank</v>
      </c>
    </row>
    <row r="966" spans="1:21" x14ac:dyDescent="0.35">
      <c r="A966">
        <f>'Meters-Utilities'!A966</f>
        <v>0</v>
      </c>
      <c r="B966">
        <f>'Meters-Utilities'!B966</f>
        <v>0</v>
      </c>
      <c r="D966">
        <f>'Meters-Utilities'!C966</f>
        <v>0</v>
      </c>
      <c r="E966">
        <f>'Meters-Utilities'!D966</f>
        <v>0</v>
      </c>
      <c r="L966" t="str">
        <f t="shared" si="47"/>
        <v>PhaseNO</v>
      </c>
      <c r="M966" t="str">
        <f>"Fuel"&amp;
IF(D966="Other Fuels",TRIM(SUBSTITUTE(LEFT('Meters-Utilities'!H966,8),"-","")),IF(OR(D966="Electricity",D966="Natural Gas"),"",IF(OR(E966="Scope 1: Process", E966 = "Scope 1: Fugitive"), "Fugitive",SUBSTITUTE('Meters-Utilities'!C966," ",""))))</f>
        <v>Fuel</v>
      </c>
      <c r="N966" t="str">
        <f>IF(D966="Electricity","UnitsEnergy",
IF(D966="Natural Gas","UnitsGasEnergy",
IF(ISNUMBER(SEARCH("Water",D966)),"UnitsLiquid",
IF(D966="Other Energy","UnitsOtherEnergyEnergy",
IF(D966="Other","UnitsSolid",
IF(D966="Other Fuels",IF(ISNUMBER(SEARCH("Mobile", 'Meters-Utilities'!D966)),"UnitsLiquid","Units"&amp;'Meters-Utilities'!H966&amp;"Energy"),"UnitsBlank"))))))</f>
        <v>UnitsBlank</v>
      </c>
      <c r="O966" t="str">
        <f>IF(AND(OR(D966="Other Fuels", D966="Other Energy", D966 = "Natural Gas"),COUNTIF(UnitsEnergy,'Meters-Utilities'!J966)=0), "UnitsEnergy","UnitsBlank")</f>
        <v>UnitsBlank</v>
      </c>
      <c r="P966" t="str">
        <f t="shared" si="45"/>
        <v>UnitsBlank</v>
      </c>
      <c r="Q966" t="str">
        <f t="shared" si="46"/>
        <v>UnitsBlank</v>
      </c>
      <c r="U966" t="str">
        <f>IF( 'Meters-Utilities'!C966= "Electricity", IF(AND('Meters-Utilities'!Q966 &lt;&gt; "Self-Generated", 'Meters-Utilities'!Q966 &lt;&gt; "Physical Power Purchase Agreement (PPPA)"), "UnitsBlank", "YesNo"), IF(AND( 'Meters-Utilities'!C966="Other Fuels", 'Meters-Utilities'!D966 = "Scope 1: Mobile"), "YesNo", "UnitsBlank"))</f>
        <v>UnitsBlank</v>
      </c>
    </row>
    <row r="967" spans="1:21" x14ac:dyDescent="0.35">
      <c r="A967">
        <f>'Meters-Utilities'!A967</f>
        <v>0</v>
      </c>
      <c r="B967">
        <f>'Meters-Utilities'!B967</f>
        <v>0</v>
      </c>
      <c r="D967">
        <f>'Meters-Utilities'!C967</f>
        <v>0</v>
      </c>
      <c r="E967">
        <f>'Meters-Utilities'!D967</f>
        <v>0</v>
      </c>
      <c r="L967" t="str">
        <f t="shared" si="47"/>
        <v>PhaseNO</v>
      </c>
      <c r="M967" t="str">
        <f>"Fuel"&amp;
IF(D967="Other Fuels",TRIM(SUBSTITUTE(LEFT('Meters-Utilities'!H967,8),"-","")),IF(OR(D967="Electricity",D967="Natural Gas"),"",IF(OR(E967="Scope 1: Process", E967 = "Scope 1: Fugitive"), "Fugitive",SUBSTITUTE('Meters-Utilities'!C967," ",""))))</f>
        <v>Fuel</v>
      </c>
      <c r="N967" t="str">
        <f>IF(D967="Electricity","UnitsEnergy",
IF(D967="Natural Gas","UnitsGasEnergy",
IF(ISNUMBER(SEARCH("Water",D967)),"UnitsLiquid",
IF(D967="Other Energy","UnitsOtherEnergyEnergy",
IF(D967="Other","UnitsSolid",
IF(D967="Other Fuels",IF(ISNUMBER(SEARCH("Mobile", 'Meters-Utilities'!D967)),"UnitsLiquid","Units"&amp;'Meters-Utilities'!H967&amp;"Energy"),"UnitsBlank"))))))</f>
        <v>UnitsBlank</v>
      </c>
      <c r="O967" t="str">
        <f>IF(AND(OR(D967="Other Fuels", D967="Other Energy", D967 = "Natural Gas"),COUNTIF(UnitsEnergy,'Meters-Utilities'!J967)=0), "UnitsEnergy","UnitsBlank")</f>
        <v>UnitsBlank</v>
      </c>
      <c r="P967" t="str">
        <f t="shared" si="45"/>
        <v>UnitsBlank</v>
      </c>
      <c r="Q967" t="str">
        <f t="shared" si="46"/>
        <v>UnitsBlank</v>
      </c>
      <c r="U967" t="str">
        <f>IF( 'Meters-Utilities'!C967= "Electricity", IF(AND('Meters-Utilities'!Q967 &lt;&gt; "Self-Generated", 'Meters-Utilities'!Q967 &lt;&gt; "Physical Power Purchase Agreement (PPPA)"), "UnitsBlank", "YesNo"), IF(AND( 'Meters-Utilities'!C967="Other Fuels", 'Meters-Utilities'!D967 = "Scope 1: Mobile"), "YesNo", "UnitsBlank"))</f>
        <v>UnitsBlank</v>
      </c>
    </row>
    <row r="968" spans="1:21" x14ac:dyDescent="0.35">
      <c r="A968">
        <f>'Meters-Utilities'!A968</f>
        <v>0</v>
      </c>
      <c r="B968">
        <f>'Meters-Utilities'!B968</f>
        <v>0</v>
      </c>
      <c r="D968">
        <f>'Meters-Utilities'!C968</f>
        <v>0</v>
      </c>
      <c r="E968">
        <f>'Meters-Utilities'!D968</f>
        <v>0</v>
      </c>
      <c r="L968" t="str">
        <f t="shared" si="47"/>
        <v>PhaseNO</v>
      </c>
      <c r="M968" t="str">
        <f>"Fuel"&amp;
IF(D968="Other Fuels",TRIM(SUBSTITUTE(LEFT('Meters-Utilities'!H968,8),"-","")),IF(OR(D968="Electricity",D968="Natural Gas"),"",IF(OR(E968="Scope 1: Process", E968 = "Scope 1: Fugitive"), "Fugitive",SUBSTITUTE('Meters-Utilities'!C968," ",""))))</f>
        <v>Fuel</v>
      </c>
      <c r="N968" t="str">
        <f>IF(D968="Electricity","UnitsEnergy",
IF(D968="Natural Gas","UnitsGasEnergy",
IF(ISNUMBER(SEARCH("Water",D968)),"UnitsLiquid",
IF(D968="Other Energy","UnitsOtherEnergyEnergy",
IF(D968="Other","UnitsSolid",
IF(D968="Other Fuels",IF(ISNUMBER(SEARCH("Mobile", 'Meters-Utilities'!D968)),"UnitsLiquid","Units"&amp;'Meters-Utilities'!H968&amp;"Energy"),"UnitsBlank"))))))</f>
        <v>UnitsBlank</v>
      </c>
      <c r="O968" t="str">
        <f>IF(AND(OR(D968="Other Fuels", D968="Other Energy", D968 = "Natural Gas"),COUNTIF(UnitsEnergy,'Meters-Utilities'!J968)=0), "UnitsEnergy","UnitsBlank")</f>
        <v>UnitsBlank</v>
      </c>
      <c r="P968" t="str">
        <f t="shared" si="45"/>
        <v>UnitsBlank</v>
      </c>
      <c r="Q968" t="str">
        <f t="shared" si="46"/>
        <v>UnitsBlank</v>
      </c>
      <c r="U968" t="str">
        <f>IF( 'Meters-Utilities'!C968= "Electricity", IF(AND('Meters-Utilities'!Q968 &lt;&gt; "Self-Generated", 'Meters-Utilities'!Q968 &lt;&gt; "Physical Power Purchase Agreement (PPPA)"), "UnitsBlank", "YesNo"), IF(AND( 'Meters-Utilities'!C968="Other Fuels", 'Meters-Utilities'!D968 = "Scope 1: Mobile"), "YesNo", "UnitsBlank"))</f>
        <v>UnitsBlank</v>
      </c>
    </row>
    <row r="969" spans="1:21" x14ac:dyDescent="0.35">
      <c r="A969">
        <f>'Meters-Utilities'!A969</f>
        <v>0</v>
      </c>
      <c r="B969">
        <f>'Meters-Utilities'!B969</f>
        <v>0</v>
      </c>
      <c r="D969">
        <f>'Meters-Utilities'!C969</f>
        <v>0</v>
      </c>
      <c r="E969">
        <f>'Meters-Utilities'!D969</f>
        <v>0</v>
      </c>
      <c r="L969" t="str">
        <f t="shared" si="47"/>
        <v>PhaseNO</v>
      </c>
      <c r="M969" t="str">
        <f>"Fuel"&amp;
IF(D969="Other Fuels",TRIM(SUBSTITUTE(LEFT('Meters-Utilities'!H969,8),"-","")),IF(OR(D969="Electricity",D969="Natural Gas"),"",IF(OR(E969="Scope 1: Process", E969 = "Scope 1: Fugitive"), "Fugitive",SUBSTITUTE('Meters-Utilities'!C969," ",""))))</f>
        <v>Fuel</v>
      </c>
      <c r="N969" t="str">
        <f>IF(D969="Electricity","UnitsEnergy",
IF(D969="Natural Gas","UnitsGasEnergy",
IF(ISNUMBER(SEARCH("Water",D969)),"UnitsLiquid",
IF(D969="Other Energy","UnitsOtherEnergyEnergy",
IF(D969="Other","UnitsSolid",
IF(D969="Other Fuels",IF(ISNUMBER(SEARCH("Mobile", 'Meters-Utilities'!D969)),"UnitsLiquid","Units"&amp;'Meters-Utilities'!H969&amp;"Energy"),"UnitsBlank"))))))</f>
        <v>UnitsBlank</v>
      </c>
      <c r="O969" t="str">
        <f>IF(AND(OR(D969="Other Fuels", D969="Other Energy", D969 = "Natural Gas"),COUNTIF(UnitsEnergy,'Meters-Utilities'!J969)=0), "UnitsEnergy","UnitsBlank")</f>
        <v>UnitsBlank</v>
      </c>
      <c r="P969" t="str">
        <f t="shared" si="45"/>
        <v>UnitsBlank</v>
      </c>
      <c r="Q969" t="str">
        <f t="shared" si="46"/>
        <v>UnitsBlank</v>
      </c>
      <c r="U969" t="str">
        <f>IF( 'Meters-Utilities'!C969= "Electricity", IF(AND('Meters-Utilities'!Q969 &lt;&gt; "Self-Generated", 'Meters-Utilities'!Q969 &lt;&gt; "Physical Power Purchase Agreement (PPPA)"), "UnitsBlank", "YesNo"), IF(AND( 'Meters-Utilities'!C969="Other Fuels", 'Meters-Utilities'!D969 = "Scope 1: Mobile"), "YesNo", "UnitsBlank"))</f>
        <v>UnitsBlank</v>
      </c>
    </row>
    <row r="970" spans="1:21" x14ac:dyDescent="0.35">
      <c r="A970">
        <f>'Meters-Utilities'!A970</f>
        <v>0</v>
      </c>
      <c r="B970">
        <f>'Meters-Utilities'!B970</f>
        <v>0</v>
      </c>
      <c r="D970">
        <f>'Meters-Utilities'!C970</f>
        <v>0</v>
      </c>
      <c r="E970">
        <f>'Meters-Utilities'!D970</f>
        <v>0</v>
      </c>
      <c r="L970" t="str">
        <f t="shared" si="47"/>
        <v>PhaseNO</v>
      </c>
      <c r="M970" t="str">
        <f>"Fuel"&amp;
IF(D970="Other Fuels",TRIM(SUBSTITUTE(LEFT('Meters-Utilities'!H970,8),"-","")),IF(OR(D970="Electricity",D970="Natural Gas"),"",IF(OR(E970="Scope 1: Process", E970 = "Scope 1: Fugitive"), "Fugitive",SUBSTITUTE('Meters-Utilities'!C970," ",""))))</f>
        <v>Fuel</v>
      </c>
      <c r="N970" t="str">
        <f>IF(D970="Electricity","UnitsEnergy",
IF(D970="Natural Gas","UnitsGasEnergy",
IF(ISNUMBER(SEARCH("Water",D970)),"UnitsLiquid",
IF(D970="Other Energy","UnitsOtherEnergyEnergy",
IF(D970="Other","UnitsSolid",
IF(D970="Other Fuels",IF(ISNUMBER(SEARCH("Mobile", 'Meters-Utilities'!D970)),"UnitsLiquid","Units"&amp;'Meters-Utilities'!H970&amp;"Energy"),"UnitsBlank"))))))</f>
        <v>UnitsBlank</v>
      </c>
      <c r="O970" t="str">
        <f>IF(AND(OR(D970="Other Fuels", D970="Other Energy", D970 = "Natural Gas"),COUNTIF(UnitsEnergy,'Meters-Utilities'!J970)=0), "UnitsEnergy","UnitsBlank")</f>
        <v>UnitsBlank</v>
      </c>
      <c r="P970" t="str">
        <f t="shared" si="45"/>
        <v>UnitsBlank</v>
      </c>
      <c r="Q970" t="str">
        <f t="shared" si="46"/>
        <v>UnitsBlank</v>
      </c>
      <c r="U970" t="str">
        <f>IF( 'Meters-Utilities'!C970= "Electricity", IF(AND('Meters-Utilities'!Q970 &lt;&gt; "Self-Generated", 'Meters-Utilities'!Q970 &lt;&gt; "Physical Power Purchase Agreement (PPPA)"), "UnitsBlank", "YesNo"), IF(AND( 'Meters-Utilities'!C970="Other Fuels", 'Meters-Utilities'!D970 = "Scope 1: Mobile"), "YesNo", "UnitsBlank"))</f>
        <v>UnitsBlank</v>
      </c>
    </row>
    <row r="971" spans="1:21" x14ac:dyDescent="0.35">
      <c r="A971">
        <f>'Meters-Utilities'!A971</f>
        <v>0</v>
      </c>
      <c r="B971">
        <f>'Meters-Utilities'!B971</f>
        <v>0</v>
      </c>
      <c r="D971">
        <f>'Meters-Utilities'!C971</f>
        <v>0</v>
      </c>
      <c r="E971">
        <f>'Meters-Utilities'!D971</f>
        <v>0</v>
      </c>
      <c r="L971" t="str">
        <f t="shared" si="47"/>
        <v>PhaseNO</v>
      </c>
      <c r="M971" t="str">
        <f>"Fuel"&amp;
IF(D971="Other Fuels",TRIM(SUBSTITUTE(LEFT('Meters-Utilities'!H971,8),"-","")),IF(OR(D971="Electricity",D971="Natural Gas"),"",IF(OR(E971="Scope 1: Process", E971 = "Scope 1: Fugitive"), "Fugitive",SUBSTITUTE('Meters-Utilities'!C971," ",""))))</f>
        <v>Fuel</v>
      </c>
      <c r="N971" t="str">
        <f>IF(D971="Electricity","UnitsEnergy",
IF(D971="Natural Gas","UnitsGasEnergy",
IF(ISNUMBER(SEARCH("Water",D971)),"UnitsLiquid",
IF(D971="Other Energy","UnitsOtherEnergyEnergy",
IF(D971="Other","UnitsSolid",
IF(D971="Other Fuels",IF(ISNUMBER(SEARCH("Mobile", 'Meters-Utilities'!D971)),"UnitsLiquid","Units"&amp;'Meters-Utilities'!H971&amp;"Energy"),"UnitsBlank"))))))</f>
        <v>UnitsBlank</v>
      </c>
      <c r="O971" t="str">
        <f>IF(AND(OR(D971="Other Fuels", D971="Other Energy", D971 = "Natural Gas"),COUNTIF(UnitsEnergy,'Meters-Utilities'!J971)=0), "UnitsEnergy","UnitsBlank")</f>
        <v>UnitsBlank</v>
      </c>
      <c r="P971" t="str">
        <f t="shared" si="45"/>
        <v>UnitsBlank</v>
      </c>
      <c r="Q971" t="str">
        <f t="shared" si="46"/>
        <v>UnitsBlank</v>
      </c>
      <c r="U971" t="str">
        <f>IF( 'Meters-Utilities'!C971= "Electricity", IF(AND('Meters-Utilities'!Q971 &lt;&gt; "Self-Generated", 'Meters-Utilities'!Q971 &lt;&gt; "Physical Power Purchase Agreement (PPPA)"), "UnitsBlank", "YesNo"), IF(AND( 'Meters-Utilities'!C971="Other Fuels", 'Meters-Utilities'!D971 = "Scope 1: Mobile"), "YesNo", "UnitsBlank"))</f>
        <v>UnitsBlank</v>
      </c>
    </row>
    <row r="972" spans="1:21" x14ac:dyDescent="0.35">
      <c r="A972">
        <f>'Meters-Utilities'!A972</f>
        <v>0</v>
      </c>
      <c r="B972">
        <f>'Meters-Utilities'!B972</f>
        <v>0</v>
      </c>
      <c r="D972">
        <f>'Meters-Utilities'!C972</f>
        <v>0</v>
      </c>
      <c r="E972">
        <f>'Meters-Utilities'!D972</f>
        <v>0</v>
      </c>
      <c r="L972" t="str">
        <f t="shared" si="47"/>
        <v>PhaseNO</v>
      </c>
      <c r="M972" t="str">
        <f>"Fuel"&amp;
IF(D972="Other Fuels",TRIM(SUBSTITUTE(LEFT('Meters-Utilities'!H972,8),"-","")),IF(OR(D972="Electricity",D972="Natural Gas"),"",IF(OR(E972="Scope 1: Process", E972 = "Scope 1: Fugitive"), "Fugitive",SUBSTITUTE('Meters-Utilities'!C972," ",""))))</f>
        <v>Fuel</v>
      </c>
      <c r="N972" t="str">
        <f>IF(D972="Electricity","UnitsEnergy",
IF(D972="Natural Gas","UnitsGasEnergy",
IF(ISNUMBER(SEARCH("Water",D972)),"UnitsLiquid",
IF(D972="Other Energy","UnitsOtherEnergyEnergy",
IF(D972="Other","UnitsSolid",
IF(D972="Other Fuels",IF(ISNUMBER(SEARCH("Mobile", 'Meters-Utilities'!D972)),"UnitsLiquid","Units"&amp;'Meters-Utilities'!H972&amp;"Energy"),"UnitsBlank"))))))</f>
        <v>UnitsBlank</v>
      </c>
      <c r="O972" t="str">
        <f>IF(AND(OR(D972="Other Fuels", D972="Other Energy", D972 = "Natural Gas"),COUNTIF(UnitsEnergy,'Meters-Utilities'!J972)=0), "UnitsEnergy","UnitsBlank")</f>
        <v>UnitsBlank</v>
      </c>
      <c r="P972" t="str">
        <f t="shared" si="45"/>
        <v>UnitsBlank</v>
      </c>
      <c r="Q972" t="str">
        <f t="shared" si="46"/>
        <v>UnitsBlank</v>
      </c>
      <c r="U972" t="str">
        <f>IF( 'Meters-Utilities'!C972= "Electricity", IF(AND('Meters-Utilities'!Q972 &lt;&gt; "Self-Generated", 'Meters-Utilities'!Q972 &lt;&gt; "Physical Power Purchase Agreement (PPPA)"), "UnitsBlank", "YesNo"), IF(AND( 'Meters-Utilities'!C972="Other Fuels", 'Meters-Utilities'!D972 = "Scope 1: Mobile"), "YesNo", "UnitsBlank"))</f>
        <v>UnitsBlank</v>
      </c>
    </row>
    <row r="973" spans="1:21" x14ac:dyDescent="0.35">
      <c r="A973">
        <f>'Meters-Utilities'!A973</f>
        <v>0</v>
      </c>
      <c r="B973">
        <f>'Meters-Utilities'!B973</f>
        <v>0</v>
      </c>
      <c r="D973">
        <f>'Meters-Utilities'!C973</f>
        <v>0</v>
      </c>
      <c r="E973">
        <f>'Meters-Utilities'!D973</f>
        <v>0</v>
      </c>
      <c r="L973" t="str">
        <f t="shared" si="47"/>
        <v>PhaseNO</v>
      </c>
      <c r="M973" t="str">
        <f>"Fuel"&amp;
IF(D973="Other Fuels",TRIM(SUBSTITUTE(LEFT('Meters-Utilities'!H973,8),"-","")),IF(OR(D973="Electricity",D973="Natural Gas"),"",IF(OR(E973="Scope 1: Process", E973 = "Scope 1: Fugitive"), "Fugitive",SUBSTITUTE('Meters-Utilities'!C973," ",""))))</f>
        <v>Fuel</v>
      </c>
      <c r="N973" t="str">
        <f>IF(D973="Electricity","UnitsEnergy",
IF(D973="Natural Gas","UnitsGasEnergy",
IF(ISNUMBER(SEARCH("Water",D973)),"UnitsLiquid",
IF(D973="Other Energy","UnitsOtherEnergyEnergy",
IF(D973="Other","UnitsSolid",
IF(D973="Other Fuels",IF(ISNUMBER(SEARCH("Mobile", 'Meters-Utilities'!D973)),"UnitsLiquid","Units"&amp;'Meters-Utilities'!H973&amp;"Energy"),"UnitsBlank"))))))</f>
        <v>UnitsBlank</v>
      </c>
      <c r="O973" t="str">
        <f>IF(AND(OR(D973="Other Fuels", D973="Other Energy", D973 = "Natural Gas"),COUNTIF(UnitsEnergy,'Meters-Utilities'!J973)=0), "UnitsEnergy","UnitsBlank")</f>
        <v>UnitsBlank</v>
      </c>
      <c r="P973" t="str">
        <f t="shared" si="45"/>
        <v>UnitsBlank</v>
      </c>
      <c r="Q973" t="str">
        <f t="shared" si="46"/>
        <v>UnitsBlank</v>
      </c>
      <c r="U973" t="str">
        <f>IF( 'Meters-Utilities'!C973= "Electricity", IF(AND('Meters-Utilities'!Q973 &lt;&gt; "Self-Generated", 'Meters-Utilities'!Q973 &lt;&gt; "Physical Power Purchase Agreement (PPPA)"), "UnitsBlank", "YesNo"), IF(AND( 'Meters-Utilities'!C973="Other Fuels", 'Meters-Utilities'!D973 = "Scope 1: Mobile"), "YesNo", "UnitsBlank"))</f>
        <v>UnitsBlank</v>
      </c>
    </row>
    <row r="974" spans="1:21" x14ac:dyDescent="0.35">
      <c r="A974">
        <f>'Meters-Utilities'!A974</f>
        <v>0</v>
      </c>
      <c r="B974">
        <f>'Meters-Utilities'!B974</f>
        <v>0</v>
      </c>
      <c r="D974">
        <f>'Meters-Utilities'!C974</f>
        <v>0</v>
      </c>
      <c r="E974">
        <f>'Meters-Utilities'!D974</f>
        <v>0</v>
      </c>
      <c r="L974" t="str">
        <f t="shared" si="47"/>
        <v>PhaseNO</v>
      </c>
      <c r="M974" t="str">
        <f>"Fuel"&amp;
IF(D974="Other Fuels",TRIM(SUBSTITUTE(LEFT('Meters-Utilities'!H974,8),"-","")),IF(OR(D974="Electricity",D974="Natural Gas"),"",IF(OR(E974="Scope 1: Process", E974 = "Scope 1: Fugitive"), "Fugitive",SUBSTITUTE('Meters-Utilities'!C974," ",""))))</f>
        <v>Fuel</v>
      </c>
      <c r="N974" t="str">
        <f>IF(D974="Electricity","UnitsEnergy",
IF(D974="Natural Gas","UnitsGasEnergy",
IF(ISNUMBER(SEARCH("Water",D974)),"UnitsLiquid",
IF(D974="Other Energy","UnitsOtherEnergyEnergy",
IF(D974="Other","UnitsSolid",
IF(D974="Other Fuels",IF(ISNUMBER(SEARCH("Mobile", 'Meters-Utilities'!D974)),"UnitsLiquid","Units"&amp;'Meters-Utilities'!H974&amp;"Energy"),"UnitsBlank"))))))</f>
        <v>UnitsBlank</v>
      </c>
      <c r="O974" t="str">
        <f>IF(AND(OR(D974="Other Fuels", D974="Other Energy", D974 = "Natural Gas"),COUNTIF(UnitsEnergy,'Meters-Utilities'!J974)=0), "UnitsEnergy","UnitsBlank")</f>
        <v>UnitsBlank</v>
      </c>
      <c r="P974" t="str">
        <f t="shared" si="45"/>
        <v>UnitsBlank</v>
      </c>
      <c r="Q974" t="str">
        <f t="shared" si="46"/>
        <v>UnitsBlank</v>
      </c>
      <c r="U974" t="str">
        <f>IF( 'Meters-Utilities'!C974= "Electricity", IF(AND('Meters-Utilities'!Q974 &lt;&gt; "Self-Generated", 'Meters-Utilities'!Q974 &lt;&gt; "Physical Power Purchase Agreement (PPPA)"), "UnitsBlank", "YesNo"), IF(AND( 'Meters-Utilities'!C974="Other Fuels", 'Meters-Utilities'!D974 = "Scope 1: Mobile"), "YesNo", "UnitsBlank"))</f>
        <v>UnitsBlank</v>
      </c>
    </row>
    <row r="975" spans="1:21" x14ac:dyDescent="0.35">
      <c r="A975">
        <f>'Meters-Utilities'!A975</f>
        <v>0</v>
      </c>
      <c r="B975">
        <f>'Meters-Utilities'!B975</f>
        <v>0</v>
      </c>
      <c r="D975">
        <f>'Meters-Utilities'!C975</f>
        <v>0</v>
      </c>
      <c r="E975">
        <f>'Meters-Utilities'!D975</f>
        <v>0</v>
      </c>
      <c r="L975" t="str">
        <f t="shared" si="47"/>
        <v>PhaseNO</v>
      </c>
      <c r="M975" t="str">
        <f>"Fuel"&amp;
IF(D975="Other Fuels",TRIM(SUBSTITUTE(LEFT('Meters-Utilities'!H975,8),"-","")),IF(OR(D975="Electricity",D975="Natural Gas"),"",IF(OR(E975="Scope 1: Process", E975 = "Scope 1: Fugitive"), "Fugitive",SUBSTITUTE('Meters-Utilities'!C975," ",""))))</f>
        <v>Fuel</v>
      </c>
      <c r="N975" t="str">
        <f>IF(D975="Electricity","UnitsEnergy",
IF(D975="Natural Gas","UnitsGasEnergy",
IF(ISNUMBER(SEARCH("Water",D975)),"UnitsLiquid",
IF(D975="Other Energy","UnitsOtherEnergyEnergy",
IF(D975="Other","UnitsSolid",
IF(D975="Other Fuels",IF(ISNUMBER(SEARCH("Mobile", 'Meters-Utilities'!D975)),"UnitsLiquid","Units"&amp;'Meters-Utilities'!H975&amp;"Energy"),"UnitsBlank"))))))</f>
        <v>UnitsBlank</v>
      </c>
      <c r="O975" t="str">
        <f>IF(AND(OR(D975="Other Fuels", D975="Other Energy", D975 = "Natural Gas"),COUNTIF(UnitsEnergy,'Meters-Utilities'!J975)=0), "UnitsEnergy","UnitsBlank")</f>
        <v>UnitsBlank</v>
      </c>
      <c r="P975" t="str">
        <f t="shared" si="45"/>
        <v>UnitsBlank</v>
      </c>
      <c r="Q975" t="str">
        <f t="shared" si="46"/>
        <v>UnitsBlank</v>
      </c>
      <c r="U975" t="str">
        <f>IF( 'Meters-Utilities'!C975= "Electricity", IF(AND('Meters-Utilities'!Q975 &lt;&gt; "Self-Generated", 'Meters-Utilities'!Q975 &lt;&gt; "Physical Power Purchase Agreement (PPPA)"), "UnitsBlank", "YesNo"), IF(AND( 'Meters-Utilities'!C975="Other Fuels", 'Meters-Utilities'!D975 = "Scope 1: Mobile"), "YesNo", "UnitsBlank"))</f>
        <v>UnitsBlank</v>
      </c>
    </row>
    <row r="976" spans="1:21" x14ac:dyDescent="0.35">
      <c r="A976">
        <f>'Meters-Utilities'!A976</f>
        <v>0</v>
      </c>
      <c r="B976">
        <f>'Meters-Utilities'!B976</f>
        <v>0</v>
      </c>
      <c r="D976">
        <f>'Meters-Utilities'!C976</f>
        <v>0</v>
      </c>
      <c r="E976">
        <f>'Meters-Utilities'!D976</f>
        <v>0</v>
      </c>
      <c r="L976" t="str">
        <f t="shared" si="47"/>
        <v>PhaseNO</v>
      </c>
      <c r="M976" t="str">
        <f>"Fuel"&amp;
IF(D976="Other Fuels",TRIM(SUBSTITUTE(LEFT('Meters-Utilities'!H976,8),"-","")),IF(OR(D976="Electricity",D976="Natural Gas"),"",IF(OR(E976="Scope 1: Process", E976 = "Scope 1: Fugitive"), "Fugitive",SUBSTITUTE('Meters-Utilities'!C976," ",""))))</f>
        <v>Fuel</v>
      </c>
      <c r="N976" t="str">
        <f>IF(D976="Electricity","UnitsEnergy",
IF(D976="Natural Gas","UnitsGasEnergy",
IF(ISNUMBER(SEARCH("Water",D976)),"UnitsLiquid",
IF(D976="Other Energy","UnitsOtherEnergyEnergy",
IF(D976="Other","UnitsSolid",
IF(D976="Other Fuels",IF(ISNUMBER(SEARCH("Mobile", 'Meters-Utilities'!D976)),"UnitsLiquid","Units"&amp;'Meters-Utilities'!H976&amp;"Energy"),"UnitsBlank"))))))</f>
        <v>UnitsBlank</v>
      </c>
      <c r="O976" t="str">
        <f>IF(AND(OR(D976="Other Fuels", D976="Other Energy", D976 = "Natural Gas"),COUNTIF(UnitsEnergy,'Meters-Utilities'!J976)=0), "UnitsEnergy","UnitsBlank")</f>
        <v>UnitsBlank</v>
      </c>
      <c r="P976" t="str">
        <f t="shared" si="45"/>
        <v>UnitsBlank</v>
      </c>
      <c r="Q976" t="str">
        <f t="shared" si="46"/>
        <v>UnitsBlank</v>
      </c>
      <c r="U976" t="str">
        <f>IF( 'Meters-Utilities'!C976= "Electricity", IF(AND('Meters-Utilities'!Q976 &lt;&gt; "Self-Generated", 'Meters-Utilities'!Q976 &lt;&gt; "Physical Power Purchase Agreement (PPPA)"), "UnitsBlank", "YesNo"), IF(AND( 'Meters-Utilities'!C976="Other Fuels", 'Meters-Utilities'!D976 = "Scope 1: Mobile"), "YesNo", "UnitsBlank"))</f>
        <v>UnitsBlank</v>
      </c>
    </row>
    <row r="977" spans="1:21" x14ac:dyDescent="0.35">
      <c r="A977">
        <f>'Meters-Utilities'!A977</f>
        <v>0</v>
      </c>
      <c r="B977">
        <f>'Meters-Utilities'!B977</f>
        <v>0</v>
      </c>
      <c r="D977">
        <f>'Meters-Utilities'!C977</f>
        <v>0</v>
      </c>
      <c r="E977">
        <f>'Meters-Utilities'!D977</f>
        <v>0</v>
      </c>
      <c r="L977" t="str">
        <f t="shared" si="47"/>
        <v>PhaseNO</v>
      </c>
      <c r="M977" t="str">
        <f>"Fuel"&amp;
IF(D977="Other Fuels",TRIM(SUBSTITUTE(LEFT('Meters-Utilities'!H977,8),"-","")),IF(OR(D977="Electricity",D977="Natural Gas"),"",IF(OR(E977="Scope 1: Process", E977 = "Scope 1: Fugitive"), "Fugitive",SUBSTITUTE('Meters-Utilities'!C977," ",""))))</f>
        <v>Fuel</v>
      </c>
      <c r="N977" t="str">
        <f>IF(D977="Electricity","UnitsEnergy",
IF(D977="Natural Gas","UnitsGasEnergy",
IF(ISNUMBER(SEARCH("Water",D977)),"UnitsLiquid",
IF(D977="Other Energy","UnitsOtherEnergyEnergy",
IF(D977="Other","UnitsSolid",
IF(D977="Other Fuels",IF(ISNUMBER(SEARCH("Mobile", 'Meters-Utilities'!D977)),"UnitsLiquid","Units"&amp;'Meters-Utilities'!H977&amp;"Energy"),"UnitsBlank"))))))</f>
        <v>UnitsBlank</v>
      </c>
      <c r="O977" t="str">
        <f>IF(AND(OR(D977="Other Fuels", D977="Other Energy", D977 = "Natural Gas"),COUNTIF(UnitsEnergy,'Meters-Utilities'!J977)=0), "UnitsEnergy","UnitsBlank")</f>
        <v>UnitsBlank</v>
      </c>
      <c r="P977" t="str">
        <f t="shared" si="45"/>
        <v>UnitsBlank</v>
      </c>
      <c r="Q977" t="str">
        <f t="shared" si="46"/>
        <v>UnitsBlank</v>
      </c>
      <c r="U977" t="str">
        <f>IF( 'Meters-Utilities'!C977= "Electricity", IF(AND('Meters-Utilities'!Q977 &lt;&gt; "Self-Generated", 'Meters-Utilities'!Q977 &lt;&gt; "Physical Power Purchase Agreement (PPPA)"), "UnitsBlank", "YesNo"), IF(AND( 'Meters-Utilities'!C977="Other Fuels", 'Meters-Utilities'!D977 = "Scope 1: Mobile"), "YesNo", "UnitsBlank"))</f>
        <v>UnitsBlank</v>
      </c>
    </row>
    <row r="978" spans="1:21" x14ac:dyDescent="0.35">
      <c r="A978">
        <f>'Meters-Utilities'!A978</f>
        <v>0</v>
      </c>
      <c r="B978">
        <f>'Meters-Utilities'!B978</f>
        <v>0</v>
      </c>
      <c r="D978">
        <f>'Meters-Utilities'!C978</f>
        <v>0</v>
      </c>
      <c r="E978">
        <f>'Meters-Utilities'!D978</f>
        <v>0</v>
      </c>
      <c r="L978" t="str">
        <f t="shared" si="47"/>
        <v>PhaseNO</v>
      </c>
      <c r="M978" t="str">
        <f>"Fuel"&amp;
IF(D978="Other Fuels",TRIM(SUBSTITUTE(LEFT('Meters-Utilities'!H978,8),"-","")),IF(OR(D978="Electricity",D978="Natural Gas"),"",IF(OR(E978="Scope 1: Process", E978 = "Scope 1: Fugitive"), "Fugitive",SUBSTITUTE('Meters-Utilities'!C978," ",""))))</f>
        <v>Fuel</v>
      </c>
      <c r="N978" t="str">
        <f>IF(D978="Electricity","UnitsEnergy",
IF(D978="Natural Gas","UnitsGasEnergy",
IF(ISNUMBER(SEARCH("Water",D978)),"UnitsLiquid",
IF(D978="Other Energy","UnitsOtherEnergyEnergy",
IF(D978="Other","UnitsSolid",
IF(D978="Other Fuels",IF(ISNUMBER(SEARCH("Mobile", 'Meters-Utilities'!D978)),"UnitsLiquid","Units"&amp;'Meters-Utilities'!H978&amp;"Energy"),"UnitsBlank"))))))</f>
        <v>UnitsBlank</v>
      </c>
      <c r="O978" t="str">
        <f>IF(AND(OR(D978="Other Fuels", D978="Other Energy", D978 = "Natural Gas"),COUNTIF(UnitsEnergy,'Meters-Utilities'!J978)=0), "UnitsEnergy","UnitsBlank")</f>
        <v>UnitsBlank</v>
      </c>
      <c r="P978" t="str">
        <f t="shared" si="45"/>
        <v>UnitsBlank</v>
      </c>
      <c r="Q978" t="str">
        <f t="shared" si="46"/>
        <v>UnitsBlank</v>
      </c>
      <c r="U978" t="str">
        <f>IF( 'Meters-Utilities'!C978= "Electricity", IF(AND('Meters-Utilities'!Q978 &lt;&gt; "Self-Generated", 'Meters-Utilities'!Q978 &lt;&gt; "Physical Power Purchase Agreement (PPPA)"), "UnitsBlank", "YesNo"), IF(AND( 'Meters-Utilities'!C978="Other Fuels", 'Meters-Utilities'!D978 = "Scope 1: Mobile"), "YesNo", "UnitsBlank"))</f>
        <v>UnitsBlank</v>
      </c>
    </row>
    <row r="979" spans="1:21" x14ac:dyDescent="0.35">
      <c r="A979">
        <f>'Meters-Utilities'!A979</f>
        <v>0</v>
      </c>
      <c r="B979">
        <f>'Meters-Utilities'!B979</f>
        <v>0</v>
      </c>
      <c r="D979">
        <f>'Meters-Utilities'!C979</f>
        <v>0</v>
      </c>
      <c r="E979">
        <f>'Meters-Utilities'!D979</f>
        <v>0</v>
      </c>
      <c r="L979" t="str">
        <f t="shared" si="47"/>
        <v>PhaseNO</v>
      </c>
      <c r="M979" t="str">
        <f>"Fuel"&amp;
IF(D979="Other Fuels",TRIM(SUBSTITUTE(LEFT('Meters-Utilities'!H979,8),"-","")),IF(OR(D979="Electricity",D979="Natural Gas"),"",IF(OR(E979="Scope 1: Process", E979 = "Scope 1: Fugitive"), "Fugitive",SUBSTITUTE('Meters-Utilities'!C979," ",""))))</f>
        <v>Fuel</v>
      </c>
      <c r="N979" t="str">
        <f>IF(D979="Electricity","UnitsEnergy",
IF(D979="Natural Gas","UnitsGasEnergy",
IF(ISNUMBER(SEARCH("Water",D979)),"UnitsLiquid",
IF(D979="Other Energy","UnitsOtherEnergyEnergy",
IF(D979="Other","UnitsSolid",
IF(D979="Other Fuels",IF(ISNUMBER(SEARCH("Mobile", 'Meters-Utilities'!D979)),"UnitsLiquid","Units"&amp;'Meters-Utilities'!H979&amp;"Energy"),"UnitsBlank"))))))</f>
        <v>UnitsBlank</v>
      </c>
      <c r="O979" t="str">
        <f>IF(AND(OR(D979="Other Fuels", D979="Other Energy", D979 = "Natural Gas"),COUNTIF(UnitsEnergy,'Meters-Utilities'!J979)=0), "UnitsEnergy","UnitsBlank")</f>
        <v>UnitsBlank</v>
      </c>
      <c r="P979" t="str">
        <f t="shared" si="45"/>
        <v>UnitsBlank</v>
      </c>
      <c r="Q979" t="str">
        <f t="shared" si="46"/>
        <v>UnitsBlank</v>
      </c>
      <c r="U979" t="str">
        <f>IF( 'Meters-Utilities'!C979= "Electricity", IF(AND('Meters-Utilities'!Q979 &lt;&gt; "Self-Generated", 'Meters-Utilities'!Q979 &lt;&gt; "Physical Power Purchase Agreement (PPPA)"), "UnitsBlank", "YesNo"), IF(AND( 'Meters-Utilities'!C979="Other Fuels", 'Meters-Utilities'!D979 = "Scope 1: Mobile"), "YesNo", "UnitsBlank"))</f>
        <v>UnitsBlank</v>
      </c>
    </row>
    <row r="980" spans="1:21" x14ac:dyDescent="0.35">
      <c r="A980">
        <f>'Meters-Utilities'!A980</f>
        <v>0</v>
      </c>
      <c r="B980">
        <f>'Meters-Utilities'!B980</f>
        <v>0</v>
      </c>
      <c r="D980">
        <f>'Meters-Utilities'!C980</f>
        <v>0</v>
      </c>
      <c r="E980">
        <f>'Meters-Utilities'!D980</f>
        <v>0</v>
      </c>
      <c r="L980" t="str">
        <f t="shared" si="47"/>
        <v>PhaseNO</v>
      </c>
      <c r="M980" t="str">
        <f>"Fuel"&amp;
IF(D980="Other Fuels",TRIM(SUBSTITUTE(LEFT('Meters-Utilities'!H980,8),"-","")),IF(OR(D980="Electricity",D980="Natural Gas"),"",IF(OR(E980="Scope 1: Process", E980 = "Scope 1: Fugitive"), "Fugitive",SUBSTITUTE('Meters-Utilities'!C980," ",""))))</f>
        <v>Fuel</v>
      </c>
      <c r="N980" t="str">
        <f>IF(D980="Electricity","UnitsEnergy",
IF(D980="Natural Gas","UnitsGasEnergy",
IF(ISNUMBER(SEARCH("Water",D980)),"UnitsLiquid",
IF(D980="Other Energy","UnitsOtherEnergyEnergy",
IF(D980="Other","UnitsSolid",
IF(D980="Other Fuels",IF(ISNUMBER(SEARCH("Mobile", 'Meters-Utilities'!D980)),"UnitsLiquid","Units"&amp;'Meters-Utilities'!H980&amp;"Energy"),"UnitsBlank"))))))</f>
        <v>UnitsBlank</v>
      </c>
      <c r="O980" t="str">
        <f>IF(AND(OR(D980="Other Fuels", D980="Other Energy", D980 = "Natural Gas"),COUNTIF(UnitsEnergy,'Meters-Utilities'!J980)=0), "UnitsEnergy","UnitsBlank")</f>
        <v>UnitsBlank</v>
      </c>
      <c r="P980" t="str">
        <f t="shared" si="45"/>
        <v>UnitsBlank</v>
      </c>
      <c r="Q980" t="str">
        <f t="shared" si="46"/>
        <v>UnitsBlank</v>
      </c>
      <c r="U980" t="str">
        <f>IF( 'Meters-Utilities'!C980= "Electricity", IF(AND('Meters-Utilities'!Q980 &lt;&gt; "Self-Generated", 'Meters-Utilities'!Q980 &lt;&gt; "Physical Power Purchase Agreement (PPPA)"), "UnitsBlank", "YesNo"), IF(AND( 'Meters-Utilities'!C980="Other Fuels", 'Meters-Utilities'!D980 = "Scope 1: Mobile"), "YesNo", "UnitsBlank"))</f>
        <v>UnitsBlank</v>
      </c>
    </row>
    <row r="981" spans="1:21" x14ac:dyDescent="0.35">
      <c r="A981">
        <f>'Meters-Utilities'!A981</f>
        <v>0</v>
      </c>
      <c r="B981">
        <f>'Meters-Utilities'!B981</f>
        <v>0</v>
      </c>
      <c r="D981">
        <f>'Meters-Utilities'!C981</f>
        <v>0</v>
      </c>
      <c r="E981">
        <f>'Meters-Utilities'!D981</f>
        <v>0</v>
      </c>
      <c r="L981" t="str">
        <f t="shared" si="47"/>
        <v>PhaseNO</v>
      </c>
      <c r="M981" t="str">
        <f>"Fuel"&amp;
IF(D981="Other Fuels",TRIM(SUBSTITUTE(LEFT('Meters-Utilities'!H981,8),"-","")),IF(OR(D981="Electricity",D981="Natural Gas"),"",IF(OR(E981="Scope 1: Process", E981 = "Scope 1: Fugitive"), "Fugitive",SUBSTITUTE('Meters-Utilities'!C981," ",""))))</f>
        <v>Fuel</v>
      </c>
      <c r="N981" t="str">
        <f>IF(D981="Electricity","UnitsEnergy",
IF(D981="Natural Gas","UnitsGasEnergy",
IF(ISNUMBER(SEARCH("Water",D981)),"UnitsLiquid",
IF(D981="Other Energy","UnitsOtherEnergyEnergy",
IF(D981="Other","UnitsSolid",
IF(D981="Other Fuels",IF(ISNUMBER(SEARCH("Mobile", 'Meters-Utilities'!D981)),"UnitsLiquid","Units"&amp;'Meters-Utilities'!H981&amp;"Energy"),"UnitsBlank"))))))</f>
        <v>UnitsBlank</v>
      </c>
      <c r="O981" t="str">
        <f>IF(AND(OR(D981="Other Fuels", D981="Other Energy", D981 = "Natural Gas"),COUNTIF(UnitsEnergy,'Meters-Utilities'!J981)=0), "UnitsEnergy","UnitsBlank")</f>
        <v>UnitsBlank</v>
      </c>
      <c r="P981" t="str">
        <f t="shared" si="45"/>
        <v>UnitsBlank</v>
      </c>
      <c r="Q981" t="str">
        <f t="shared" si="46"/>
        <v>UnitsBlank</v>
      </c>
      <c r="U981" t="str">
        <f>IF( 'Meters-Utilities'!C981= "Electricity", IF(AND('Meters-Utilities'!Q981 &lt;&gt; "Self-Generated", 'Meters-Utilities'!Q981 &lt;&gt; "Physical Power Purchase Agreement (PPPA)"), "UnitsBlank", "YesNo"), IF(AND( 'Meters-Utilities'!C981="Other Fuels", 'Meters-Utilities'!D981 = "Scope 1: Mobile"), "YesNo", "UnitsBlank"))</f>
        <v>UnitsBlank</v>
      </c>
    </row>
    <row r="982" spans="1:21" x14ac:dyDescent="0.35">
      <c r="A982">
        <f>'Meters-Utilities'!A982</f>
        <v>0</v>
      </c>
      <c r="B982">
        <f>'Meters-Utilities'!B982</f>
        <v>0</v>
      </c>
      <c r="D982">
        <f>'Meters-Utilities'!C982</f>
        <v>0</v>
      </c>
      <c r="E982">
        <f>'Meters-Utilities'!D982</f>
        <v>0</v>
      </c>
      <c r="L982" t="str">
        <f t="shared" si="47"/>
        <v>PhaseNO</v>
      </c>
      <c r="M982" t="str">
        <f>"Fuel"&amp;
IF(D982="Other Fuels",TRIM(SUBSTITUTE(LEFT('Meters-Utilities'!H982,8),"-","")),IF(OR(D982="Electricity",D982="Natural Gas"),"",IF(OR(E982="Scope 1: Process", E982 = "Scope 1: Fugitive"), "Fugitive",SUBSTITUTE('Meters-Utilities'!C982," ",""))))</f>
        <v>Fuel</v>
      </c>
      <c r="N982" t="str">
        <f>IF(D982="Electricity","UnitsEnergy",
IF(D982="Natural Gas","UnitsGasEnergy",
IF(ISNUMBER(SEARCH("Water",D982)),"UnitsLiquid",
IF(D982="Other Energy","UnitsOtherEnergyEnergy",
IF(D982="Other","UnitsSolid",
IF(D982="Other Fuels",IF(ISNUMBER(SEARCH("Mobile", 'Meters-Utilities'!D982)),"UnitsLiquid","Units"&amp;'Meters-Utilities'!H982&amp;"Energy"),"UnitsBlank"))))))</f>
        <v>UnitsBlank</v>
      </c>
      <c r="O982" t="str">
        <f>IF(AND(OR(D982="Other Fuels", D982="Other Energy", D982 = "Natural Gas"),COUNTIF(UnitsEnergy,'Meters-Utilities'!J982)=0), "UnitsEnergy","UnitsBlank")</f>
        <v>UnitsBlank</v>
      </c>
      <c r="P982" t="str">
        <f t="shared" si="45"/>
        <v>UnitsBlank</v>
      </c>
      <c r="Q982" t="str">
        <f t="shared" si="46"/>
        <v>UnitsBlank</v>
      </c>
      <c r="U982" t="str">
        <f>IF( 'Meters-Utilities'!C982= "Electricity", IF(AND('Meters-Utilities'!Q982 &lt;&gt; "Self-Generated", 'Meters-Utilities'!Q982 &lt;&gt; "Physical Power Purchase Agreement (PPPA)"), "UnitsBlank", "YesNo"), IF(AND( 'Meters-Utilities'!C982="Other Fuels", 'Meters-Utilities'!D982 = "Scope 1: Mobile"), "YesNo", "UnitsBlank"))</f>
        <v>UnitsBlank</v>
      </c>
    </row>
    <row r="983" spans="1:21" x14ac:dyDescent="0.35">
      <c r="A983">
        <f>'Meters-Utilities'!A983</f>
        <v>0</v>
      </c>
      <c r="B983">
        <f>'Meters-Utilities'!B983</f>
        <v>0</v>
      </c>
      <c r="D983">
        <f>'Meters-Utilities'!C983</f>
        <v>0</v>
      </c>
      <c r="E983">
        <f>'Meters-Utilities'!D983</f>
        <v>0</v>
      </c>
      <c r="L983" t="str">
        <f t="shared" si="47"/>
        <v>PhaseNO</v>
      </c>
      <c r="M983" t="str">
        <f>"Fuel"&amp;
IF(D983="Other Fuels",TRIM(SUBSTITUTE(LEFT('Meters-Utilities'!H983,8),"-","")),IF(OR(D983="Electricity",D983="Natural Gas"),"",IF(OR(E983="Scope 1: Process", E983 = "Scope 1: Fugitive"), "Fugitive",SUBSTITUTE('Meters-Utilities'!C983," ",""))))</f>
        <v>Fuel</v>
      </c>
      <c r="N983" t="str">
        <f>IF(D983="Electricity","UnitsEnergy",
IF(D983="Natural Gas","UnitsGasEnergy",
IF(ISNUMBER(SEARCH("Water",D983)),"UnitsLiquid",
IF(D983="Other Energy","UnitsOtherEnergyEnergy",
IF(D983="Other","UnitsSolid",
IF(D983="Other Fuels",IF(ISNUMBER(SEARCH("Mobile", 'Meters-Utilities'!D983)),"UnitsLiquid","Units"&amp;'Meters-Utilities'!H983&amp;"Energy"),"UnitsBlank"))))))</f>
        <v>UnitsBlank</v>
      </c>
      <c r="O983" t="str">
        <f>IF(AND(OR(D983="Other Fuels", D983="Other Energy", D983 = "Natural Gas"),COUNTIF(UnitsEnergy,'Meters-Utilities'!J983)=0), "UnitsEnergy","UnitsBlank")</f>
        <v>UnitsBlank</v>
      </c>
      <c r="P983" t="str">
        <f t="shared" si="45"/>
        <v>UnitsBlank</v>
      </c>
      <c r="Q983" t="str">
        <f t="shared" si="46"/>
        <v>UnitsBlank</v>
      </c>
      <c r="U983" t="str">
        <f>IF( 'Meters-Utilities'!C983= "Electricity", IF(AND('Meters-Utilities'!Q983 &lt;&gt; "Self-Generated", 'Meters-Utilities'!Q983 &lt;&gt; "Physical Power Purchase Agreement (PPPA)"), "UnitsBlank", "YesNo"), IF(AND( 'Meters-Utilities'!C983="Other Fuels", 'Meters-Utilities'!D983 = "Scope 1: Mobile"), "YesNo", "UnitsBlank"))</f>
        <v>UnitsBlank</v>
      </c>
    </row>
    <row r="984" spans="1:21" x14ac:dyDescent="0.35">
      <c r="A984">
        <f>'Meters-Utilities'!A984</f>
        <v>0</v>
      </c>
      <c r="B984">
        <f>'Meters-Utilities'!B984</f>
        <v>0</v>
      </c>
      <c r="D984">
        <f>'Meters-Utilities'!C984</f>
        <v>0</v>
      </c>
      <c r="E984">
        <f>'Meters-Utilities'!D984</f>
        <v>0</v>
      </c>
      <c r="L984" t="str">
        <f t="shared" si="47"/>
        <v>PhaseNO</v>
      </c>
      <c r="M984" t="str">
        <f>"Fuel"&amp;
IF(D984="Other Fuels",TRIM(SUBSTITUTE(LEFT('Meters-Utilities'!H984,8),"-","")),IF(OR(D984="Electricity",D984="Natural Gas"),"",IF(OR(E984="Scope 1: Process", E984 = "Scope 1: Fugitive"), "Fugitive",SUBSTITUTE('Meters-Utilities'!C984," ",""))))</f>
        <v>Fuel</v>
      </c>
      <c r="N984" t="str">
        <f>IF(D984="Electricity","UnitsEnergy",
IF(D984="Natural Gas","UnitsGasEnergy",
IF(ISNUMBER(SEARCH("Water",D984)),"UnitsLiquid",
IF(D984="Other Energy","UnitsOtherEnergyEnergy",
IF(D984="Other","UnitsSolid",
IF(D984="Other Fuels",IF(ISNUMBER(SEARCH("Mobile", 'Meters-Utilities'!D984)),"UnitsLiquid","Units"&amp;'Meters-Utilities'!H984&amp;"Energy"),"UnitsBlank"))))))</f>
        <v>UnitsBlank</v>
      </c>
      <c r="O984" t="str">
        <f>IF(AND(OR(D984="Other Fuels", D984="Other Energy", D984 = "Natural Gas"),COUNTIF(UnitsEnergy,'Meters-Utilities'!J984)=0), "UnitsEnergy","UnitsBlank")</f>
        <v>UnitsBlank</v>
      </c>
      <c r="P984" t="str">
        <f t="shared" si="45"/>
        <v>UnitsBlank</v>
      </c>
      <c r="Q984" t="str">
        <f t="shared" si="46"/>
        <v>UnitsBlank</v>
      </c>
      <c r="U984" t="str">
        <f>IF( 'Meters-Utilities'!C984= "Electricity", IF(AND('Meters-Utilities'!Q984 &lt;&gt; "Self-Generated", 'Meters-Utilities'!Q984 &lt;&gt; "Physical Power Purchase Agreement (PPPA)"), "UnitsBlank", "YesNo"), IF(AND( 'Meters-Utilities'!C984="Other Fuels", 'Meters-Utilities'!D984 = "Scope 1: Mobile"), "YesNo", "UnitsBlank"))</f>
        <v>UnitsBlank</v>
      </c>
    </row>
    <row r="985" spans="1:21" x14ac:dyDescent="0.35">
      <c r="A985">
        <f>'Meters-Utilities'!A985</f>
        <v>0</v>
      </c>
      <c r="B985">
        <f>'Meters-Utilities'!B985</f>
        <v>0</v>
      </c>
      <c r="D985">
        <f>'Meters-Utilities'!C985</f>
        <v>0</v>
      </c>
      <c r="E985">
        <f>'Meters-Utilities'!D985</f>
        <v>0</v>
      </c>
      <c r="L985" t="str">
        <f t="shared" si="47"/>
        <v>PhaseNO</v>
      </c>
      <c r="M985" t="str">
        <f>"Fuel"&amp;
IF(D985="Other Fuels",TRIM(SUBSTITUTE(LEFT('Meters-Utilities'!H985,8),"-","")),IF(OR(D985="Electricity",D985="Natural Gas"),"",IF(OR(E985="Scope 1: Process", E985 = "Scope 1: Fugitive"), "Fugitive",SUBSTITUTE('Meters-Utilities'!C985," ",""))))</f>
        <v>Fuel</v>
      </c>
      <c r="N985" t="str">
        <f>IF(D985="Electricity","UnitsEnergy",
IF(D985="Natural Gas","UnitsGasEnergy",
IF(ISNUMBER(SEARCH("Water",D985)),"UnitsLiquid",
IF(D985="Other Energy","UnitsOtherEnergyEnergy",
IF(D985="Other","UnitsSolid",
IF(D985="Other Fuels",IF(ISNUMBER(SEARCH("Mobile", 'Meters-Utilities'!D985)),"UnitsLiquid","Units"&amp;'Meters-Utilities'!H985&amp;"Energy"),"UnitsBlank"))))))</f>
        <v>UnitsBlank</v>
      </c>
      <c r="O985" t="str">
        <f>IF(AND(OR(D985="Other Fuels", D985="Other Energy", D985 = "Natural Gas"),COUNTIF(UnitsEnergy,'Meters-Utilities'!J985)=0), "UnitsEnergy","UnitsBlank")</f>
        <v>UnitsBlank</v>
      </c>
      <c r="P985" t="str">
        <f t="shared" si="45"/>
        <v>UnitsBlank</v>
      </c>
      <c r="Q985" t="str">
        <f t="shared" si="46"/>
        <v>UnitsBlank</v>
      </c>
      <c r="U985" t="str">
        <f>IF( 'Meters-Utilities'!C985= "Electricity", IF(AND('Meters-Utilities'!Q985 &lt;&gt; "Self-Generated", 'Meters-Utilities'!Q985 &lt;&gt; "Physical Power Purchase Agreement (PPPA)"), "UnitsBlank", "YesNo"), IF(AND( 'Meters-Utilities'!C985="Other Fuels", 'Meters-Utilities'!D985 = "Scope 1: Mobile"), "YesNo", "UnitsBlank"))</f>
        <v>UnitsBlank</v>
      </c>
    </row>
    <row r="986" spans="1:21" x14ac:dyDescent="0.35">
      <c r="A986">
        <f>'Meters-Utilities'!A986</f>
        <v>0</v>
      </c>
      <c r="B986">
        <f>'Meters-Utilities'!B986</f>
        <v>0</v>
      </c>
      <c r="D986">
        <f>'Meters-Utilities'!C986</f>
        <v>0</v>
      </c>
      <c r="E986">
        <f>'Meters-Utilities'!D986</f>
        <v>0</v>
      </c>
      <c r="L986" t="str">
        <f t="shared" si="47"/>
        <v>PhaseNO</v>
      </c>
      <c r="M986" t="str">
        <f>"Fuel"&amp;
IF(D986="Other Fuels",TRIM(SUBSTITUTE(LEFT('Meters-Utilities'!H986,8),"-","")),IF(OR(D986="Electricity",D986="Natural Gas"),"",IF(OR(E986="Scope 1: Process", E986 = "Scope 1: Fugitive"), "Fugitive",SUBSTITUTE('Meters-Utilities'!C986," ",""))))</f>
        <v>Fuel</v>
      </c>
      <c r="N986" t="str">
        <f>IF(D986="Electricity","UnitsEnergy",
IF(D986="Natural Gas","UnitsGasEnergy",
IF(ISNUMBER(SEARCH("Water",D986)),"UnitsLiquid",
IF(D986="Other Energy","UnitsOtherEnergyEnergy",
IF(D986="Other","UnitsSolid",
IF(D986="Other Fuels",IF(ISNUMBER(SEARCH("Mobile", 'Meters-Utilities'!D986)),"UnitsLiquid","Units"&amp;'Meters-Utilities'!H986&amp;"Energy"),"UnitsBlank"))))))</f>
        <v>UnitsBlank</v>
      </c>
      <c r="O986" t="str">
        <f>IF(AND(OR(D986="Other Fuels", D986="Other Energy", D986 = "Natural Gas"),COUNTIF(UnitsEnergy,'Meters-Utilities'!J986)=0), "UnitsEnergy","UnitsBlank")</f>
        <v>UnitsBlank</v>
      </c>
      <c r="P986" t="str">
        <f t="shared" si="45"/>
        <v>UnitsBlank</v>
      </c>
      <c r="Q986" t="str">
        <f t="shared" si="46"/>
        <v>UnitsBlank</v>
      </c>
      <c r="U986" t="str">
        <f>IF( 'Meters-Utilities'!C986= "Electricity", IF(AND('Meters-Utilities'!Q986 &lt;&gt; "Self-Generated", 'Meters-Utilities'!Q986 &lt;&gt; "Physical Power Purchase Agreement (PPPA)"), "UnitsBlank", "YesNo"), IF(AND( 'Meters-Utilities'!C986="Other Fuels", 'Meters-Utilities'!D986 = "Scope 1: Mobile"), "YesNo", "UnitsBlank"))</f>
        <v>UnitsBlank</v>
      </c>
    </row>
    <row r="987" spans="1:21" x14ac:dyDescent="0.35">
      <c r="A987">
        <f>'Meters-Utilities'!A987</f>
        <v>0</v>
      </c>
      <c r="B987">
        <f>'Meters-Utilities'!B987</f>
        <v>0</v>
      </c>
      <c r="D987">
        <f>'Meters-Utilities'!C987</f>
        <v>0</v>
      </c>
      <c r="E987">
        <f>'Meters-Utilities'!D987</f>
        <v>0</v>
      </c>
      <c r="L987" t="str">
        <f t="shared" si="47"/>
        <v>PhaseNO</v>
      </c>
      <c r="M987" t="str">
        <f>"Fuel"&amp;
IF(D987="Other Fuels",TRIM(SUBSTITUTE(LEFT('Meters-Utilities'!H987,8),"-","")),IF(OR(D987="Electricity",D987="Natural Gas"),"",IF(OR(E987="Scope 1: Process", E987 = "Scope 1: Fugitive"), "Fugitive",SUBSTITUTE('Meters-Utilities'!C987," ",""))))</f>
        <v>Fuel</v>
      </c>
      <c r="N987" t="str">
        <f>IF(D987="Electricity","UnitsEnergy",
IF(D987="Natural Gas","UnitsGasEnergy",
IF(ISNUMBER(SEARCH("Water",D987)),"UnitsLiquid",
IF(D987="Other Energy","UnitsOtherEnergyEnergy",
IF(D987="Other","UnitsSolid",
IF(D987="Other Fuels",IF(ISNUMBER(SEARCH("Mobile", 'Meters-Utilities'!D987)),"UnitsLiquid","Units"&amp;'Meters-Utilities'!H987&amp;"Energy"),"UnitsBlank"))))))</f>
        <v>UnitsBlank</v>
      </c>
      <c r="O987" t="str">
        <f>IF(AND(OR(D987="Other Fuels", D987="Other Energy", D987 = "Natural Gas"),COUNTIF(UnitsEnergy,'Meters-Utilities'!J987)=0), "UnitsEnergy","UnitsBlank")</f>
        <v>UnitsBlank</v>
      </c>
      <c r="P987" t="str">
        <f t="shared" si="45"/>
        <v>UnitsBlank</v>
      </c>
      <c r="Q987" t="str">
        <f t="shared" si="46"/>
        <v>UnitsBlank</v>
      </c>
      <c r="U987" t="str">
        <f>IF( 'Meters-Utilities'!C987= "Electricity", IF(AND('Meters-Utilities'!Q987 &lt;&gt; "Self-Generated", 'Meters-Utilities'!Q987 &lt;&gt; "Physical Power Purchase Agreement (PPPA)"), "UnitsBlank", "YesNo"), IF(AND( 'Meters-Utilities'!C987="Other Fuels", 'Meters-Utilities'!D987 = "Scope 1: Mobile"), "YesNo", "UnitsBlank"))</f>
        <v>UnitsBlank</v>
      </c>
    </row>
    <row r="988" spans="1:21" x14ac:dyDescent="0.35">
      <c r="A988">
        <f>'Meters-Utilities'!A988</f>
        <v>0</v>
      </c>
      <c r="B988">
        <f>'Meters-Utilities'!B988</f>
        <v>0</v>
      </c>
      <c r="D988">
        <f>'Meters-Utilities'!C988</f>
        <v>0</v>
      </c>
      <c r="E988">
        <f>'Meters-Utilities'!D988</f>
        <v>0</v>
      </c>
      <c r="L988" t="str">
        <f t="shared" si="47"/>
        <v>PhaseNO</v>
      </c>
      <c r="M988" t="str">
        <f>"Fuel"&amp;
IF(D988="Other Fuels",TRIM(SUBSTITUTE(LEFT('Meters-Utilities'!H988,8),"-","")),IF(OR(D988="Electricity",D988="Natural Gas"),"",IF(OR(E988="Scope 1: Process", E988 = "Scope 1: Fugitive"), "Fugitive",SUBSTITUTE('Meters-Utilities'!C988," ",""))))</f>
        <v>Fuel</v>
      </c>
      <c r="N988" t="str">
        <f>IF(D988="Electricity","UnitsEnergy",
IF(D988="Natural Gas","UnitsGasEnergy",
IF(ISNUMBER(SEARCH("Water",D988)),"UnitsLiquid",
IF(D988="Other Energy","UnitsOtherEnergyEnergy",
IF(D988="Other","UnitsSolid",
IF(D988="Other Fuels",IF(ISNUMBER(SEARCH("Mobile", 'Meters-Utilities'!D988)),"UnitsLiquid","Units"&amp;'Meters-Utilities'!H988&amp;"Energy"),"UnitsBlank"))))))</f>
        <v>UnitsBlank</v>
      </c>
      <c r="O988" t="str">
        <f>IF(AND(OR(D988="Other Fuels", D988="Other Energy", D988 = "Natural Gas"),COUNTIF(UnitsEnergy,'Meters-Utilities'!J988)=0), "UnitsEnergy","UnitsBlank")</f>
        <v>UnitsBlank</v>
      </c>
      <c r="P988" t="str">
        <f t="shared" si="45"/>
        <v>UnitsBlank</v>
      </c>
      <c r="Q988" t="str">
        <f t="shared" si="46"/>
        <v>UnitsBlank</v>
      </c>
      <c r="U988" t="str">
        <f>IF( 'Meters-Utilities'!C988= "Electricity", IF(AND('Meters-Utilities'!Q988 &lt;&gt; "Self-Generated", 'Meters-Utilities'!Q988 &lt;&gt; "Physical Power Purchase Agreement (PPPA)"), "UnitsBlank", "YesNo"), IF(AND( 'Meters-Utilities'!C988="Other Fuels", 'Meters-Utilities'!D988 = "Scope 1: Mobile"), "YesNo", "UnitsBlank"))</f>
        <v>UnitsBlank</v>
      </c>
    </row>
    <row r="989" spans="1:21" x14ac:dyDescent="0.35">
      <c r="A989">
        <f>'Meters-Utilities'!A989</f>
        <v>0</v>
      </c>
      <c r="B989">
        <f>'Meters-Utilities'!B989</f>
        <v>0</v>
      </c>
      <c r="D989">
        <f>'Meters-Utilities'!C989</f>
        <v>0</v>
      </c>
      <c r="E989">
        <f>'Meters-Utilities'!D989</f>
        <v>0</v>
      </c>
      <c r="L989" t="str">
        <f t="shared" si="47"/>
        <v>PhaseNO</v>
      </c>
      <c r="M989" t="str">
        <f>"Fuel"&amp;
IF(D989="Other Fuels",TRIM(SUBSTITUTE(LEFT('Meters-Utilities'!H989,8),"-","")),IF(OR(D989="Electricity",D989="Natural Gas"),"",IF(OR(E989="Scope 1: Process", E989 = "Scope 1: Fugitive"), "Fugitive",SUBSTITUTE('Meters-Utilities'!C989," ",""))))</f>
        <v>Fuel</v>
      </c>
      <c r="N989" t="str">
        <f>IF(D989="Electricity","UnitsEnergy",
IF(D989="Natural Gas","UnitsGasEnergy",
IF(ISNUMBER(SEARCH("Water",D989)),"UnitsLiquid",
IF(D989="Other Energy","UnitsOtherEnergyEnergy",
IF(D989="Other","UnitsSolid",
IF(D989="Other Fuels",IF(ISNUMBER(SEARCH("Mobile", 'Meters-Utilities'!D989)),"UnitsLiquid","Units"&amp;'Meters-Utilities'!H989&amp;"Energy"),"UnitsBlank"))))))</f>
        <v>UnitsBlank</v>
      </c>
      <c r="O989" t="str">
        <f>IF(AND(OR(D989="Other Fuels", D989="Other Energy", D989 = "Natural Gas"),COUNTIF(UnitsEnergy,'Meters-Utilities'!J989)=0), "UnitsEnergy","UnitsBlank")</f>
        <v>UnitsBlank</v>
      </c>
      <c r="P989" t="str">
        <f t="shared" si="45"/>
        <v>UnitsBlank</v>
      </c>
      <c r="Q989" t="str">
        <f t="shared" si="46"/>
        <v>UnitsBlank</v>
      </c>
      <c r="U989" t="str">
        <f>IF( 'Meters-Utilities'!C989= "Electricity", IF(AND('Meters-Utilities'!Q989 &lt;&gt; "Self-Generated", 'Meters-Utilities'!Q989 &lt;&gt; "Physical Power Purchase Agreement (PPPA)"), "UnitsBlank", "YesNo"), IF(AND( 'Meters-Utilities'!C989="Other Fuels", 'Meters-Utilities'!D989 = "Scope 1: Mobile"), "YesNo", "UnitsBlank"))</f>
        <v>UnitsBlank</v>
      </c>
    </row>
    <row r="990" spans="1:21" x14ac:dyDescent="0.35">
      <c r="A990">
        <f>'Meters-Utilities'!A990</f>
        <v>0</v>
      </c>
      <c r="B990">
        <f>'Meters-Utilities'!B990</f>
        <v>0</v>
      </c>
      <c r="D990">
        <f>'Meters-Utilities'!C990</f>
        <v>0</v>
      </c>
      <c r="E990">
        <f>'Meters-Utilities'!D990</f>
        <v>0</v>
      </c>
      <c r="L990" t="str">
        <f t="shared" si="47"/>
        <v>PhaseNO</v>
      </c>
      <c r="M990" t="str">
        <f>"Fuel"&amp;
IF(D990="Other Fuels",TRIM(SUBSTITUTE(LEFT('Meters-Utilities'!H990,8),"-","")),IF(OR(D990="Electricity",D990="Natural Gas"),"",IF(OR(E990="Scope 1: Process", E990 = "Scope 1: Fugitive"), "Fugitive",SUBSTITUTE('Meters-Utilities'!C990," ",""))))</f>
        <v>Fuel</v>
      </c>
      <c r="N990" t="str">
        <f>IF(D990="Electricity","UnitsEnergy",
IF(D990="Natural Gas","UnitsGasEnergy",
IF(ISNUMBER(SEARCH("Water",D990)),"UnitsLiquid",
IF(D990="Other Energy","UnitsOtherEnergyEnergy",
IF(D990="Other","UnitsSolid",
IF(D990="Other Fuels",IF(ISNUMBER(SEARCH("Mobile", 'Meters-Utilities'!D990)),"UnitsLiquid","Units"&amp;'Meters-Utilities'!H990&amp;"Energy"),"UnitsBlank"))))))</f>
        <v>UnitsBlank</v>
      </c>
      <c r="O990" t="str">
        <f>IF(AND(OR(D990="Other Fuels", D990="Other Energy", D990 = "Natural Gas"),COUNTIF(UnitsEnergy,'Meters-Utilities'!J990)=0), "UnitsEnergy","UnitsBlank")</f>
        <v>UnitsBlank</v>
      </c>
      <c r="P990" t="str">
        <f t="shared" si="45"/>
        <v>UnitsBlank</v>
      </c>
      <c r="Q990" t="str">
        <f t="shared" si="46"/>
        <v>UnitsBlank</v>
      </c>
      <c r="U990" t="str">
        <f>IF( 'Meters-Utilities'!C990= "Electricity", IF(AND('Meters-Utilities'!Q990 &lt;&gt; "Self-Generated", 'Meters-Utilities'!Q990 &lt;&gt; "Physical Power Purchase Agreement (PPPA)"), "UnitsBlank", "YesNo"), IF(AND( 'Meters-Utilities'!C990="Other Fuels", 'Meters-Utilities'!D990 = "Scope 1: Mobile"), "YesNo", "UnitsBlank"))</f>
        <v>UnitsBlank</v>
      </c>
    </row>
    <row r="991" spans="1:21" x14ac:dyDescent="0.35">
      <c r="A991">
        <f>'Meters-Utilities'!A991</f>
        <v>0</v>
      </c>
      <c r="B991">
        <f>'Meters-Utilities'!B991</f>
        <v>0</v>
      </c>
      <c r="D991">
        <f>'Meters-Utilities'!C991</f>
        <v>0</v>
      </c>
      <c r="E991">
        <f>'Meters-Utilities'!D991</f>
        <v>0</v>
      </c>
      <c r="L991" t="str">
        <f t="shared" si="47"/>
        <v>PhaseNO</v>
      </c>
      <c r="M991" t="str">
        <f>"Fuel"&amp;
IF(D991="Other Fuels",TRIM(SUBSTITUTE(LEFT('Meters-Utilities'!H991,8),"-","")),IF(OR(D991="Electricity",D991="Natural Gas"),"",IF(OR(E991="Scope 1: Process", E991 = "Scope 1: Fugitive"), "Fugitive",SUBSTITUTE('Meters-Utilities'!C991," ",""))))</f>
        <v>Fuel</v>
      </c>
      <c r="N991" t="str">
        <f>IF(D991="Electricity","UnitsEnergy",
IF(D991="Natural Gas","UnitsGasEnergy",
IF(ISNUMBER(SEARCH("Water",D991)),"UnitsLiquid",
IF(D991="Other Energy","UnitsOtherEnergyEnergy",
IF(D991="Other","UnitsSolid",
IF(D991="Other Fuels",IF(ISNUMBER(SEARCH("Mobile", 'Meters-Utilities'!D991)),"UnitsLiquid","Units"&amp;'Meters-Utilities'!H991&amp;"Energy"),"UnitsBlank"))))))</f>
        <v>UnitsBlank</v>
      </c>
      <c r="O991" t="str">
        <f>IF(AND(OR(D991="Other Fuels", D991="Other Energy", D991 = "Natural Gas"),COUNTIF(UnitsEnergy,'Meters-Utilities'!J991)=0), "UnitsEnergy","UnitsBlank")</f>
        <v>UnitsBlank</v>
      </c>
      <c r="P991" t="str">
        <f t="shared" si="45"/>
        <v>UnitsBlank</v>
      </c>
      <c r="Q991" t="str">
        <f t="shared" si="46"/>
        <v>UnitsBlank</v>
      </c>
      <c r="U991" t="str">
        <f>IF( 'Meters-Utilities'!C991= "Electricity", IF(AND('Meters-Utilities'!Q991 &lt;&gt; "Self-Generated", 'Meters-Utilities'!Q991 &lt;&gt; "Physical Power Purchase Agreement (PPPA)"), "UnitsBlank", "YesNo"), IF(AND( 'Meters-Utilities'!C991="Other Fuels", 'Meters-Utilities'!D991 = "Scope 1: Mobile"), "YesNo", "UnitsBlank"))</f>
        <v>UnitsBlank</v>
      </c>
    </row>
    <row r="992" spans="1:21" x14ac:dyDescent="0.35">
      <c r="A992">
        <f>'Meters-Utilities'!A992</f>
        <v>0</v>
      </c>
      <c r="B992">
        <f>'Meters-Utilities'!B992</f>
        <v>0</v>
      </c>
      <c r="D992">
        <f>'Meters-Utilities'!C992</f>
        <v>0</v>
      </c>
      <c r="E992">
        <f>'Meters-Utilities'!D992</f>
        <v>0</v>
      </c>
      <c r="L992" t="str">
        <f t="shared" si="47"/>
        <v>PhaseNO</v>
      </c>
      <c r="M992" t="str">
        <f>"Fuel"&amp;
IF(D992="Other Fuels",TRIM(SUBSTITUTE(LEFT('Meters-Utilities'!H992,8),"-","")),IF(OR(D992="Electricity",D992="Natural Gas"),"",IF(OR(E992="Scope 1: Process", E992 = "Scope 1: Fugitive"), "Fugitive",SUBSTITUTE('Meters-Utilities'!C992," ",""))))</f>
        <v>Fuel</v>
      </c>
      <c r="N992" t="str">
        <f>IF(D992="Electricity","UnitsEnergy",
IF(D992="Natural Gas","UnitsGasEnergy",
IF(ISNUMBER(SEARCH("Water",D992)),"UnitsLiquid",
IF(D992="Other Energy","UnitsOtherEnergyEnergy",
IF(D992="Other","UnitsSolid",
IF(D992="Other Fuels",IF(ISNUMBER(SEARCH("Mobile", 'Meters-Utilities'!D992)),"UnitsLiquid","Units"&amp;'Meters-Utilities'!H992&amp;"Energy"),"UnitsBlank"))))))</f>
        <v>UnitsBlank</v>
      </c>
      <c r="O992" t="str">
        <f>IF(AND(OR(D992="Other Fuels", D992="Other Energy", D992 = "Natural Gas"),COUNTIF(UnitsEnergy,'Meters-Utilities'!J992)=0), "UnitsEnergy","UnitsBlank")</f>
        <v>UnitsBlank</v>
      </c>
      <c r="P992" t="str">
        <f t="shared" si="45"/>
        <v>UnitsBlank</v>
      </c>
      <c r="Q992" t="str">
        <f t="shared" si="46"/>
        <v>UnitsBlank</v>
      </c>
      <c r="U992" t="str">
        <f>IF( 'Meters-Utilities'!C992= "Electricity", IF(AND('Meters-Utilities'!Q992 &lt;&gt; "Self-Generated", 'Meters-Utilities'!Q992 &lt;&gt; "Physical Power Purchase Agreement (PPPA)"), "UnitsBlank", "YesNo"), IF(AND( 'Meters-Utilities'!C992="Other Fuels", 'Meters-Utilities'!D992 = "Scope 1: Mobile"), "YesNo", "UnitsBlank"))</f>
        <v>UnitsBlank</v>
      </c>
    </row>
    <row r="993" spans="1:21" x14ac:dyDescent="0.35">
      <c r="A993">
        <f>'Meters-Utilities'!A993</f>
        <v>0</v>
      </c>
      <c r="B993">
        <f>'Meters-Utilities'!B993</f>
        <v>0</v>
      </c>
      <c r="D993">
        <f>'Meters-Utilities'!C993</f>
        <v>0</v>
      </c>
      <c r="E993">
        <f>'Meters-Utilities'!D993</f>
        <v>0</v>
      </c>
      <c r="L993" t="str">
        <f t="shared" si="47"/>
        <v>PhaseNO</v>
      </c>
      <c r="M993" t="str">
        <f>"Fuel"&amp;
IF(D993="Other Fuels",TRIM(SUBSTITUTE(LEFT('Meters-Utilities'!H993,8),"-","")),IF(OR(D993="Electricity",D993="Natural Gas"),"",IF(OR(E993="Scope 1: Process", E993 = "Scope 1: Fugitive"), "Fugitive",SUBSTITUTE('Meters-Utilities'!C993," ",""))))</f>
        <v>Fuel</v>
      </c>
      <c r="N993" t="str">
        <f>IF(D993="Electricity","UnitsEnergy",
IF(D993="Natural Gas","UnitsGasEnergy",
IF(ISNUMBER(SEARCH("Water",D993)),"UnitsLiquid",
IF(D993="Other Energy","UnitsOtherEnergyEnergy",
IF(D993="Other","UnitsSolid",
IF(D993="Other Fuels",IF(ISNUMBER(SEARCH("Mobile", 'Meters-Utilities'!D993)),"UnitsLiquid","Units"&amp;'Meters-Utilities'!H993&amp;"Energy"),"UnitsBlank"))))))</f>
        <v>UnitsBlank</v>
      </c>
      <c r="O993" t="str">
        <f>IF(AND(OR(D993="Other Fuels", D993="Other Energy", D993 = "Natural Gas"),COUNTIF(UnitsEnergy,'Meters-Utilities'!J993)=0), "UnitsEnergy","UnitsBlank")</f>
        <v>UnitsBlank</v>
      </c>
      <c r="P993" t="str">
        <f t="shared" si="45"/>
        <v>UnitsBlank</v>
      </c>
      <c r="Q993" t="str">
        <f t="shared" si="46"/>
        <v>UnitsBlank</v>
      </c>
      <c r="U993" t="str">
        <f>IF( 'Meters-Utilities'!C993= "Electricity", IF(AND('Meters-Utilities'!Q993 &lt;&gt; "Self-Generated", 'Meters-Utilities'!Q993 &lt;&gt; "Physical Power Purchase Agreement (PPPA)"), "UnitsBlank", "YesNo"), IF(AND( 'Meters-Utilities'!C993="Other Fuels", 'Meters-Utilities'!D993 = "Scope 1: Mobile"), "YesNo", "UnitsBlank"))</f>
        <v>UnitsBlank</v>
      </c>
    </row>
    <row r="994" spans="1:21" x14ac:dyDescent="0.35">
      <c r="A994">
        <f>'Meters-Utilities'!A994</f>
        <v>0</v>
      </c>
      <c r="B994">
        <f>'Meters-Utilities'!B994</f>
        <v>0</v>
      </c>
      <c r="D994">
        <f>'Meters-Utilities'!C994</f>
        <v>0</v>
      </c>
      <c r="E994">
        <f>'Meters-Utilities'!D994</f>
        <v>0</v>
      </c>
      <c r="L994" t="str">
        <f t="shared" si="47"/>
        <v>PhaseNO</v>
      </c>
      <c r="M994" t="str">
        <f>"Fuel"&amp;
IF(D994="Other Fuels",TRIM(SUBSTITUTE(LEFT('Meters-Utilities'!H994,8),"-","")),IF(OR(D994="Electricity",D994="Natural Gas"),"",IF(OR(E994="Scope 1: Process", E994 = "Scope 1: Fugitive"), "Fugitive",SUBSTITUTE('Meters-Utilities'!C994," ",""))))</f>
        <v>Fuel</v>
      </c>
      <c r="N994" t="str">
        <f>IF(D994="Electricity","UnitsEnergy",
IF(D994="Natural Gas","UnitsGasEnergy",
IF(ISNUMBER(SEARCH("Water",D994)),"UnitsLiquid",
IF(D994="Other Energy","UnitsOtherEnergyEnergy",
IF(D994="Other","UnitsSolid",
IF(D994="Other Fuels",IF(ISNUMBER(SEARCH("Mobile", 'Meters-Utilities'!D994)),"UnitsLiquid","Units"&amp;'Meters-Utilities'!H994&amp;"Energy"),"UnitsBlank"))))))</f>
        <v>UnitsBlank</v>
      </c>
      <c r="O994" t="str">
        <f>IF(AND(OR(D994="Other Fuels", D994="Other Energy", D994 = "Natural Gas"),COUNTIF(UnitsEnergy,'Meters-Utilities'!J994)=0), "UnitsEnergy","UnitsBlank")</f>
        <v>UnitsBlank</v>
      </c>
      <c r="P994" t="str">
        <f t="shared" si="45"/>
        <v>UnitsBlank</v>
      </c>
      <c r="Q994" t="str">
        <f t="shared" si="46"/>
        <v>UnitsBlank</v>
      </c>
      <c r="U994" t="str">
        <f>IF( 'Meters-Utilities'!C994= "Electricity", IF(AND('Meters-Utilities'!Q994 &lt;&gt; "Self-Generated", 'Meters-Utilities'!Q994 &lt;&gt; "Physical Power Purchase Agreement (PPPA)"), "UnitsBlank", "YesNo"), IF(AND( 'Meters-Utilities'!C994="Other Fuels", 'Meters-Utilities'!D994 = "Scope 1: Mobile"), "YesNo", "UnitsBlank"))</f>
        <v>UnitsBlank</v>
      </c>
    </row>
    <row r="995" spans="1:21" x14ac:dyDescent="0.35">
      <c r="A995">
        <f>'Meters-Utilities'!A995</f>
        <v>0</v>
      </c>
      <c r="B995">
        <f>'Meters-Utilities'!B995</f>
        <v>0</v>
      </c>
      <c r="D995">
        <f>'Meters-Utilities'!C995</f>
        <v>0</v>
      </c>
      <c r="E995">
        <f>'Meters-Utilities'!D995</f>
        <v>0</v>
      </c>
      <c r="L995" t="str">
        <f t="shared" si="47"/>
        <v>PhaseNO</v>
      </c>
      <c r="M995" t="str">
        <f>"Fuel"&amp;
IF(D995="Other Fuels",TRIM(SUBSTITUTE(LEFT('Meters-Utilities'!H995,8),"-","")),IF(OR(D995="Electricity",D995="Natural Gas"),"",IF(OR(E995="Scope 1: Process", E995 = "Scope 1: Fugitive"), "Fugitive",SUBSTITUTE('Meters-Utilities'!C995," ",""))))</f>
        <v>Fuel</v>
      </c>
      <c r="N995" t="str">
        <f>IF(D995="Electricity","UnitsEnergy",
IF(D995="Natural Gas","UnitsGasEnergy",
IF(ISNUMBER(SEARCH("Water",D995)),"UnitsLiquid",
IF(D995="Other Energy","UnitsOtherEnergyEnergy",
IF(D995="Other","UnitsSolid",
IF(D995="Other Fuels",IF(ISNUMBER(SEARCH("Mobile", 'Meters-Utilities'!D995)),"UnitsLiquid","Units"&amp;'Meters-Utilities'!H995&amp;"Energy"),"UnitsBlank"))))))</f>
        <v>UnitsBlank</v>
      </c>
      <c r="O995" t="str">
        <f>IF(AND(OR(D995="Other Fuels", D995="Other Energy", D995 = "Natural Gas"),COUNTIF(UnitsEnergy,'Meters-Utilities'!J995)=0), "UnitsEnergy","UnitsBlank")</f>
        <v>UnitsBlank</v>
      </c>
      <c r="P995" t="str">
        <f t="shared" si="45"/>
        <v>UnitsBlank</v>
      </c>
      <c r="Q995" t="str">
        <f t="shared" si="46"/>
        <v>UnitsBlank</v>
      </c>
      <c r="U995" t="str">
        <f>IF( 'Meters-Utilities'!C995= "Electricity", IF(AND('Meters-Utilities'!Q995 &lt;&gt; "Self-Generated", 'Meters-Utilities'!Q995 &lt;&gt; "Physical Power Purchase Agreement (PPPA)"), "UnitsBlank", "YesNo"), IF(AND( 'Meters-Utilities'!C995="Other Fuels", 'Meters-Utilities'!D995 = "Scope 1: Mobile"), "YesNo", "UnitsBlank"))</f>
        <v>UnitsBlank</v>
      </c>
    </row>
    <row r="996" spans="1:21" x14ac:dyDescent="0.35">
      <c r="A996">
        <f>'Meters-Utilities'!A996</f>
        <v>0</v>
      </c>
      <c r="B996">
        <f>'Meters-Utilities'!B996</f>
        <v>0</v>
      </c>
      <c r="D996">
        <f>'Meters-Utilities'!C996</f>
        <v>0</v>
      </c>
      <c r="E996">
        <f>'Meters-Utilities'!D996</f>
        <v>0</v>
      </c>
      <c r="L996" t="str">
        <f t="shared" si="47"/>
        <v>PhaseNO</v>
      </c>
      <c r="M996" t="str">
        <f>"Fuel"&amp;
IF(D996="Other Fuels",TRIM(SUBSTITUTE(LEFT('Meters-Utilities'!H996,8),"-","")),IF(OR(D996="Electricity",D996="Natural Gas"),"",IF(OR(E996="Scope 1: Process", E996 = "Scope 1: Fugitive"), "Fugitive",SUBSTITUTE('Meters-Utilities'!C996," ",""))))</f>
        <v>Fuel</v>
      </c>
      <c r="N996" t="str">
        <f>IF(D996="Electricity","UnitsEnergy",
IF(D996="Natural Gas","UnitsGasEnergy",
IF(ISNUMBER(SEARCH("Water",D996)),"UnitsLiquid",
IF(D996="Other Energy","UnitsOtherEnergyEnergy",
IF(D996="Other","UnitsSolid",
IF(D996="Other Fuels",IF(ISNUMBER(SEARCH("Mobile", 'Meters-Utilities'!D996)),"UnitsLiquid","Units"&amp;'Meters-Utilities'!H996&amp;"Energy"),"UnitsBlank"))))))</f>
        <v>UnitsBlank</v>
      </c>
      <c r="O996" t="str">
        <f>IF(AND(OR(D996="Other Fuels", D996="Other Energy", D996 = "Natural Gas"),COUNTIF(UnitsEnergy,'Meters-Utilities'!J996)=0), "UnitsEnergy","UnitsBlank")</f>
        <v>UnitsBlank</v>
      </c>
      <c r="P996" t="str">
        <f t="shared" ref="P996:P1059" si="48">IF(M996="FuelOnRoad","UnitsDistance","UnitsBlank")</f>
        <v>UnitsBlank</v>
      </c>
      <c r="Q996" t="str">
        <f t="shared" ref="Q996:Q1059" si="49">IF(M996="FuelOnRoad","ChoiceEstimationMethod","UnitsBlank")</f>
        <v>UnitsBlank</v>
      </c>
      <c r="U996" t="str">
        <f>IF( 'Meters-Utilities'!C996= "Electricity", IF(AND('Meters-Utilities'!Q996 &lt;&gt; "Self-Generated", 'Meters-Utilities'!Q996 &lt;&gt; "Physical Power Purchase Agreement (PPPA)"), "UnitsBlank", "YesNo"), IF(AND( 'Meters-Utilities'!C996="Other Fuels", 'Meters-Utilities'!D996 = "Scope 1: Mobile"), "YesNo", "UnitsBlank"))</f>
        <v>UnitsBlank</v>
      </c>
    </row>
    <row r="997" spans="1:21" x14ac:dyDescent="0.35">
      <c r="A997">
        <f>'Meters-Utilities'!A997</f>
        <v>0</v>
      </c>
      <c r="B997">
        <f>'Meters-Utilities'!B997</f>
        <v>0</v>
      </c>
      <c r="D997">
        <f>'Meters-Utilities'!C997</f>
        <v>0</v>
      </c>
      <c r="E997">
        <f>'Meters-Utilities'!D997</f>
        <v>0</v>
      </c>
      <c r="L997" t="str">
        <f t="shared" si="47"/>
        <v>PhaseNO</v>
      </c>
      <c r="M997" t="str">
        <f>"Fuel"&amp;
IF(D997="Other Fuels",TRIM(SUBSTITUTE(LEFT('Meters-Utilities'!H997,8),"-","")),IF(OR(D997="Electricity",D997="Natural Gas"),"",IF(OR(E997="Scope 1: Process", E997 = "Scope 1: Fugitive"), "Fugitive",SUBSTITUTE('Meters-Utilities'!C997," ",""))))</f>
        <v>Fuel</v>
      </c>
      <c r="N997" t="str">
        <f>IF(D997="Electricity","UnitsEnergy",
IF(D997="Natural Gas","UnitsGasEnergy",
IF(ISNUMBER(SEARCH("Water",D997)),"UnitsLiquid",
IF(D997="Other Energy","UnitsOtherEnergyEnergy",
IF(D997="Other","UnitsSolid",
IF(D997="Other Fuels",IF(ISNUMBER(SEARCH("Mobile", 'Meters-Utilities'!D997)),"UnitsLiquid","Units"&amp;'Meters-Utilities'!H997&amp;"Energy"),"UnitsBlank"))))))</f>
        <v>UnitsBlank</v>
      </c>
      <c r="O997" t="str">
        <f>IF(AND(OR(D997="Other Fuels", D997="Other Energy", D997 = "Natural Gas"),COUNTIF(UnitsEnergy,'Meters-Utilities'!J997)=0), "UnitsEnergy","UnitsBlank")</f>
        <v>UnitsBlank</v>
      </c>
      <c r="P997" t="str">
        <f t="shared" si="48"/>
        <v>UnitsBlank</v>
      </c>
      <c r="Q997" t="str">
        <f t="shared" si="49"/>
        <v>UnitsBlank</v>
      </c>
      <c r="U997" t="str">
        <f>IF( 'Meters-Utilities'!C997= "Electricity", IF(AND('Meters-Utilities'!Q997 &lt;&gt; "Self-Generated", 'Meters-Utilities'!Q997 &lt;&gt; "Physical Power Purchase Agreement (PPPA)"), "UnitsBlank", "YesNo"), IF(AND( 'Meters-Utilities'!C997="Other Fuels", 'Meters-Utilities'!D997 = "Scope 1: Mobile"), "YesNo", "UnitsBlank"))</f>
        <v>UnitsBlank</v>
      </c>
    </row>
    <row r="998" spans="1:21" x14ac:dyDescent="0.35">
      <c r="A998">
        <f>'Meters-Utilities'!A998</f>
        <v>0</v>
      </c>
      <c r="B998">
        <f>'Meters-Utilities'!B998</f>
        <v>0</v>
      </c>
      <c r="D998">
        <f>'Meters-Utilities'!C998</f>
        <v>0</v>
      </c>
      <c r="E998">
        <f>'Meters-Utilities'!D998</f>
        <v>0</v>
      </c>
      <c r="L998" t="str">
        <f t="shared" si="47"/>
        <v>PhaseNO</v>
      </c>
      <c r="M998" t="str">
        <f>"Fuel"&amp;
IF(D998="Other Fuels",TRIM(SUBSTITUTE(LEFT('Meters-Utilities'!H998,8),"-","")),IF(OR(D998="Electricity",D998="Natural Gas"),"",IF(OR(E998="Scope 1: Process", E998 = "Scope 1: Fugitive"), "Fugitive",SUBSTITUTE('Meters-Utilities'!C998," ",""))))</f>
        <v>Fuel</v>
      </c>
      <c r="N998" t="str">
        <f>IF(D998="Electricity","UnitsEnergy",
IF(D998="Natural Gas","UnitsGasEnergy",
IF(ISNUMBER(SEARCH("Water",D998)),"UnitsLiquid",
IF(D998="Other Energy","UnitsOtherEnergyEnergy",
IF(D998="Other","UnitsSolid",
IF(D998="Other Fuels",IF(ISNUMBER(SEARCH("Mobile", 'Meters-Utilities'!D998)),"UnitsLiquid","Units"&amp;'Meters-Utilities'!H998&amp;"Energy"),"UnitsBlank"))))))</f>
        <v>UnitsBlank</v>
      </c>
      <c r="O998" t="str">
        <f>IF(AND(OR(D998="Other Fuels", D998="Other Energy", D998 = "Natural Gas"),COUNTIF(UnitsEnergy,'Meters-Utilities'!J998)=0), "UnitsEnergy","UnitsBlank")</f>
        <v>UnitsBlank</v>
      </c>
      <c r="P998" t="str">
        <f t="shared" si="48"/>
        <v>UnitsBlank</v>
      </c>
      <c r="Q998" t="str">
        <f t="shared" si="49"/>
        <v>UnitsBlank</v>
      </c>
      <c r="U998" t="str">
        <f>IF( 'Meters-Utilities'!C998= "Electricity", IF(AND('Meters-Utilities'!Q998 &lt;&gt; "Self-Generated", 'Meters-Utilities'!Q998 &lt;&gt; "Physical Power Purchase Agreement (PPPA)"), "UnitsBlank", "YesNo"), IF(AND( 'Meters-Utilities'!C998="Other Fuels", 'Meters-Utilities'!D998 = "Scope 1: Mobile"), "YesNo", "UnitsBlank"))</f>
        <v>UnitsBlank</v>
      </c>
    </row>
    <row r="999" spans="1:21" x14ac:dyDescent="0.35">
      <c r="A999">
        <f>'Meters-Utilities'!A999</f>
        <v>0</v>
      </c>
      <c r="B999">
        <f>'Meters-Utilities'!B999</f>
        <v>0</v>
      </c>
      <c r="D999">
        <f>'Meters-Utilities'!C999</f>
        <v>0</v>
      </c>
      <c r="E999">
        <f>'Meters-Utilities'!D999</f>
        <v>0</v>
      </c>
      <c r="L999" t="str">
        <f t="shared" si="47"/>
        <v>PhaseNO</v>
      </c>
      <c r="M999" t="str">
        <f>"Fuel"&amp;
IF(D999="Other Fuels",TRIM(SUBSTITUTE(LEFT('Meters-Utilities'!H999,8),"-","")),IF(OR(D999="Electricity",D999="Natural Gas"),"",IF(OR(E999="Scope 1: Process", E999 = "Scope 1: Fugitive"), "Fugitive",SUBSTITUTE('Meters-Utilities'!C999," ",""))))</f>
        <v>Fuel</v>
      </c>
      <c r="N999" t="str">
        <f>IF(D999="Electricity","UnitsEnergy",
IF(D999="Natural Gas","UnitsGasEnergy",
IF(ISNUMBER(SEARCH("Water",D999)),"UnitsLiquid",
IF(D999="Other Energy","UnitsOtherEnergyEnergy",
IF(D999="Other","UnitsSolid",
IF(D999="Other Fuels",IF(ISNUMBER(SEARCH("Mobile", 'Meters-Utilities'!D999)),"UnitsLiquid","Units"&amp;'Meters-Utilities'!H999&amp;"Energy"),"UnitsBlank"))))))</f>
        <v>UnitsBlank</v>
      </c>
      <c r="O999" t="str">
        <f>IF(AND(OR(D999="Other Fuels", D999="Other Energy", D999 = "Natural Gas"),COUNTIF(UnitsEnergy,'Meters-Utilities'!J999)=0), "UnitsEnergy","UnitsBlank")</f>
        <v>UnitsBlank</v>
      </c>
      <c r="P999" t="str">
        <f t="shared" si="48"/>
        <v>UnitsBlank</v>
      </c>
      <c r="Q999" t="str">
        <f t="shared" si="49"/>
        <v>UnitsBlank</v>
      </c>
      <c r="U999" t="str">
        <f>IF( 'Meters-Utilities'!C999= "Electricity", IF(AND('Meters-Utilities'!Q999 &lt;&gt; "Self-Generated", 'Meters-Utilities'!Q999 &lt;&gt; "Physical Power Purchase Agreement (PPPA)"), "UnitsBlank", "YesNo"), IF(AND( 'Meters-Utilities'!C999="Other Fuels", 'Meters-Utilities'!D999 = "Scope 1: Mobile"), "YesNo", "UnitsBlank"))</f>
        <v>UnitsBlank</v>
      </c>
    </row>
    <row r="1000" spans="1:21" x14ac:dyDescent="0.35">
      <c r="A1000">
        <f>'Meters-Utilities'!A1000</f>
        <v>0</v>
      </c>
      <c r="B1000">
        <f>'Meters-Utilities'!B1000</f>
        <v>0</v>
      </c>
      <c r="D1000">
        <f>'Meters-Utilities'!C1000</f>
        <v>0</v>
      </c>
      <c r="E1000">
        <f>'Meters-Utilities'!D1000</f>
        <v>0</v>
      </c>
      <c r="L1000" t="str">
        <f t="shared" si="47"/>
        <v>PhaseNO</v>
      </c>
      <c r="M1000" t="str">
        <f>"Fuel"&amp;
IF(D1000="Other Fuels",TRIM(SUBSTITUTE(LEFT('Meters-Utilities'!H1000,8),"-","")),IF(OR(D1000="Electricity",D1000="Natural Gas"),"",IF(OR(E1000="Scope 1: Process", E1000 = "Scope 1: Fugitive"), "Fugitive",SUBSTITUTE('Meters-Utilities'!C1000," ",""))))</f>
        <v>Fuel</v>
      </c>
      <c r="N1000" t="str">
        <f>IF(D1000="Electricity","UnitsEnergy",
IF(D1000="Natural Gas","UnitsGasEnergy",
IF(ISNUMBER(SEARCH("Water",D1000)),"UnitsLiquid",
IF(D1000="Other Energy","UnitsOtherEnergyEnergy",
IF(D1000="Other","UnitsSolid",
IF(D1000="Other Fuels",IF(ISNUMBER(SEARCH("Mobile", 'Meters-Utilities'!D1000)),"UnitsLiquid","Units"&amp;'Meters-Utilities'!H1000&amp;"Energy"),"UnitsBlank"))))))</f>
        <v>UnitsBlank</v>
      </c>
      <c r="O1000" t="str">
        <f>IF(AND(OR(D1000="Other Fuels", D1000="Other Energy", D1000 = "Natural Gas"),COUNTIF(UnitsEnergy,'Meters-Utilities'!J1000)=0), "UnitsEnergy","UnitsBlank")</f>
        <v>UnitsBlank</v>
      </c>
      <c r="P1000" t="str">
        <f t="shared" si="48"/>
        <v>UnitsBlank</v>
      </c>
      <c r="Q1000" t="str">
        <f t="shared" si="49"/>
        <v>UnitsBlank</v>
      </c>
      <c r="U1000" t="str">
        <f>IF( 'Meters-Utilities'!C1000= "Electricity", IF(AND('Meters-Utilities'!Q1000 &lt;&gt; "Self-Generated", 'Meters-Utilities'!Q1000 &lt;&gt; "Physical Power Purchase Agreement (PPPA)"), "UnitsBlank", "YesNo"), IF(AND( 'Meters-Utilities'!C1000="Other Fuels", 'Meters-Utilities'!D1000 = "Scope 1: Mobile"), "YesNo", "UnitsBlank"))</f>
        <v>UnitsBlank</v>
      </c>
    </row>
    <row r="1001" spans="1:21" x14ac:dyDescent="0.35">
      <c r="A1001">
        <f>'Meters-Utilities'!A1001</f>
        <v>0</v>
      </c>
      <c r="B1001">
        <f>'Meters-Utilities'!B1001</f>
        <v>0</v>
      </c>
      <c r="D1001">
        <f>'Meters-Utilities'!C1001</f>
        <v>0</v>
      </c>
      <c r="E1001">
        <f>'Meters-Utilities'!D1001</f>
        <v>0</v>
      </c>
      <c r="L1001" t="str">
        <f t="shared" si="47"/>
        <v>PhaseNO</v>
      </c>
      <c r="M1001" t="str">
        <f>"Fuel"&amp;
IF(D1001="Other Fuels",TRIM(SUBSTITUTE(LEFT('Meters-Utilities'!H1001,8),"-","")),IF(OR(D1001="Electricity",D1001="Natural Gas"),"",IF(OR(E1001="Scope 1: Process", E1001 = "Scope 1: Fugitive"), "Fugitive",SUBSTITUTE('Meters-Utilities'!C1001," ",""))))</f>
        <v>Fuel</v>
      </c>
      <c r="N1001" t="str">
        <f>IF(D1001="Electricity","UnitsEnergy",
IF(D1001="Natural Gas","UnitsGasEnergy",
IF(ISNUMBER(SEARCH("Water",D1001)),"UnitsLiquid",
IF(D1001="Other Energy","UnitsOtherEnergyEnergy",
IF(D1001="Other","UnitsSolid",
IF(D1001="Other Fuels",IF(ISNUMBER(SEARCH("Mobile", 'Meters-Utilities'!D1001)),"UnitsLiquid","Units"&amp;'Meters-Utilities'!H1001&amp;"Energy"),"UnitsBlank"))))))</f>
        <v>UnitsBlank</v>
      </c>
      <c r="O1001" t="str">
        <f>IF(AND(OR(D1001="Other Fuels", D1001="Other Energy", D1001 = "Natural Gas"),COUNTIF(UnitsEnergy,'Meters-Utilities'!J1001)=0), "UnitsEnergy","UnitsBlank")</f>
        <v>UnitsBlank</v>
      </c>
      <c r="P1001" t="str">
        <f t="shared" si="48"/>
        <v>UnitsBlank</v>
      </c>
      <c r="Q1001" t="str">
        <f t="shared" si="49"/>
        <v>UnitsBlank</v>
      </c>
      <c r="U1001" t="str">
        <f>IF( 'Meters-Utilities'!C1001= "Electricity", IF(AND('Meters-Utilities'!Q1001 &lt;&gt; "Self-Generated", 'Meters-Utilities'!Q1001 &lt;&gt; "Physical Power Purchase Agreement (PPPA)"), "UnitsBlank", "YesNo"), IF(AND( 'Meters-Utilities'!C1001="Other Fuels", 'Meters-Utilities'!D1001 = "Scope 1: Mobile"), "YesNo", "UnitsBlank"))</f>
        <v>UnitsBlank</v>
      </c>
    </row>
    <row r="1002" spans="1:21" x14ac:dyDescent="0.35">
      <c r="A1002">
        <f>'Meters-Utilities'!A1002</f>
        <v>0</v>
      </c>
      <c r="B1002">
        <f>'Meters-Utilities'!B1002</f>
        <v>0</v>
      </c>
      <c r="D1002">
        <f>'Meters-Utilities'!C1002</f>
        <v>0</v>
      </c>
      <c r="E1002">
        <f>'Meters-Utilities'!D1002</f>
        <v>0</v>
      </c>
      <c r="L1002" t="str">
        <f t="shared" si="47"/>
        <v>PhaseNO</v>
      </c>
      <c r="M1002" t="str">
        <f>"Fuel"&amp;
IF(D1002="Other Fuels",TRIM(SUBSTITUTE(LEFT('Meters-Utilities'!H1002,8),"-","")),IF(OR(D1002="Electricity",D1002="Natural Gas"),"",IF(OR(E1002="Scope 1: Process", E1002 = "Scope 1: Fugitive"), "Fugitive",SUBSTITUTE('Meters-Utilities'!C1002," ",""))))</f>
        <v>Fuel</v>
      </c>
      <c r="N1002" t="str">
        <f>IF(D1002="Electricity","UnitsEnergy",
IF(D1002="Natural Gas","UnitsGasEnergy",
IF(ISNUMBER(SEARCH("Water",D1002)),"UnitsLiquid",
IF(D1002="Other Energy","UnitsOtherEnergyEnergy",
IF(D1002="Other","UnitsSolid",
IF(D1002="Other Fuels",IF(ISNUMBER(SEARCH("Mobile", 'Meters-Utilities'!D1002)),"UnitsLiquid","Units"&amp;'Meters-Utilities'!H1002&amp;"Energy"),"UnitsBlank"))))))</f>
        <v>UnitsBlank</v>
      </c>
      <c r="O1002" t="str">
        <f>IF(AND(OR(D1002="Other Fuels", D1002="Other Energy", D1002 = "Natural Gas"),COUNTIF(UnitsEnergy,'Meters-Utilities'!J1002)=0), "UnitsEnergy","UnitsBlank")</f>
        <v>UnitsBlank</v>
      </c>
      <c r="P1002" t="str">
        <f t="shared" si="48"/>
        <v>UnitsBlank</v>
      </c>
      <c r="Q1002" t="str">
        <f t="shared" si="49"/>
        <v>UnitsBlank</v>
      </c>
      <c r="U1002" t="str">
        <f>IF( 'Meters-Utilities'!C1002= "Electricity", IF(AND('Meters-Utilities'!Q1002 &lt;&gt; "Self-Generated", 'Meters-Utilities'!Q1002 &lt;&gt; "Physical Power Purchase Agreement (PPPA)"), "UnitsBlank", "YesNo"), IF(AND( 'Meters-Utilities'!C1002="Other Fuels", 'Meters-Utilities'!D1002 = "Scope 1: Mobile"), "YesNo", "UnitsBlank"))</f>
        <v>UnitsBlank</v>
      </c>
    </row>
    <row r="1003" spans="1:21" x14ac:dyDescent="0.35">
      <c r="A1003">
        <f>'Meters-Utilities'!A1003</f>
        <v>0</v>
      </c>
      <c r="B1003">
        <f>'Meters-Utilities'!B1003</f>
        <v>0</v>
      </c>
      <c r="D1003">
        <f>'Meters-Utilities'!C1003</f>
        <v>0</v>
      </c>
      <c r="E1003">
        <f>'Meters-Utilities'!D1003</f>
        <v>0</v>
      </c>
      <c r="L1003" t="str">
        <f t="shared" si="47"/>
        <v>PhaseNO</v>
      </c>
      <c r="M1003" t="str">
        <f>"Fuel"&amp;
IF(D1003="Other Fuels",TRIM(SUBSTITUTE(LEFT('Meters-Utilities'!H1003,8),"-","")),IF(OR(D1003="Electricity",D1003="Natural Gas"),"",IF(OR(E1003="Scope 1: Process", E1003 = "Scope 1: Fugitive"), "Fugitive",SUBSTITUTE('Meters-Utilities'!C1003," ",""))))</f>
        <v>Fuel</v>
      </c>
      <c r="N1003" t="str">
        <f>IF(D1003="Electricity","UnitsEnergy",
IF(D1003="Natural Gas","UnitsGasEnergy",
IF(ISNUMBER(SEARCH("Water",D1003)),"UnitsLiquid",
IF(D1003="Other Energy","UnitsOtherEnergyEnergy",
IF(D1003="Other","UnitsSolid",
IF(D1003="Other Fuels",IF(ISNUMBER(SEARCH("Mobile", 'Meters-Utilities'!D1003)),"UnitsLiquid","Units"&amp;'Meters-Utilities'!H1003&amp;"Energy"),"UnitsBlank"))))))</f>
        <v>UnitsBlank</v>
      </c>
      <c r="O1003" t="str">
        <f>IF(AND(OR(D1003="Other Fuels", D1003="Other Energy", D1003 = "Natural Gas"),COUNTIF(UnitsEnergy,'Meters-Utilities'!J1003)=0), "UnitsEnergy","UnitsBlank")</f>
        <v>UnitsBlank</v>
      </c>
      <c r="P1003" t="str">
        <f t="shared" si="48"/>
        <v>UnitsBlank</v>
      </c>
      <c r="Q1003" t="str">
        <f t="shared" si="49"/>
        <v>UnitsBlank</v>
      </c>
      <c r="U1003" t="str">
        <f>IF( 'Meters-Utilities'!C1003= "Electricity", IF(AND('Meters-Utilities'!Q1003 &lt;&gt; "Self-Generated", 'Meters-Utilities'!Q1003 &lt;&gt; "Physical Power Purchase Agreement (PPPA)"), "UnitsBlank", "YesNo"), IF(AND( 'Meters-Utilities'!C1003="Other Fuels", 'Meters-Utilities'!D1003 = "Scope 1: Mobile"), "YesNo", "UnitsBlank"))</f>
        <v>UnitsBlank</v>
      </c>
    </row>
    <row r="1004" spans="1:21" x14ac:dyDescent="0.35">
      <c r="A1004">
        <f>'Meters-Utilities'!A1004</f>
        <v>0</v>
      </c>
      <c r="B1004">
        <f>'Meters-Utilities'!B1004</f>
        <v>0</v>
      </c>
      <c r="D1004">
        <f>'Meters-Utilities'!C1004</f>
        <v>0</v>
      </c>
      <c r="E1004">
        <f>'Meters-Utilities'!D1004</f>
        <v>0</v>
      </c>
      <c r="L1004" t="str">
        <f t="shared" si="47"/>
        <v>PhaseNO</v>
      </c>
      <c r="M1004" t="str">
        <f>"Fuel"&amp;
IF(D1004="Other Fuels",TRIM(SUBSTITUTE(LEFT('Meters-Utilities'!H1004,8),"-","")),IF(OR(D1004="Electricity",D1004="Natural Gas"),"",IF(OR(E1004="Scope 1: Process", E1004 = "Scope 1: Fugitive"), "Fugitive",SUBSTITUTE('Meters-Utilities'!C1004," ",""))))</f>
        <v>Fuel</v>
      </c>
      <c r="N1004" t="str">
        <f>IF(D1004="Electricity","UnitsEnergy",
IF(D1004="Natural Gas","UnitsGasEnergy",
IF(ISNUMBER(SEARCH("Water",D1004)),"UnitsLiquid",
IF(D1004="Other Energy","UnitsOtherEnergyEnergy",
IF(D1004="Other","UnitsSolid",
IF(D1004="Other Fuels",IF(ISNUMBER(SEARCH("Mobile", 'Meters-Utilities'!D1004)),"UnitsLiquid","Units"&amp;'Meters-Utilities'!H1004&amp;"Energy"),"UnitsBlank"))))))</f>
        <v>UnitsBlank</v>
      </c>
      <c r="O1004" t="str">
        <f>IF(AND(OR(D1004="Other Fuels", D1004="Other Energy", D1004 = "Natural Gas"),COUNTIF(UnitsEnergy,'Meters-Utilities'!J1004)=0), "UnitsEnergy","UnitsBlank")</f>
        <v>UnitsBlank</v>
      </c>
      <c r="P1004" t="str">
        <f t="shared" si="48"/>
        <v>UnitsBlank</v>
      </c>
      <c r="Q1004" t="str">
        <f t="shared" si="49"/>
        <v>UnitsBlank</v>
      </c>
      <c r="U1004" t="str">
        <f>IF( 'Meters-Utilities'!C1004= "Electricity", IF(AND('Meters-Utilities'!Q1004 &lt;&gt; "Self-Generated", 'Meters-Utilities'!Q1004 &lt;&gt; "Physical Power Purchase Agreement (PPPA)"), "UnitsBlank", "YesNo"), IF(AND( 'Meters-Utilities'!C1004="Other Fuels", 'Meters-Utilities'!D1004 = "Scope 1: Mobile"), "YesNo", "UnitsBlank"))</f>
        <v>UnitsBlank</v>
      </c>
    </row>
    <row r="1005" spans="1:21" x14ac:dyDescent="0.35">
      <c r="A1005">
        <f>'Meters-Utilities'!A1005</f>
        <v>0</v>
      </c>
      <c r="B1005">
        <f>'Meters-Utilities'!B1005</f>
        <v>0</v>
      </c>
      <c r="D1005">
        <f>'Meters-Utilities'!C1005</f>
        <v>0</v>
      </c>
      <c r="E1005">
        <f>'Meters-Utilities'!D1005</f>
        <v>0</v>
      </c>
      <c r="L1005" t="str">
        <f t="shared" si="47"/>
        <v>PhaseNO</v>
      </c>
      <c r="M1005" t="str">
        <f>"Fuel"&amp;
IF(D1005="Other Fuels",TRIM(SUBSTITUTE(LEFT('Meters-Utilities'!H1005,8),"-","")),IF(OR(D1005="Electricity",D1005="Natural Gas"),"",IF(OR(E1005="Scope 1: Process", E1005 = "Scope 1: Fugitive"), "Fugitive",SUBSTITUTE('Meters-Utilities'!C1005," ",""))))</f>
        <v>Fuel</v>
      </c>
      <c r="N1005" t="str">
        <f>IF(D1005="Electricity","UnitsEnergy",
IF(D1005="Natural Gas","UnitsGasEnergy",
IF(ISNUMBER(SEARCH("Water",D1005)),"UnitsLiquid",
IF(D1005="Other Energy","UnitsOtherEnergyEnergy",
IF(D1005="Other","UnitsSolid",
IF(D1005="Other Fuels",IF(ISNUMBER(SEARCH("Mobile", 'Meters-Utilities'!D1005)),"UnitsLiquid","Units"&amp;'Meters-Utilities'!H1005&amp;"Energy"),"UnitsBlank"))))))</f>
        <v>UnitsBlank</v>
      </c>
      <c r="O1005" t="str">
        <f>IF(AND(OR(D1005="Other Fuels", D1005="Other Energy", D1005 = "Natural Gas"),COUNTIF(UnitsEnergy,'Meters-Utilities'!J1005)=0), "UnitsEnergy","UnitsBlank")</f>
        <v>UnitsBlank</v>
      </c>
      <c r="P1005" t="str">
        <f t="shared" si="48"/>
        <v>UnitsBlank</v>
      </c>
      <c r="Q1005" t="str">
        <f t="shared" si="49"/>
        <v>UnitsBlank</v>
      </c>
      <c r="U1005" t="str">
        <f>IF( 'Meters-Utilities'!C1005= "Electricity", IF(AND('Meters-Utilities'!Q1005 &lt;&gt; "Self-Generated", 'Meters-Utilities'!Q1005 &lt;&gt; "Physical Power Purchase Agreement (PPPA)"), "UnitsBlank", "YesNo"), IF(AND( 'Meters-Utilities'!C1005="Other Fuels", 'Meters-Utilities'!D1005 = "Scope 1: Mobile"), "YesNo", "UnitsBlank"))</f>
        <v>UnitsBlank</v>
      </c>
    </row>
    <row r="1006" spans="1:21" x14ac:dyDescent="0.35">
      <c r="A1006">
        <f>'Meters-Utilities'!A1006</f>
        <v>0</v>
      </c>
      <c r="B1006">
        <f>'Meters-Utilities'!B1006</f>
        <v>0</v>
      </c>
      <c r="D1006">
        <f>'Meters-Utilities'!C1006</f>
        <v>0</v>
      </c>
      <c r="E1006">
        <f>'Meters-Utilities'!D1006</f>
        <v>0</v>
      </c>
      <c r="L1006" t="str">
        <f t="shared" si="47"/>
        <v>PhaseNO</v>
      </c>
      <c r="M1006" t="str">
        <f>"Fuel"&amp;
IF(D1006="Other Fuels",TRIM(SUBSTITUTE(LEFT('Meters-Utilities'!H1006,8),"-","")),IF(OR(D1006="Electricity",D1006="Natural Gas"),"",IF(OR(E1006="Scope 1: Process", E1006 = "Scope 1: Fugitive"), "Fugitive",SUBSTITUTE('Meters-Utilities'!C1006," ",""))))</f>
        <v>Fuel</v>
      </c>
      <c r="N1006" t="str">
        <f>IF(D1006="Electricity","UnitsEnergy",
IF(D1006="Natural Gas","UnitsGasEnergy",
IF(ISNUMBER(SEARCH("Water",D1006)),"UnitsLiquid",
IF(D1006="Other Energy","UnitsOtherEnergyEnergy",
IF(D1006="Other","UnitsSolid",
IF(D1006="Other Fuels",IF(ISNUMBER(SEARCH("Mobile", 'Meters-Utilities'!D1006)),"UnitsLiquid","Units"&amp;'Meters-Utilities'!H1006&amp;"Energy"),"UnitsBlank"))))))</f>
        <v>UnitsBlank</v>
      </c>
      <c r="O1006" t="str">
        <f>IF(AND(OR(D1006="Other Fuels", D1006="Other Energy", D1006 = "Natural Gas"),COUNTIF(UnitsEnergy,'Meters-Utilities'!J1006)=0), "UnitsEnergy","UnitsBlank")</f>
        <v>UnitsBlank</v>
      </c>
      <c r="P1006" t="str">
        <f t="shared" si="48"/>
        <v>UnitsBlank</v>
      </c>
      <c r="Q1006" t="str">
        <f t="shared" si="49"/>
        <v>UnitsBlank</v>
      </c>
      <c r="U1006" t="str">
        <f>IF( 'Meters-Utilities'!C1006= "Electricity", IF(AND('Meters-Utilities'!Q1006 &lt;&gt; "Self-Generated", 'Meters-Utilities'!Q1006 &lt;&gt; "Physical Power Purchase Agreement (PPPA)"), "UnitsBlank", "YesNo"), IF(AND( 'Meters-Utilities'!C1006="Other Fuels", 'Meters-Utilities'!D1006 = "Scope 1: Mobile"), "YesNo", "UnitsBlank"))</f>
        <v>UnitsBlank</v>
      </c>
    </row>
    <row r="1007" spans="1:21" x14ac:dyDescent="0.35">
      <c r="A1007">
        <f>'Meters-Utilities'!A1007</f>
        <v>0</v>
      </c>
      <c r="B1007">
        <f>'Meters-Utilities'!B1007</f>
        <v>0</v>
      </c>
      <c r="D1007">
        <f>'Meters-Utilities'!C1007</f>
        <v>0</v>
      </c>
      <c r="E1007">
        <f>'Meters-Utilities'!D1007</f>
        <v>0</v>
      </c>
      <c r="L1007" t="str">
        <f t="shared" si="47"/>
        <v>PhaseNO</v>
      </c>
      <c r="M1007" t="str">
        <f>"Fuel"&amp;
IF(D1007="Other Fuels",TRIM(SUBSTITUTE(LEFT('Meters-Utilities'!H1007,8),"-","")),IF(OR(D1007="Electricity",D1007="Natural Gas"),"",IF(OR(E1007="Scope 1: Process", E1007 = "Scope 1: Fugitive"), "Fugitive",SUBSTITUTE('Meters-Utilities'!C1007," ",""))))</f>
        <v>Fuel</v>
      </c>
      <c r="N1007" t="str">
        <f>IF(D1007="Electricity","UnitsEnergy",
IF(D1007="Natural Gas","UnitsGasEnergy",
IF(ISNUMBER(SEARCH("Water",D1007)),"UnitsLiquid",
IF(D1007="Other Energy","UnitsOtherEnergyEnergy",
IF(D1007="Other","UnitsSolid",
IF(D1007="Other Fuels",IF(ISNUMBER(SEARCH("Mobile", 'Meters-Utilities'!D1007)),"UnitsLiquid","Units"&amp;'Meters-Utilities'!H1007&amp;"Energy"),"UnitsBlank"))))))</f>
        <v>UnitsBlank</v>
      </c>
      <c r="O1007" t="str">
        <f>IF(AND(OR(D1007="Other Fuels", D1007="Other Energy", D1007 = "Natural Gas"),COUNTIF(UnitsEnergy,'Meters-Utilities'!J1007)=0), "UnitsEnergy","UnitsBlank")</f>
        <v>UnitsBlank</v>
      </c>
      <c r="P1007" t="str">
        <f t="shared" si="48"/>
        <v>UnitsBlank</v>
      </c>
      <c r="Q1007" t="str">
        <f t="shared" si="49"/>
        <v>UnitsBlank</v>
      </c>
      <c r="U1007" t="str">
        <f>IF( 'Meters-Utilities'!C1007= "Electricity", IF(AND('Meters-Utilities'!Q1007 &lt;&gt; "Self-Generated", 'Meters-Utilities'!Q1007 &lt;&gt; "Physical Power Purchase Agreement (PPPA)"), "UnitsBlank", "YesNo"), IF(AND( 'Meters-Utilities'!C1007="Other Fuels", 'Meters-Utilities'!D1007 = "Scope 1: Mobile"), "YesNo", "UnitsBlank"))</f>
        <v>UnitsBlank</v>
      </c>
    </row>
    <row r="1008" spans="1:21" x14ac:dyDescent="0.35">
      <c r="A1008">
        <f>'Meters-Utilities'!A1008</f>
        <v>0</v>
      </c>
      <c r="B1008">
        <f>'Meters-Utilities'!B1008</f>
        <v>0</v>
      </c>
      <c r="D1008">
        <f>'Meters-Utilities'!C1008</f>
        <v>0</v>
      </c>
      <c r="E1008">
        <f>'Meters-Utilities'!D1008</f>
        <v>0</v>
      </c>
      <c r="L1008" t="str">
        <f t="shared" si="47"/>
        <v>PhaseNO</v>
      </c>
      <c r="M1008" t="str">
        <f>"Fuel"&amp;
IF(D1008="Other Fuels",TRIM(SUBSTITUTE(LEFT('Meters-Utilities'!H1008,8),"-","")),IF(OR(D1008="Electricity",D1008="Natural Gas"),"",IF(OR(E1008="Scope 1: Process", E1008 = "Scope 1: Fugitive"), "Fugitive",SUBSTITUTE('Meters-Utilities'!C1008," ",""))))</f>
        <v>Fuel</v>
      </c>
      <c r="N1008" t="str">
        <f>IF(D1008="Electricity","UnitsEnergy",
IF(D1008="Natural Gas","UnitsGasEnergy",
IF(ISNUMBER(SEARCH("Water",D1008)),"UnitsLiquid",
IF(D1008="Other Energy","UnitsOtherEnergyEnergy",
IF(D1008="Other","UnitsSolid",
IF(D1008="Other Fuels",IF(ISNUMBER(SEARCH("Mobile", 'Meters-Utilities'!D1008)),"UnitsLiquid","Units"&amp;'Meters-Utilities'!H1008&amp;"Energy"),"UnitsBlank"))))))</f>
        <v>UnitsBlank</v>
      </c>
      <c r="O1008" t="str">
        <f>IF(AND(OR(D1008="Other Fuels", D1008="Other Energy", D1008 = "Natural Gas"),COUNTIF(UnitsEnergy,'Meters-Utilities'!J1008)=0), "UnitsEnergy","UnitsBlank")</f>
        <v>UnitsBlank</v>
      </c>
      <c r="P1008" t="str">
        <f t="shared" si="48"/>
        <v>UnitsBlank</v>
      </c>
      <c r="Q1008" t="str">
        <f t="shared" si="49"/>
        <v>UnitsBlank</v>
      </c>
      <c r="U1008" t="str">
        <f>IF( 'Meters-Utilities'!C1008= "Electricity", IF(AND('Meters-Utilities'!Q1008 &lt;&gt; "Self-Generated", 'Meters-Utilities'!Q1008 &lt;&gt; "Physical Power Purchase Agreement (PPPA)"), "UnitsBlank", "YesNo"), IF(AND( 'Meters-Utilities'!C1008="Other Fuels", 'Meters-Utilities'!D1008 = "Scope 1: Mobile"), "YesNo", "UnitsBlank"))</f>
        <v>UnitsBlank</v>
      </c>
    </row>
    <row r="1009" spans="1:21" x14ac:dyDescent="0.35">
      <c r="A1009">
        <f>'Meters-Utilities'!A1009</f>
        <v>0</v>
      </c>
      <c r="B1009">
        <f>'Meters-Utilities'!B1009</f>
        <v>0</v>
      </c>
      <c r="D1009">
        <f>'Meters-Utilities'!C1009</f>
        <v>0</v>
      </c>
      <c r="E1009">
        <f>'Meters-Utilities'!D1009</f>
        <v>0</v>
      </c>
      <c r="L1009" t="str">
        <f t="shared" si="47"/>
        <v>PhaseNO</v>
      </c>
      <c r="M1009" t="str">
        <f>"Fuel"&amp;
IF(D1009="Other Fuels",TRIM(SUBSTITUTE(LEFT('Meters-Utilities'!H1009,8),"-","")),IF(OR(D1009="Electricity",D1009="Natural Gas"),"",IF(OR(E1009="Scope 1: Process", E1009 = "Scope 1: Fugitive"), "Fugitive",SUBSTITUTE('Meters-Utilities'!C1009," ",""))))</f>
        <v>Fuel</v>
      </c>
      <c r="N1009" t="str">
        <f>IF(D1009="Electricity","UnitsEnergy",
IF(D1009="Natural Gas","UnitsGasEnergy",
IF(ISNUMBER(SEARCH("Water",D1009)),"UnitsLiquid",
IF(D1009="Other Energy","UnitsOtherEnergyEnergy",
IF(D1009="Other","UnitsSolid",
IF(D1009="Other Fuels",IF(ISNUMBER(SEARCH("Mobile", 'Meters-Utilities'!D1009)),"UnitsLiquid","Units"&amp;'Meters-Utilities'!H1009&amp;"Energy"),"UnitsBlank"))))))</f>
        <v>UnitsBlank</v>
      </c>
      <c r="O1009" t="str">
        <f>IF(AND(OR(D1009="Other Fuels", D1009="Other Energy", D1009 = "Natural Gas"),COUNTIF(UnitsEnergy,'Meters-Utilities'!J1009)=0), "UnitsEnergy","UnitsBlank")</f>
        <v>UnitsBlank</v>
      </c>
      <c r="P1009" t="str">
        <f t="shared" si="48"/>
        <v>UnitsBlank</v>
      </c>
      <c r="Q1009" t="str">
        <f t="shared" si="49"/>
        <v>UnitsBlank</v>
      </c>
      <c r="U1009" t="str">
        <f>IF( 'Meters-Utilities'!C1009= "Electricity", IF(AND('Meters-Utilities'!Q1009 &lt;&gt; "Self-Generated", 'Meters-Utilities'!Q1009 &lt;&gt; "Physical Power Purchase Agreement (PPPA)"), "UnitsBlank", "YesNo"), IF(AND( 'Meters-Utilities'!C1009="Other Fuels", 'Meters-Utilities'!D1009 = "Scope 1: Mobile"), "YesNo", "UnitsBlank"))</f>
        <v>UnitsBlank</v>
      </c>
    </row>
    <row r="1010" spans="1:21" x14ac:dyDescent="0.35">
      <c r="A1010">
        <f>'Meters-Utilities'!A1010</f>
        <v>0</v>
      </c>
      <c r="B1010">
        <f>'Meters-Utilities'!B1010</f>
        <v>0</v>
      </c>
      <c r="D1010">
        <f>'Meters-Utilities'!C1010</f>
        <v>0</v>
      </c>
      <c r="E1010">
        <f>'Meters-Utilities'!D1010</f>
        <v>0</v>
      </c>
      <c r="L1010" t="str">
        <f t="shared" si="47"/>
        <v>PhaseNO</v>
      </c>
      <c r="M1010" t="str">
        <f>"Fuel"&amp;
IF(D1010="Other Fuels",TRIM(SUBSTITUTE(LEFT('Meters-Utilities'!H1010,8),"-","")),IF(OR(D1010="Electricity",D1010="Natural Gas"),"",IF(OR(E1010="Scope 1: Process", E1010 = "Scope 1: Fugitive"), "Fugitive",SUBSTITUTE('Meters-Utilities'!C1010," ",""))))</f>
        <v>Fuel</v>
      </c>
      <c r="N1010" t="str">
        <f>IF(D1010="Electricity","UnitsEnergy",
IF(D1010="Natural Gas","UnitsGasEnergy",
IF(ISNUMBER(SEARCH("Water",D1010)),"UnitsLiquid",
IF(D1010="Other Energy","UnitsOtherEnergyEnergy",
IF(D1010="Other","UnitsSolid",
IF(D1010="Other Fuels",IF(ISNUMBER(SEARCH("Mobile", 'Meters-Utilities'!D1010)),"UnitsLiquid","Units"&amp;'Meters-Utilities'!H1010&amp;"Energy"),"UnitsBlank"))))))</f>
        <v>UnitsBlank</v>
      </c>
      <c r="O1010" t="str">
        <f>IF(AND(OR(D1010="Other Fuels", D1010="Other Energy", D1010 = "Natural Gas"),COUNTIF(UnitsEnergy,'Meters-Utilities'!J1010)=0), "UnitsEnergy","UnitsBlank")</f>
        <v>UnitsBlank</v>
      </c>
      <c r="P1010" t="str">
        <f t="shared" si="48"/>
        <v>UnitsBlank</v>
      </c>
      <c r="Q1010" t="str">
        <f t="shared" si="49"/>
        <v>UnitsBlank</v>
      </c>
      <c r="U1010" t="str">
        <f>IF( 'Meters-Utilities'!C1010= "Electricity", IF(AND('Meters-Utilities'!Q1010 &lt;&gt; "Self-Generated", 'Meters-Utilities'!Q1010 &lt;&gt; "Physical Power Purchase Agreement (PPPA)"), "UnitsBlank", "YesNo"), IF(AND( 'Meters-Utilities'!C1010="Other Fuels", 'Meters-Utilities'!D1010 = "Scope 1: Mobile"), "YesNo", "UnitsBlank"))</f>
        <v>UnitsBlank</v>
      </c>
    </row>
    <row r="1011" spans="1:21" x14ac:dyDescent="0.35">
      <c r="A1011">
        <f>'Meters-Utilities'!A1011</f>
        <v>0</v>
      </c>
      <c r="B1011">
        <f>'Meters-Utilities'!B1011</f>
        <v>0</v>
      </c>
      <c r="D1011">
        <f>'Meters-Utilities'!C1011</f>
        <v>0</v>
      </c>
      <c r="E1011">
        <f>'Meters-Utilities'!D1011</f>
        <v>0</v>
      </c>
      <c r="L1011" t="str">
        <f t="shared" si="47"/>
        <v>PhaseNO</v>
      </c>
      <c r="M1011" t="str">
        <f>"Fuel"&amp;
IF(D1011="Other Fuels",TRIM(SUBSTITUTE(LEFT('Meters-Utilities'!H1011,8),"-","")),IF(OR(D1011="Electricity",D1011="Natural Gas"),"",IF(OR(E1011="Scope 1: Process", E1011 = "Scope 1: Fugitive"), "Fugitive",SUBSTITUTE('Meters-Utilities'!C1011," ",""))))</f>
        <v>Fuel</v>
      </c>
      <c r="N1011" t="str">
        <f>IF(D1011="Electricity","UnitsEnergy",
IF(D1011="Natural Gas","UnitsGasEnergy",
IF(ISNUMBER(SEARCH("Water",D1011)),"UnitsLiquid",
IF(D1011="Other Energy","UnitsOtherEnergyEnergy",
IF(D1011="Other","UnitsSolid",
IF(D1011="Other Fuels",IF(ISNUMBER(SEARCH("Mobile", 'Meters-Utilities'!D1011)),"UnitsLiquid","Units"&amp;'Meters-Utilities'!H1011&amp;"Energy"),"UnitsBlank"))))))</f>
        <v>UnitsBlank</v>
      </c>
      <c r="O1011" t="str">
        <f>IF(AND(OR(D1011="Other Fuels", D1011="Other Energy", D1011 = "Natural Gas"),COUNTIF(UnitsEnergy,'Meters-Utilities'!J1011)=0), "UnitsEnergy","UnitsBlank")</f>
        <v>UnitsBlank</v>
      </c>
      <c r="P1011" t="str">
        <f t="shared" si="48"/>
        <v>UnitsBlank</v>
      </c>
      <c r="Q1011" t="str">
        <f t="shared" si="49"/>
        <v>UnitsBlank</v>
      </c>
      <c r="U1011" t="str">
        <f>IF( 'Meters-Utilities'!C1011= "Electricity", IF(AND('Meters-Utilities'!Q1011 &lt;&gt; "Self-Generated", 'Meters-Utilities'!Q1011 &lt;&gt; "Physical Power Purchase Agreement (PPPA)"), "UnitsBlank", "YesNo"), IF(AND( 'Meters-Utilities'!C1011="Other Fuels", 'Meters-Utilities'!D1011 = "Scope 1: Mobile"), "YesNo", "UnitsBlank"))</f>
        <v>UnitsBlank</v>
      </c>
    </row>
    <row r="1012" spans="1:21" x14ac:dyDescent="0.35">
      <c r="A1012">
        <f>'Meters-Utilities'!A1012</f>
        <v>0</v>
      </c>
      <c r="B1012">
        <f>'Meters-Utilities'!B1012</f>
        <v>0</v>
      </c>
      <c r="D1012">
        <f>'Meters-Utilities'!C1012</f>
        <v>0</v>
      </c>
      <c r="E1012">
        <f>'Meters-Utilities'!D1012</f>
        <v>0</v>
      </c>
      <c r="L1012" t="str">
        <f t="shared" si="47"/>
        <v>PhaseNO</v>
      </c>
      <c r="M1012" t="str">
        <f>"Fuel"&amp;
IF(D1012="Other Fuels",TRIM(SUBSTITUTE(LEFT('Meters-Utilities'!H1012,8),"-","")),IF(OR(D1012="Electricity",D1012="Natural Gas"),"",IF(OR(E1012="Scope 1: Process", E1012 = "Scope 1: Fugitive"), "Fugitive",SUBSTITUTE('Meters-Utilities'!C1012," ",""))))</f>
        <v>Fuel</v>
      </c>
      <c r="N1012" t="str">
        <f>IF(D1012="Electricity","UnitsEnergy",
IF(D1012="Natural Gas","UnitsGasEnergy",
IF(ISNUMBER(SEARCH("Water",D1012)),"UnitsLiquid",
IF(D1012="Other Energy","UnitsOtherEnergyEnergy",
IF(D1012="Other","UnitsSolid",
IF(D1012="Other Fuels",IF(ISNUMBER(SEARCH("Mobile", 'Meters-Utilities'!D1012)),"UnitsLiquid","Units"&amp;'Meters-Utilities'!H1012&amp;"Energy"),"UnitsBlank"))))))</f>
        <v>UnitsBlank</v>
      </c>
      <c r="O1012" t="str">
        <f>IF(AND(OR(D1012="Other Fuels", D1012="Other Energy", D1012 = "Natural Gas"),COUNTIF(UnitsEnergy,'Meters-Utilities'!J1012)=0), "UnitsEnergy","UnitsBlank")</f>
        <v>UnitsBlank</v>
      </c>
      <c r="P1012" t="str">
        <f t="shared" si="48"/>
        <v>UnitsBlank</v>
      </c>
      <c r="Q1012" t="str">
        <f t="shared" si="49"/>
        <v>UnitsBlank</v>
      </c>
      <c r="U1012" t="str">
        <f>IF( 'Meters-Utilities'!C1012= "Electricity", IF(AND('Meters-Utilities'!Q1012 &lt;&gt; "Self-Generated", 'Meters-Utilities'!Q1012 &lt;&gt; "Physical Power Purchase Agreement (PPPA)"), "UnitsBlank", "YesNo"), IF(AND( 'Meters-Utilities'!C1012="Other Fuels", 'Meters-Utilities'!D1012 = "Scope 1: Mobile"), "YesNo", "UnitsBlank"))</f>
        <v>UnitsBlank</v>
      </c>
    </row>
    <row r="1013" spans="1:21" x14ac:dyDescent="0.35">
      <c r="A1013">
        <f>'Meters-Utilities'!A1013</f>
        <v>0</v>
      </c>
      <c r="B1013">
        <f>'Meters-Utilities'!B1013</f>
        <v>0</v>
      </c>
      <c r="D1013">
        <f>'Meters-Utilities'!C1013</f>
        <v>0</v>
      </c>
      <c r="E1013">
        <f>'Meters-Utilities'!D1013</f>
        <v>0</v>
      </c>
      <c r="L1013" t="str">
        <f t="shared" si="47"/>
        <v>PhaseNO</v>
      </c>
      <c r="M1013" t="str">
        <f>"Fuel"&amp;
IF(D1013="Other Fuels",TRIM(SUBSTITUTE(LEFT('Meters-Utilities'!H1013,8),"-","")),IF(OR(D1013="Electricity",D1013="Natural Gas"),"",IF(OR(E1013="Scope 1: Process", E1013 = "Scope 1: Fugitive"), "Fugitive",SUBSTITUTE('Meters-Utilities'!C1013," ",""))))</f>
        <v>Fuel</v>
      </c>
      <c r="N1013" t="str">
        <f>IF(D1013="Electricity","UnitsEnergy",
IF(D1013="Natural Gas","UnitsGasEnergy",
IF(ISNUMBER(SEARCH("Water",D1013)),"UnitsLiquid",
IF(D1013="Other Energy","UnitsOtherEnergyEnergy",
IF(D1013="Other","UnitsSolid",
IF(D1013="Other Fuels",IF(ISNUMBER(SEARCH("Mobile", 'Meters-Utilities'!D1013)),"UnitsLiquid","Units"&amp;'Meters-Utilities'!H1013&amp;"Energy"),"UnitsBlank"))))))</f>
        <v>UnitsBlank</v>
      </c>
      <c r="O1013" t="str">
        <f>IF(AND(OR(D1013="Other Fuels", D1013="Other Energy", D1013 = "Natural Gas"),COUNTIF(UnitsEnergy,'Meters-Utilities'!J1013)=0), "UnitsEnergy","UnitsBlank")</f>
        <v>UnitsBlank</v>
      </c>
      <c r="P1013" t="str">
        <f t="shared" si="48"/>
        <v>UnitsBlank</v>
      </c>
      <c r="Q1013" t="str">
        <f t="shared" si="49"/>
        <v>UnitsBlank</v>
      </c>
      <c r="U1013" t="str">
        <f>IF( 'Meters-Utilities'!C1013= "Electricity", IF(AND('Meters-Utilities'!Q1013 &lt;&gt; "Self-Generated", 'Meters-Utilities'!Q1013 &lt;&gt; "Physical Power Purchase Agreement (PPPA)"), "UnitsBlank", "YesNo"), IF(AND( 'Meters-Utilities'!C1013="Other Fuels", 'Meters-Utilities'!D1013 = "Scope 1: Mobile"), "YesNo", "UnitsBlank"))</f>
        <v>UnitsBlank</v>
      </c>
    </row>
    <row r="1014" spans="1:21" x14ac:dyDescent="0.35">
      <c r="A1014">
        <f>'Meters-Utilities'!A1014</f>
        <v>0</v>
      </c>
      <c r="B1014">
        <f>'Meters-Utilities'!B1014</f>
        <v>0</v>
      </c>
      <c r="D1014">
        <f>'Meters-Utilities'!C1014</f>
        <v>0</v>
      </c>
      <c r="E1014">
        <f>'Meters-Utilities'!D1014</f>
        <v>0</v>
      </c>
      <c r="L1014" t="str">
        <f t="shared" si="47"/>
        <v>PhaseNO</v>
      </c>
      <c r="M1014" t="str">
        <f>"Fuel"&amp;
IF(D1014="Other Fuels",TRIM(SUBSTITUTE(LEFT('Meters-Utilities'!H1014,8),"-","")),IF(OR(D1014="Electricity",D1014="Natural Gas"),"",IF(OR(E1014="Scope 1: Process", E1014 = "Scope 1: Fugitive"), "Fugitive",SUBSTITUTE('Meters-Utilities'!C1014," ",""))))</f>
        <v>Fuel</v>
      </c>
      <c r="N1014" t="str">
        <f>IF(D1014="Electricity","UnitsEnergy",
IF(D1014="Natural Gas","UnitsGasEnergy",
IF(ISNUMBER(SEARCH("Water",D1014)),"UnitsLiquid",
IF(D1014="Other Energy","UnitsOtherEnergyEnergy",
IF(D1014="Other","UnitsSolid",
IF(D1014="Other Fuels",IF(ISNUMBER(SEARCH("Mobile", 'Meters-Utilities'!D1014)),"UnitsLiquid","Units"&amp;'Meters-Utilities'!H1014&amp;"Energy"),"UnitsBlank"))))))</f>
        <v>UnitsBlank</v>
      </c>
      <c r="O1014" t="str">
        <f>IF(AND(OR(D1014="Other Fuels", D1014="Other Energy", D1014 = "Natural Gas"),COUNTIF(UnitsEnergy,'Meters-Utilities'!J1014)=0), "UnitsEnergy","UnitsBlank")</f>
        <v>UnitsBlank</v>
      </c>
      <c r="P1014" t="str">
        <f t="shared" si="48"/>
        <v>UnitsBlank</v>
      </c>
      <c r="Q1014" t="str">
        <f t="shared" si="49"/>
        <v>UnitsBlank</v>
      </c>
      <c r="U1014" t="str">
        <f>IF( 'Meters-Utilities'!C1014= "Electricity", IF(AND('Meters-Utilities'!Q1014 &lt;&gt; "Self-Generated", 'Meters-Utilities'!Q1014 &lt;&gt; "Physical Power Purchase Agreement (PPPA)"), "UnitsBlank", "YesNo"), IF(AND( 'Meters-Utilities'!C1014="Other Fuels", 'Meters-Utilities'!D1014 = "Scope 1: Mobile"), "YesNo", "UnitsBlank"))</f>
        <v>UnitsBlank</v>
      </c>
    </row>
    <row r="1015" spans="1:21" x14ac:dyDescent="0.35">
      <c r="A1015">
        <f>'Meters-Utilities'!A1015</f>
        <v>0</v>
      </c>
      <c r="B1015">
        <f>'Meters-Utilities'!B1015</f>
        <v>0</v>
      </c>
      <c r="D1015">
        <f>'Meters-Utilities'!C1015</f>
        <v>0</v>
      </c>
      <c r="E1015">
        <f>'Meters-Utilities'!D1015</f>
        <v>0</v>
      </c>
      <c r="L1015" t="str">
        <f t="shared" si="47"/>
        <v>PhaseNO</v>
      </c>
      <c r="M1015" t="str">
        <f>"Fuel"&amp;
IF(D1015="Other Fuels",TRIM(SUBSTITUTE(LEFT('Meters-Utilities'!H1015,8),"-","")),IF(OR(D1015="Electricity",D1015="Natural Gas"),"",IF(OR(E1015="Scope 1: Process", E1015 = "Scope 1: Fugitive"), "Fugitive",SUBSTITUTE('Meters-Utilities'!C1015," ",""))))</f>
        <v>Fuel</v>
      </c>
      <c r="N1015" t="str">
        <f>IF(D1015="Electricity","UnitsEnergy",
IF(D1015="Natural Gas","UnitsGasEnergy",
IF(ISNUMBER(SEARCH("Water",D1015)),"UnitsLiquid",
IF(D1015="Other Energy","UnitsOtherEnergyEnergy",
IF(D1015="Other","UnitsSolid",
IF(D1015="Other Fuels",IF(ISNUMBER(SEARCH("Mobile", 'Meters-Utilities'!D1015)),"UnitsLiquid","Units"&amp;'Meters-Utilities'!H1015&amp;"Energy"),"UnitsBlank"))))))</f>
        <v>UnitsBlank</v>
      </c>
      <c r="O1015" t="str">
        <f>IF(AND(OR(D1015="Other Fuels", D1015="Other Energy", D1015 = "Natural Gas"),COUNTIF(UnitsEnergy,'Meters-Utilities'!J1015)=0), "UnitsEnergy","UnitsBlank")</f>
        <v>UnitsBlank</v>
      </c>
      <c r="P1015" t="str">
        <f t="shared" si="48"/>
        <v>UnitsBlank</v>
      </c>
      <c r="Q1015" t="str">
        <f t="shared" si="49"/>
        <v>UnitsBlank</v>
      </c>
      <c r="U1015" t="str">
        <f>IF( 'Meters-Utilities'!C1015= "Electricity", IF(AND('Meters-Utilities'!Q1015 &lt;&gt; "Self-Generated", 'Meters-Utilities'!Q1015 &lt;&gt; "Physical Power Purchase Agreement (PPPA)"), "UnitsBlank", "YesNo"), IF(AND( 'Meters-Utilities'!C1015="Other Fuels", 'Meters-Utilities'!D1015 = "Scope 1: Mobile"), "YesNo", "UnitsBlank"))</f>
        <v>UnitsBlank</v>
      </c>
    </row>
    <row r="1016" spans="1:21" x14ac:dyDescent="0.35">
      <c r="A1016">
        <f>'Meters-Utilities'!A1016</f>
        <v>0</v>
      </c>
      <c r="B1016">
        <f>'Meters-Utilities'!B1016</f>
        <v>0</v>
      </c>
      <c r="D1016">
        <f>'Meters-Utilities'!C1016</f>
        <v>0</v>
      </c>
      <c r="E1016">
        <f>'Meters-Utilities'!D1016</f>
        <v>0</v>
      </c>
      <c r="L1016" t="str">
        <f t="shared" si="47"/>
        <v>PhaseNO</v>
      </c>
      <c r="M1016" t="str">
        <f>"Fuel"&amp;
IF(D1016="Other Fuels",TRIM(SUBSTITUTE(LEFT('Meters-Utilities'!H1016,8),"-","")),IF(OR(D1016="Electricity",D1016="Natural Gas"),"",IF(OR(E1016="Scope 1: Process", E1016 = "Scope 1: Fugitive"), "Fugitive",SUBSTITUTE('Meters-Utilities'!C1016," ",""))))</f>
        <v>Fuel</v>
      </c>
      <c r="N1016" t="str">
        <f>IF(D1016="Electricity","UnitsEnergy",
IF(D1016="Natural Gas","UnitsGasEnergy",
IF(ISNUMBER(SEARCH("Water",D1016)),"UnitsLiquid",
IF(D1016="Other Energy","UnitsOtherEnergyEnergy",
IF(D1016="Other","UnitsSolid",
IF(D1016="Other Fuels",IF(ISNUMBER(SEARCH("Mobile", 'Meters-Utilities'!D1016)),"UnitsLiquid","Units"&amp;'Meters-Utilities'!H1016&amp;"Energy"),"UnitsBlank"))))))</f>
        <v>UnitsBlank</v>
      </c>
      <c r="O1016" t="str">
        <f>IF(AND(OR(D1016="Other Fuels", D1016="Other Energy", D1016 = "Natural Gas"),COUNTIF(UnitsEnergy,'Meters-Utilities'!J1016)=0), "UnitsEnergy","UnitsBlank")</f>
        <v>UnitsBlank</v>
      </c>
      <c r="P1016" t="str">
        <f t="shared" si="48"/>
        <v>UnitsBlank</v>
      </c>
      <c r="Q1016" t="str">
        <f t="shared" si="49"/>
        <v>UnitsBlank</v>
      </c>
      <c r="U1016" t="str">
        <f>IF( 'Meters-Utilities'!C1016= "Electricity", IF(AND('Meters-Utilities'!Q1016 &lt;&gt; "Self-Generated", 'Meters-Utilities'!Q1016 &lt;&gt; "Physical Power Purchase Agreement (PPPA)"), "UnitsBlank", "YesNo"), IF(AND( 'Meters-Utilities'!C1016="Other Fuels", 'Meters-Utilities'!D1016 = "Scope 1: Mobile"), "YesNo", "UnitsBlank"))</f>
        <v>UnitsBlank</v>
      </c>
    </row>
    <row r="1017" spans="1:21" x14ac:dyDescent="0.35">
      <c r="A1017">
        <f>'Meters-Utilities'!A1017</f>
        <v>0</v>
      </c>
      <c r="B1017">
        <f>'Meters-Utilities'!B1017</f>
        <v>0</v>
      </c>
      <c r="D1017">
        <f>'Meters-Utilities'!C1017</f>
        <v>0</v>
      </c>
      <c r="E1017">
        <f>'Meters-Utilities'!D1017</f>
        <v>0</v>
      </c>
      <c r="L1017" t="str">
        <f t="shared" si="47"/>
        <v>PhaseNO</v>
      </c>
      <c r="M1017" t="str">
        <f>"Fuel"&amp;
IF(D1017="Other Fuels",TRIM(SUBSTITUTE(LEFT('Meters-Utilities'!H1017,8),"-","")),IF(OR(D1017="Electricity",D1017="Natural Gas"),"",IF(OR(E1017="Scope 1: Process", E1017 = "Scope 1: Fugitive"), "Fugitive",SUBSTITUTE('Meters-Utilities'!C1017," ",""))))</f>
        <v>Fuel</v>
      </c>
      <c r="N1017" t="str">
        <f>IF(D1017="Electricity","UnitsEnergy",
IF(D1017="Natural Gas","UnitsGasEnergy",
IF(ISNUMBER(SEARCH("Water",D1017)),"UnitsLiquid",
IF(D1017="Other Energy","UnitsOtherEnergyEnergy",
IF(D1017="Other","UnitsSolid",
IF(D1017="Other Fuels",IF(ISNUMBER(SEARCH("Mobile", 'Meters-Utilities'!D1017)),"UnitsLiquid","Units"&amp;'Meters-Utilities'!H1017&amp;"Energy"),"UnitsBlank"))))))</f>
        <v>UnitsBlank</v>
      </c>
      <c r="O1017" t="str">
        <f>IF(AND(OR(D1017="Other Fuels", D1017="Other Energy", D1017 = "Natural Gas"),COUNTIF(UnitsEnergy,'Meters-Utilities'!J1017)=0), "UnitsEnergy","UnitsBlank")</f>
        <v>UnitsBlank</v>
      </c>
      <c r="P1017" t="str">
        <f t="shared" si="48"/>
        <v>UnitsBlank</v>
      </c>
      <c r="Q1017" t="str">
        <f t="shared" si="49"/>
        <v>UnitsBlank</v>
      </c>
      <c r="U1017" t="str">
        <f>IF( 'Meters-Utilities'!C1017= "Electricity", IF(AND('Meters-Utilities'!Q1017 &lt;&gt; "Self-Generated", 'Meters-Utilities'!Q1017 &lt;&gt; "Physical Power Purchase Agreement (PPPA)"), "UnitsBlank", "YesNo"), IF(AND( 'Meters-Utilities'!C1017="Other Fuels", 'Meters-Utilities'!D1017 = "Scope 1: Mobile"), "YesNo", "UnitsBlank"))</f>
        <v>UnitsBlank</v>
      </c>
    </row>
    <row r="1018" spans="1:21" x14ac:dyDescent="0.35">
      <c r="A1018">
        <f>'Meters-Utilities'!A1018</f>
        <v>0</v>
      </c>
      <c r="B1018">
        <f>'Meters-Utilities'!B1018</f>
        <v>0</v>
      </c>
      <c r="D1018">
        <f>'Meters-Utilities'!C1018</f>
        <v>0</v>
      </c>
      <c r="E1018">
        <f>'Meters-Utilities'!D1018</f>
        <v>0</v>
      </c>
      <c r="L1018" t="str">
        <f t="shared" si="47"/>
        <v>PhaseNO</v>
      </c>
      <c r="M1018" t="str">
        <f>"Fuel"&amp;
IF(D1018="Other Fuels",TRIM(SUBSTITUTE(LEFT('Meters-Utilities'!H1018,8),"-","")),IF(OR(D1018="Electricity",D1018="Natural Gas"),"",IF(OR(E1018="Scope 1: Process", E1018 = "Scope 1: Fugitive"), "Fugitive",SUBSTITUTE('Meters-Utilities'!C1018," ",""))))</f>
        <v>Fuel</v>
      </c>
      <c r="N1018" t="str">
        <f>IF(D1018="Electricity","UnitsEnergy",
IF(D1018="Natural Gas","UnitsGasEnergy",
IF(ISNUMBER(SEARCH("Water",D1018)),"UnitsLiquid",
IF(D1018="Other Energy","UnitsOtherEnergyEnergy",
IF(D1018="Other","UnitsSolid",
IF(D1018="Other Fuels",IF(ISNUMBER(SEARCH("Mobile", 'Meters-Utilities'!D1018)),"UnitsLiquid","Units"&amp;'Meters-Utilities'!H1018&amp;"Energy"),"UnitsBlank"))))))</f>
        <v>UnitsBlank</v>
      </c>
      <c r="O1018" t="str">
        <f>IF(AND(OR(D1018="Other Fuels", D1018="Other Energy", D1018 = "Natural Gas"),COUNTIF(UnitsEnergy,'Meters-Utilities'!J1018)=0), "UnitsEnergy","UnitsBlank")</f>
        <v>UnitsBlank</v>
      </c>
      <c r="P1018" t="str">
        <f t="shared" si="48"/>
        <v>UnitsBlank</v>
      </c>
      <c r="Q1018" t="str">
        <f t="shared" si="49"/>
        <v>UnitsBlank</v>
      </c>
      <c r="U1018" t="str">
        <f>IF( 'Meters-Utilities'!C1018= "Electricity", IF(AND('Meters-Utilities'!Q1018 &lt;&gt; "Self-Generated", 'Meters-Utilities'!Q1018 &lt;&gt; "Physical Power Purchase Agreement (PPPA)"), "UnitsBlank", "YesNo"), IF(AND( 'Meters-Utilities'!C1018="Other Fuels", 'Meters-Utilities'!D1018 = "Scope 1: Mobile"), "YesNo", "UnitsBlank"))</f>
        <v>UnitsBlank</v>
      </c>
    </row>
    <row r="1019" spans="1:21" x14ac:dyDescent="0.35">
      <c r="A1019">
        <f>'Meters-Utilities'!A1019</f>
        <v>0</v>
      </c>
      <c r="B1019">
        <f>'Meters-Utilities'!B1019</f>
        <v>0</v>
      </c>
      <c r="D1019">
        <f>'Meters-Utilities'!C1019</f>
        <v>0</v>
      </c>
      <c r="E1019">
        <f>'Meters-Utilities'!D1019</f>
        <v>0</v>
      </c>
      <c r="L1019" t="str">
        <f t="shared" si="47"/>
        <v>PhaseNO</v>
      </c>
      <c r="M1019" t="str">
        <f>"Fuel"&amp;
IF(D1019="Other Fuels",TRIM(SUBSTITUTE(LEFT('Meters-Utilities'!H1019,8),"-","")),IF(OR(D1019="Electricity",D1019="Natural Gas"),"",IF(OR(E1019="Scope 1: Process", E1019 = "Scope 1: Fugitive"), "Fugitive",SUBSTITUTE('Meters-Utilities'!C1019," ",""))))</f>
        <v>Fuel</v>
      </c>
      <c r="N1019" t="str">
        <f>IF(D1019="Electricity","UnitsEnergy",
IF(D1019="Natural Gas","UnitsGasEnergy",
IF(ISNUMBER(SEARCH("Water",D1019)),"UnitsLiquid",
IF(D1019="Other Energy","UnitsOtherEnergyEnergy",
IF(D1019="Other","UnitsSolid",
IF(D1019="Other Fuels",IF(ISNUMBER(SEARCH("Mobile", 'Meters-Utilities'!D1019)),"UnitsLiquid","Units"&amp;'Meters-Utilities'!H1019&amp;"Energy"),"UnitsBlank"))))))</f>
        <v>UnitsBlank</v>
      </c>
      <c r="O1019" t="str">
        <f>IF(AND(OR(D1019="Other Fuels", D1019="Other Energy", D1019 = "Natural Gas"),COUNTIF(UnitsEnergy,'Meters-Utilities'!J1019)=0), "UnitsEnergy","UnitsBlank")</f>
        <v>UnitsBlank</v>
      </c>
      <c r="P1019" t="str">
        <f t="shared" si="48"/>
        <v>UnitsBlank</v>
      </c>
      <c r="Q1019" t="str">
        <f t="shared" si="49"/>
        <v>UnitsBlank</v>
      </c>
      <c r="U1019" t="str">
        <f>IF( 'Meters-Utilities'!C1019= "Electricity", IF(AND('Meters-Utilities'!Q1019 &lt;&gt; "Self-Generated", 'Meters-Utilities'!Q1019 &lt;&gt; "Physical Power Purchase Agreement (PPPA)"), "UnitsBlank", "YesNo"), IF(AND( 'Meters-Utilities'!C1019="Other Fuels", 'Meters-Utilities'!D1019 = "Scope 1: Mobile"), "YesNo", "UnitsBlank"))</f>
        <v>UnitsBlank</v>
      </c>
    </row>
    <row r="1020" spans="1:21" x14ac:dyDescent="0.35">
      <c r="A1020">
        <f>'Meters-Utilities'!A1020</f>
        <v>0</v>
      </c>
      <c r="B1020">
        <f>'Meters-Utilities'!B1020</f>
        <v>0</v>
      </c>
      <c r="D1020">
        <f>'Meters-Utilities'!C1020</f>
        <v>0</v>
      </c>
      <c r="E1020">
        <f>'Meters-Utilities'!D1020</f>
        <v>0</v>
      </c>
      <c r="L1020" t="str">
        <f t="shared" si="47"/>
        <v>PhaseNO</v>
      </c>
      <c r="M1020" t="str">
        <f>"Fuel"&amp;
IF(D1020="Other Fuels",TRIM(SUBSTITUTE(LEFT('Meters-Utilities'!H1020,8),"-","")),IF(OR(D1020="Electricity",D1020="Natural Gas"),"",IF(OR(E1020="Scope 1: Process", E1020 = "Scope 1: Fugitive"), "Fugitive",SUBSTITUTE('Meters-Utilities'!C1020," ",""))))</f>
        <v>Fuel</v>
      </c>
      <c r="N1020" t="str">
        <f>IF(D1020="Electricity","UnitsEnergy",
IF(D1020="Natural Gas","UnitsGasEnergy",
IF(ISNUMBER(SEARCH("Water",D1020)),"UnitsLiquid",
IF(D1020="Other Energy","UnitsOtherEnergyEnergy",
IF(D1020="Other","UnitsSolid",
IF(D1020="Other Fuels",IF(ISNUMBER(SEARCH("Mobile", 'Meters-Utilities'!D1020)),"UnitsLiquid","Units"&amp;'Meters-Utilities'!H1020&amp;"Energy"),"UnitsBlank"))))))</f>
        <v>UnitsBlank</v>
      </c>
      <c r="O1020" t="str">
        <f>IF(AND(OR(D1020="Other Fuels", D1020="Other Energy", D1020 = "Natural Gas"),COUNTIF(UnitsEnergy,'Meters-Utilities'!J1020)=0), "UnitsEnergy","UnitsBlank")</f>
        <v>UnitsBlank</v>
      </c>
      <c r="P1020" t="str">
        <f t="shared" si="48"/>
        <v>UnitsBlank</v>
      </c>
      <c r="Q1020" t="str">
        <f t="shared" si="49"/>
        <v>UnitsBlank</v>
      </c>
      <c r="U1020" t="str">
        <f>IF( 'Meters-Utilities'!C1020= "Electricity", IF(AND('Meters-Utilities'!Q1020 &lt;&gt; "Self-Generated", 'Meters-Utilities'!Q1020 &lt;&gt; "Physical Power Purchase Agreement (PPPA)"), "UnitsBlank", "YesNo"), IF(AND( 'Meters-Utilities'!C1020="Other Fuels", 'Meters-Utilities'!D1020 = "Scope 1: Mobile"), "YesNo", "UnitsBlank"))</f>
        <v>UnitsBlank</v>
      </c>
    </row>
    <row r="1021" spans="1:21" x14ac:dyDescent="0.35">
      <c r="A1021">
        <f>'Meters-Utilities'!A1021</f>
        <v>0</v>
      </c>
      <c r="B1021">
        <f>'Meters-Utilities'!B1021</f>
        <v>0</v>
      </c>
      <c r="D1021">
        <f>'Meters-Utilities'!C1021</f>
        <v>0</v>
      </c>
      <c r="E1021">
        <f>'Meters-Utilities'!D1021</f>
        <v>0</v>
      </c>
      <c r="L1021" t="str">
        <f t="shared" si="47"/>
        <v>PhaseNO</v>
      </c>
      <c r="M1021" t="str">
        <f>"Fuel"&amp;
IF(D1021="Other Fuels",TRIM(SUBSTITUTE(LEFT('Meters-Utilities'!H1021,8),"-","")),IF(OR(D1021="Electricity",D1021="Natural Gas"),"",IF(OR(E1021="Scope 1: Process", E1021 = "Scope 1: Fugitive"), "Fugitive",SUBSTITUTE('Meters-Utilities'!C1021," ",""))))</f>
        <v>Fuel</v>
      </c>
      <c r="N1021" t="str">
        <f>IF(D1021="Electricity","UnitsEnergy",
IF(D1021="Natural Gas","UnitsGasEnergy",
IF(ISNUMBER(SEARCH("Water",D1021)),"UnitsLiquid",
IF(D1021="Other Energy","UnitsOtherEnergyEnergy",
IF(D1021="Other","UnitsSolid",
IF(D1021="Other Fuels",IF(ISNUMBER(SEARCH("Mobile", 'Meters-Utilities'!D1021)),"UnitsLiquid","Units"&amp;'Meters-Utilities'!H1021&amp;"Energy"),"UnitsBlank"))))))</f>
        <v>UnitsBlank</v>
      </c>
      <c r="O1021" t="str">
        <f>IF(AND(OR(D1021="Other Fuels", D1021="Other Energy", D1021 = "Natural Gas"),COUNTIF(UnitsEnergy,'Meters-Utilities'!J1021)=0), "UnitsEnergy","UnitsBlank")</f>
        <v>UnitsBlank</v>
      </c>
      <c r="P1021" t="str">
        <f t="shared" si="48"/>
        <v>UnitsBlank</v>
      </c>
      <c r="Q1021" t="str">
        <f t="shared" si="49"/>
        <v>UnitsBlank</v>
      </c>
      <c r="U1021" t="str">
        <f>IF( 'Meters-Utilities'!C1021= "Electricity", IF(AND('Meters-Utilities'!Q1021 &lt;&gt; "Self-Generated", 'Meters-Utilities'!Q1021 &lt;&gt; "Physical Power Purchase Agreement (PPPA)"), "UnitsBlank", "YesNo"), IF(AND( 'Meters-Utilities'!C1021="Other Fuels", 'Meters-Utilities'!D1021 = "Scope 1: Mobile"), "YesNo", "UnitsBlank"))</f>
        <v>UnitsBlank</v>
      </c>
    </row>
    <row r="1022" spans="1:21" x14ac:dyDescent="0.35">
      <c r="A1022">
        <f>'Meters-Utilities'!A1022</f>
        <v>0</v>
      </c>
      <c r="B1022">
        <f>'Meters-Utilities'!B1022</f>
        <v>0</v>
      </c>
      <c r="D1022">
        <f>'Meters-Utilities'!C1022</f>
        <v>0</v>
      </c>
      <c r="E1022">
        <f>'Meters-Utilities'!D1022</f>
        <v>0</v>
      </c>
      <c r="L1022" t="str">
        <f t="shared" si="47"/>
        <v>PhaseNO</v>
      </c>
      <c r="M1022" t="str">
        <f>"Fuel"&amp;
IF(D1022="Other Fuels",TRIM(SUBSTITUTE(LEFT('Meters-Utilities'!H1022,8),"-","")),IF(OR(D1022="Electricity",D1022="Natural Gas"),"",IF(OR(E1022="Scope 1: Process", E1022 = "Scope 1: Fugitive"), "Fugitive",SUBSTITUTE('Meters-Utilities'!C1022," ",""))))</f>
        <v>Fuel</v>
      </c>
      <c r="N1022" t="str">
        <f>IF(D1022="Electricity","UnitsEnergy",
IF(D1022="Natural Gas","UnitsGasEnergy",
IF(ISNUMBER(SEARCH("Water",D1022)),"UnitsLiquid",
IF(D1022="Other Energy","UnitsOtherEnergyEnergy",
IF(D1022="Other","UnitsSolid",
IF(D1022="Other Fuels",IF(ISNUMBER(SEARCH("Mobile", 'Meters-Utilities'!D1022)),"UnitsLiquid","Units"&amp;'Meters-Utilities'!H1022&amp;"Energy"),"UnitsBlank"))))))</f>
        <v>UnitsBlank</v>
      </c>
      <c r="O1022" t="str">
        <f>IF(AND(OR(D1022="Other Fuels", D1022="Other Energy", D1022 = "Natural Gas"),COUNTIF(UnitsEnergy,'Meters-Utilities'!J1022)=0), "UnitsEnergy","UnitsBlank")</f>
        <v>UnitsBlank</v>
      </c>
      <c r="P1022" t="str">
        <f t="shared" si="48"/>
        <v>UnitsBlank</v>
      </c>
      <c r="Q1022" t="str">
        <f t="shared" si="49"/>
        <v>UnitsBlank</v>
      </c>
      <c r="U1022" t="str">
        <f>IF( 'Meters-Utilities'!C1022= "Electricity", IF(AND('Meters-Utilities'!Q1022 &lt;&gt; "Self-Generated", 'Meters-Utilities'!Q1022 &lt;&gt; "Physical Power Purchase Agreement (PPPA)"), "UnitsBlank", "YesNo"), IF(AND( 'Meters-Utilities'!C1022="Other Fuels", 'Meters-Utilities'!D1022 = "Scope 1: Mobile"), "YesNo", "UnitsBlank"))</f>
        <v>UnitsBlank</v>
      </c>
    </row>
    <row r="1023" spans="1:21" x14ac:dyDescent="0.35">
      <c r="A1023">
        <f>'Meters-Utilities'!A1023</f>
        <v>0</v>
      </c>
      <c r="B1023">
        <f>'Meters-Utilities'!B1023</f>
        <v>0</v>
      </c>
      <c r="D1023">
        <f>'Meters-Utilities'!C1023</f>
        <v>0</v>
      </c>
      <c r="E1023">
        <f>'Meters-Utilities'!D1023</f>
        <v>0</v>
      </c>
      <c r="L1023" t="str">
        <f t="shared" si="47"/>
        <v>PhaseNO</v>
      </c>
      <c r="M1023" t="str">
        <f>"Fuel"&amp;
IF(D1023="Other Fuels",TRIM(SUBSTITUTE(LEFT('Meters-Utilities'!H1023,8),"-","")),IF(OR(D1023="Electricity",D1023="Natural Gas"),"",IF(OR(E1023="Scope 1: Process", E1023 = "Scope 1: Fugitive"), "Fugitive",SUBSTITUTE('Meters-Utilities'!C1023," ",""))))</f>
        <v>Fuel</v>
      </c>
      <c r="N1023" t="str">
        <f>IF(D1023="Electricity","UnitsEnergy",
IF(D1023="Natural Gas","UnitsGasEnergy",
IF(ISNUMBER(SEARCH("Water",D1023)),"UnitsLiquid",
IF(D1023="Other Energy","UnitsOtherEnergyEnergy",
IF(D1023="Other","UnitsSolid",
IF(D1023="Other Fuels",IF(ISNUMBER(SEARCH("Mobile", 'Meters-Utilities'!D1023)),"UnitsLiquid","Units"&amp;'Meters-Utilities'!H1023&amp;"Energy"),"UnitsBlank"))))))</f>
        <v>UnitsBlank</v>
      </c>
      <c r="O1023" t="str">
        <f>IF(AND(OR(D1023="Other Fuels", D1023="Other Energy", D1023 = "Natural Gas"),COUNTIF(UnitsEnergy,'Meters-Utilities'!J1023)=0), "UnitsEnergy","UnitsBlank")</f>
        <v>UnitsBlank</v>
      </c>
      <c r="P1023" t="str">
        <f t="shared" si="48"/>
        <v>UnitsBlank</v>
      </c>
      <c r="Q1023" t="str">
        <f t="shared" si="49"/>
        <v>UnitsBlank</v>
      </c>
      <c r="U1023" t="str">
        <f>IF( 'Meters-Utilities'!C1023= "Electricity", IF(AND('Meters-Utilities'!Q1023 &lt;&gt; "Self-Generated", 'Meters-Utilities'!Q1023 &lt;&gt; "Physical Power Purchase Agreement (PPPA)"), "UnitsBlank", "YesNo"), IF(AND( 'Meters-Utilities'!C1023="Other Fuels", 'Meters-Utilities'!D1023 = "Scope 1: Mobile"), "YesNo", "UnitsBlank"))</f>
        <v>UnitsBlank</v>
      </c>
    </row>
    <row r="1024" spans="1:21" x14ac:dyDescent="0.35">
      <c r="A1024">
        <f>'Meters-Utilities'!A1024</f>
        <v>0</v>
      </c>
      <c r="B1024">
        <f>'Meters-Utilities'!B1024</f>
        <v>0</v>
      </c>
      <c r="D1024">
        <f>'Meters-Utilities'!C1024</f>
        <v>0</v>
      </c>
      <c r="E1024">
        <f>'Meters-Utilities'!D1024</f>
        <v>0</v>
      </c>
      <c r="L1024" t="str">
        <f t="shared" si="47"/>
        <v>PhaseNO</v>
      </c>
      <c r="M1024" t="str">
        <f>"Fuel"&amp;
IF(D1024="Other Fuels",TRIM(SUBSTITUTE(LEFT('Meters-Utilities'!H1024,8),"-","")),IF(OR(D1024="Electricity",D1024="Natural Gas"),"",IF(OR(E1024="Scope 1: Process", E1024 = "Scope 1: Fugitive"), "Fugitive",SUBSTITUTE('Meters-Utilities'!C1024," ",""))))</f>
        <v>Fuel</v>
      </c>
      <c r="N1024" t="str">
        <f>IF(D1024="Electricity","UnitsEnergy",
IF(D1024="Natural Gas","UnitsGasEnergy",
IF(ISNUMBER(SEARCH("Water",D1024)),"UnitsLiquid",
IF(D1024="Other Energy","UnitsOtherEnergyEnergy",
IF(D1024="Other","UnitsSolid",
IF(D1024="Other Fuels",IF(ISNUMBER(SEARCH("Mobile", 'Meters-Utilities'!D1024)),"UnitsLiquid","Units"&amp;'Meters-Utilities'!H1024&amp;"Energy"),"UnitsBlank"))))))</f>
        <v>UnitsBlank</v>
      </c>
      <c r="O1024" t="str">
        <f>IF(AND(OR(D1024="Other Fuels", D1024="Other Energy", D1024 = "Natural Gas"),COUNTIF(UnitsEnergy,'Meters-Utilities'!J1024)=0), "UnitsEnergy","UnitsBlank")</f>
        <v>UnitsBlank</v>
      </c>
      <c r="P1024" t="str">
        <f t="shared" si="48"/>
        <v>UnitsBlank</v>
      </c>
      <c r="Q1024" t="str">
        <f t="shared" si="49"/>
        <v>UnitsBlank</v>
      </c>
      <c r="U1024" t="str">
        <f>IF( 'Meters-Utilities'!C1024= "Electricity", IF(AND('Meters-Utilities'!Q1024 &lt;&gt; "Self-Generated", 'Meters-Utilities'!Q1024 &lt;&gt; "Physical Power Purchase Agreement (PPPA)"), "UnitsBlank", "YesNo"), IF(AND( 'Meters-Utilities'!C1024="Other Fuels", 'Meters-Utilities'!D1024 = "Scope 1: Mobile"), "YesNo", "UnitsBlank"))</f>
        <v>UnitsBlank</v>
      </c>
    </row>
    <row r="1025" spans="1:21" x14ac:dyDescent="0.35">
      <c r="A1025">
        <f>'Meters-Utilities'!A1025</f>
        <v>0</v>
      </c>
      <c r="B1025">
        <f>'Meters-Utilities'!B1025</f>
        <v>0</v>
      </c>
      <c r="D1025">
        <f>'Meters-Utilities'!C1025</f>
        <v>0</v>
      </c>
      <c r="E1025">
        <f>'Meters-Utilities'!D1025</f>
        <v>0</v>
      </c>
      <c r="L1025" t="str">
        <f t="shared" si="47"/>
        <v>PhaseNO</v>
      </c>
      <c r="M1025" t="str">
        <f>"Fuel"&amp;
IF(D1025="Other Fuels",TRIM(SUBSTITUTE(LEFT('Meters-Utilities'!H1025,8),"-","")),IF(OR(D1025="Electricity",D1025="Natural Gas"),"",IF(OR(E1025="Scope 1: Process", E1025 = "Scope 1: Fugitive"), "Fugitive",SUBSTITUTE('Meters-Utilities'!C1025," ",""))))</f>
        <v>Fuel</v>
      </c>
      <c r="N1025" t="str">
        <f>IF(D1025="Electricity","UnitsEnergy",
IF(D1025="Natural Gas","UnitsGasEnergy",
IF(ISNUMBER(SEARCH("Water",D1025)),"UnitsLiquid",
IF(D1025="Other Energy","UnitsOtherEnergyEnergy",
IF(D1025="Other","UnitsSolid",
IF(D1025="Other Fuels",IF(ISNUMBER(SEARCH("Mobile", 'Meters-Utilities'!D1025)),"UnitsLiquid","Units"&amp;'Meters-Utilities'!H1025&amp;"Energy"),"UnitsBlank"))))))</f>
        <v>UnitsBlank</v>
      </c>
      <c r="O1025" t="str">
        <f>IF(AND(OR(D1025="Other Fuels", D1025="Other Energy", D1025 = "Natural Gas"),COUNTIF(UnitsEnergy,'Meters-Utilities'!J1025)=0), "UnitsEnergy","UnitsBlank")</f>
        <v>UnitsBlank</v>
      </c>
      <c r="P1025" t="str">
        <f t="shared" si="48"/>
        <v>UnitsBlank</v>
      </c>
      <c r="Q1025" t="str">
        <f t="shared" si="49"/>
        <v>UnitsBlank</v>
      </c>
      <c r="U1025" t="str">
        <f>IF( 'Meters-Utilities'!C1025= "Electricity", IF(AND('Meters-Utilities'!Q1025 &lt;&gt; "Self-Generated", 'Meters-Utilities'!Q1025 &lt;&gt; "Physical Power Purchase Agreement (PPPA)"), "UnitsBlank", "YesNo"), IF(AND( 'Meters-Utilities'!C1025="Other Fuels", 'Meters-Utilities'!D1025 = "Scope 1: Mobile"), "YesNo", "UnitsBlank"))</f>
        <v>UnitsBlank</v>
      </c>
    </row>
    <row r="1026" spans="1:21" x14ac:dyDescent="0.35">
      <c r="A1026">
        <f>'Meters-Utilities'!A1026</f>
        <v>0</v>
      </c>
      <c r="B1026">
        <f>'Meters-Utilities'!B1026</f>
        <v>0</v>
      </c>
      <c r="D1026">
        <f>'Meters-Utilities'!C1026</f>
        <v>0</v>
      </c>
      <c r="E1026">
        <f>'Meters-Utilities'!D1026</f>
        <v>0</v>
      </c>
      <c r="L1026" t="str">
        <f t="shared" si="47"/>
        <v>PhaseNO</v>
      </c>
      <c r="M1026" t="str">
        <f>"Fuel"&amp;
IF(D1026="Other Fuels",TRIM(SUBSTITUTE(LEFT('Meters-Utilities'!H1026,8),"-","")),IF(OR(D1026="Electricity",D1026="Natural Gas"),"",IF(OR(E1026="Scope 1: Process", E1026 = "Scope 1: Fugitive"), "Fugitive",SUBSTITUTE('Meters-Utilities'!C1026," ",""))))</f>
        <v>Fuel</v>
      </c>
      <c r="N1026" t="str">
        <f>IF(D1026="Electricity","UnitsEnergy",
IF(D1026="Natural Gas","UnitsGasEnergy",
IF(ISNUMBER(SEARCH("Water",D1026)),"UnitsLiquid",
IF(D1026="Other Energy","UnitsOtherEnergyEnergy",
IF(D1026="Other","UnitsSolid",
IF(D1026="Other Fuels",IF(ISNUMBER(SEARCH("Mobile", 'Meters-Utilities'!D1026)),"UnitsLiquid","Units"&amp;'Meters-Utilities'!H1026&amp;"Energy"),"UnitsBlank"))))))</f>
        <v>UnitsBlank</v>
      </c>
      <c r="O1026" t="str">
        <f>IF(AND(OR(D1026="Other Fuels", D1026="Other Energy", D1026 = "Natural Gas"),COUNTIF(UnitsEnergy,'Meters-Utilities'!J1026)=0), "UnitsEnergy","UnitsBlank")</f>
        <v>UnitsBlank</v>
      </c>
      <c r="P1026" t="str">
        <f t="shared" si="48"/>
        <v>UnitsBlank</v>
      </c>
      <c r="Q1026" t="str">
        <f t="shared" si="49"/>
        <v>UnitsBlank</v>
      </c>
      <c r="U1026" t="str">
        <f>IF( 'Meters-Utilities'!C1026= "Electricity", IF(AND('Meters-Utilities'!Q1026 &lt;&gt; "Self-Generated", 'Meters-Utilities'!Q1026 &lt;&gt; "Physical Power Purchase Agreement (PPPA)"), "UnitsBlank", "YesNo"), IF(AND( 'Meters-Utilities'!C1026="Other Fuels", 'Meters-Utilities'!D1026 = "Scope 1: Mobile"), "YesNo", "UnitsBlank"))</f>
        <v>UnitsBlank</v>
      </c>
    </row>
    <row r="1027" spans="1:21" x14ac:dyDescent="0.35">
      <c r="A1027">
        <f>'Meters-Utilities'!A1027</f>
        <v>0</v>
      </c>
      <c r="B1027">
        <f>'Meters-Utilities'!B1027</f>
        <v>0</v>
      </c>
      <c r="D1027">
        <f>'Meters-Utilities'!C1027</f>
        <v>0</v>
      </c>
      <c r="E1027">
        <f>'Meters-Utilities'!D1027</f>
        <v>0</v>
      </c>
      <c r="L1027" t="str">
        <f t="shared" ref="L1027:L1090" si="50">IF(D1027="Other Fuels",IF(E1027="Scope 1: Stationary","PhaseSLG","PhaseVehicle"),"PhaseNO")</f>
        <v>PhaseNO</v>
      </c>
      <c r="M1027" t="str">
        <f>"Fuel"&amp;
IF(D1027="Other Fuels",TRIM(SUBSTITUTE(LEFT('Meters-Utilities'!H1027,8),"-","")),IF(OR(D1027="Electricity",D1027="Natural Gas"),"",IF(OR(E1027="Scope 1: Process", E1027 = "Scope 1: Fugitive"), "Fugitive",SUBSTITUTE('Meters-Utilities'!C1027," ",""))))</f>
        <v>Fuel</v>
      </c>
      <c r="N1027" t="str">
        <f>IF(D1027="Electricity","UnitsEnergy",
IF(D1027="Natural Gas","UnitsGasEnergy",
IF(ISNUMBER(SEARCH("Water",D1027)),"UnitsLiquid",
IF(D1027="Other Energy","UnitsOtherEnergyEnergy",
IF(D1027="Other","UnitsSolid",
IF(D1027="Other Fuels",IF(ISNUMBER(SEARCH("Mobile", 'Meters-Utilities'!D1027)),"UnitsLiquid","Units"&amp;'Meters-Utilities'!H1027&amp;"Energy"),"UnitsBlank"))))))</f>
        <v>UnitsBlank</v>
      </c>
      <c r="O1027" t="str">
        <f>IF(AND(OR(D1027="Other Fuels", D1027="Other Energy", D1027 = "Natural Gas"),COUNTIF(UnitsEnergy,'Meters-Utilities'!J1027)=0), "UnitsEnergy","UnitsBlank")</f>
        <v>UnitsBlank</v>
      </c>
      <c r="P1027" t="str">
        <f t="shared" si="48"/>
        <v>UnitsBlank</v>
      </c>
      <c r="Q1027" t="str">
        <f t="shared" si="49"/>
        <v>UnitsBlank</v>
      </c>
      <c r="U1027" t="str">
        <f>IF( 'Meters-Utilities'!C1027= "Electricity", IF(AND('Meters-Utilities'!Q1027 &lt;&gt; "Self-Generated", 'Meters-Utilities'!Q1027 &lt;&gt; "Physical Power Purchase Agreement (PPPA)"), "UnitsBlank", "YesNo"), IF(AND( 'Meters-Utilities'!C1027="Other Fuels", 'Meters-Utilities'!D1027 = "Scope 1: Mobile"), "YesNo", "UnitsBlank"))</f>
        <v>UnitsBlank</v>
      </c>
    </row>
    <row r="1028" spans="1:21" x14ac:dyDescent="0.35">
      <c r="A1028">
        <f>'Meters-Utilities'!A1028</f>
        <v>0</v>
      </c>
      <c r="B1028">
        <f>'Meters-Utilities'!B1028</f>
        <v>0</v>
      </c>
      <c r="D1028">
        <f>'Meters-Utilities'!C1028</f>
        <v>0</v>
      </c>
      <c r="E1028">
        <f>'Meters-Utilities'!D1028</f>
        <v>0</v>
      </c>
      <c r="L1028" t="str">
        <f t="shared" si="50"/>
        <v>PhaseNO</v>
      </c>
      <c r="M1028" t="str">
        <f>"Fuel"&amp;
IF(D1028="Other Fuels",TRIM(SUBSTITUTE(LEFT('Meters-Utilities'!H1028,8),"-","")),IF(OR(D1028="Electricity",D1028="Natural Gas"),"",IF(OR(E1028="Scope 1: Process", E1028 = "Scope 1: Fugitive"), "Fugitive",SUBSTITUTE('Meters-Utilities'!C1028," ",""))))</f>
        <v>Fuel</v>
      </c>
      <c r="N1028" t="str">
        <f>IF(D1028="Electricity","UnitsEnergy",
IF(D1028="Natural Gas","UnitsGasEnergy",
IF(ISNUMBER(SEARCH("Water",D1028)),"UnitsLiquid",
IF(D1028="Other Energy","UnitsOtherEnergyEnergy",
IF(D1028="Other","UnitsSolid",
IF(D1028="Other Fuels",IF(ISNUMBER(SEARCH("Mobile", 'Meters-Utilities'!D1028)),"UnitsLiquid","Units"&amp;'Meters-Utilities'!H1028&amp;"Energy"),"UnitsBlank"))))))</f>
        <v>UnitsBlank</v>
      </c>
      <c r="O1028" t="str">
        <f>IF(AND(OR(D1028="Other Fuels", D1028="Other Energy", D1028 = "Natural Gas"),COUNTIF(UnitsEnergy,'Meters-Utilities'!J1028)=0), "UnitsEnergy","UnitsBlank")</f>
        <v>UnitsBlank</v>
      </c>
      <c r="P1028" t="str">
        <f t="shared" si="48"/>
        <v>UnitsBlank</v>
      </c>
      <c r="Q1028" t="str">
        <f t="shared" si="49"/>
        <v>UnitsBlank</v>
      </c>
      <c r="U1028" t="str">
        <f>IF( 'Meters-Utilities'!C1028= "Electricity", IF(AND('Meters-Utilities'!Q1028 &lt;&gt; "Self-Generated", 'Meters-Utilities'!Q1028 &lt;&gt; "Physical Power Purchase Agreement (PPPA)"), "UnitsBlank", "YesNo"), IF(AND( 'Meters-Utilities'!C1028="Other Fuels", 'Meters-Utilities'!D1028 = "Scope 1: Mobile"), "YesNo", "UnitsBlank"))</f>
        <v>UnitsBlank</v>
      </c>
    </row>
    <row r="1029" spans="1:21" x14ac:dyDescent="0.35">
      <c r="A1029">
        <f>'Meters-Utilities'!A1029</f>
        <v>0</v>
      </c>
      <c r="B1029">
        <f>'Meters-Utilities'!B1029</f>
        <v>0</v>
      </c>
      <c r="D1029">
        <f>'Meters-Utilities'!C1029</f>
        <v>0</v>
      </c>
      <c r="E1029">
        <f>'Meters-Utilities'!D1029</f>
        <v>0</v>
      </c>
      <c r="L1029" t="str">
        <f t="shared" si="50"/>
        <v>PhaseNO</v>
      </c>
      <c r="M1029" t="str">
        <f>"Fuel"&amp;
IF(D1029="Other Fuels",TRIM(SUBSTITUTE(LEFT('Meters-Utilities'!H1029,8),"-","")),IF(OR(D1029="Electricity",D1029="Natural Gas"),"",IF(OR(E1029="Scope 1: Process", E1029 = "Scope 1: Fugitive"), "Fugitive",SUBSTITUTE('Meters-Utilities'!C1029," ",""))))</f>
        <v>Fuel</v>
      </c>
      <c r="N1029" t="str">
        <f>IF(D1029="Electricity","UnitsEnergy",
IF(D1029="Natural Gas","UnitsGasEnergy",
IF(ISNUMBER(SEARCH("Water",D1029)),"UnitsLiquid",
IF(D1029="Other Energy","UnitsOtherEnergyEnergy",
IF(D1029="Other","UnitsSolid",
IF(D1029="Other Fuels",IF(ISNUMBER(SEARCH("Mobile", 'Meters-Utilities'!D1029)),"UnitsLiquid","Units"&amp;'Meters-Utilities'!H1029&amp;"Energy"),"UnitsBlank"))))))</f>
        <v>UnitsBlank</v>
      </c>
      <c r="O1029" t="str">
        <f>IF(AND(OR(D1029="Other Fuels", D1029="Other Energy", D1029 = "Natural Gas"),COUNTIF(UnitsEnergy,'Meters-Utilities'!J1029)=0), "UnitsEnergy","UnitsBlank")</f>
        <v>UnitsBlank</v>
      </c>
      <c r="P1029" t="str">
        <f t="shared" si="48"/>
        <v>UnitsBlank</v>
      </c>
      <c r="Q1029" t="str">
        <f t="shared" si="49"/>
        <v>UnitsBlank</v>
      </c>
      <c r="U1029" t="str">
        <f>IF( 'Meters-Utilities'!C1029= "Electricity", IF(AND('Meters-Utilities'!Q1029 &lt;&gt; "Self-Generated", 'Meters-Utilities'!Q1029 &lt;&gt; "Physical Power Purchase Agreement (PPPA)"), "UnitsBlank", "YesNo"), IF(AND( 'Meters-Utilities'!C1029="Other Fuels", 'Meters-Utilities'!D1029 = "Scope 1: Mobile"), "YesNo", "UnitsBlank"))</f>
        <v>UnitsBlank</v>
      </c>
    </row>
    <row r="1030" spans="1:21" x14ac:dyDescent="0.35">
      <c r="A1030">
        <f>'Meters-Utilities'!A1030</f>
        <v>0</v>
      </c>
      <c r="B1030">
        <f>'Meters-Utilities'!B1030</f>
        <v>0</v>
      </c>
      <c r="D1030">
        <f>'Meters-Utilities'!C1030</f>
        <v>0</v>
      </c>
      <c r="E1030">
        <f>'Meters-Utilities'!D1030</f>
        <v>0</v>
      </c>
      <c r="L1030" t="str">
        <f t="shared" si="50"/>
        <v>PhaseNO</v>
      </c>
      <c r="M1030" t="str">
        <f>"Fuel"&amp;
IF(D1030="Other Fuels",TRIM(SUBSTITUTE(LEFT('Meters-Utilities'!H1030,8),"-","")),IF(OR(D1030="Electricity",D1030="Natural Gas"),"",IF(OR(E1030="Scope 1: Process", E1030 = "Scope 1: Fugitive"), "Fugitive",SUBSTITUTE('Meters-Utilities'!C1030," ",""))))</f>
        <v>Fuel</v>
      </c>
      <c r="N1030" t="str">
        <f>IF(D1030="Electricity","UnitsEnergy",
IF(D1030="Natural Gas","UnitsGasEnergy",
IF(ISNUMBER(SEARCH("Water",D1030)),"UnitsLiquid",
IF(D1030="Other Energy","UnitsOtherEnergyEnergy",
IF(D1030="Other","UnitsSolid",
IF(D1030="Other Fuels",IF(ISNUMBER(SEARCH("Mobile", 'Meters-Utilities'!D1030)),"UnitsLiquid","Units"&amp;'Meters-Utilities'!H1030&amp;"Energy"),"UnitsBlank"))))))</f>
        <v>UnitsBlank</v>
      </c>
      <c r="O1030" t="str">
        <f>IF(AND(OR(D1030="Other Fuels", D1030="Other Energy", D1030 = "Natural Gas"),COUNTIF(UnitsEnergy,'Meters-Utilities'!J1030)=0), "UnitsEnergy","UnitsBlank")</f>
        <v>UnitsBlank</v>
      </c>
      <c r="P1030" t="str">
        <f t="shared" si="48"/>
        <v>UnitsBlank</v>
      </c>
      <c r="Q1030" t="str">
        <f t="shared" si="49"/>
        <v>UnitsBlank</v>
      </c>
      <c r="U1030" t="str">
        <f>IF( 'Meters-Utilities'!C1030= "Electricity", IF(AND('Meters-Utilities'!Q1030 &lt;&gt; "Self-Generated", 'Meters-Utilities'!Q1030 &lt;&gt; "Physical Power Purchase Agreement (PPPA)"), "UnitsBlank", "YesNo"), IF(AND( 'Meters-Utilities'!C1030="Other Fuels", 'Meters-Utilities'!D1030 = "Scope 1: Mobile"), "YesNo", "UnitsBlank"))</f>
        <v>UnitsBlank</v>
      </c>
    </row>
    <row r="1031" spans="1:21" x14ac:dyDescent="0.35">
      <c r="A1031">
        <f>'Meters-Utilities'!A1031</f>
        <v>0</v>
      </c>
      <c r="B1031">
        <f>'Meters-Utilities'!B1031</f>
        <v>0</v>
      </c>
      <c r="D1031">
        <f>'Meters-Utilities'!C1031</f>
        <v>0</v>
      </c>
      <c r="E1031">
        <f>'Meters-Utilities'!D1031</f>
        <v>0</v>
      </c>
      <c r="L1031" t="str">
        <f t="shared" si="50"/>
        <v>PhaseNO</v>
      </c>
      <c r="M1031" t="str">
        <f>"Fuel"&amp;
IF(D1031="Other Fuels",TRIM(SUBSTITUTE(LEFT('Meters-Utilities'!H1031,8),"-","")),IF(OR(D1031="Electricity",D1031="Natural Gas"),"",IF(OR(E1031="Scope 1: Process", E1031 = "Scope 1: Fugitive"), "Fugitive",SUBSTITUTE('Meters-Utilities'!C1031," ",""))))</f>
        <v>Fuel</v>
      </c>
      <c r="N1031" t="str">
        <f>IF(D1031="Electricity","UnitsEnergy",
IF(D1031="Natural Gas","UnitsGasEnergy",
IF(ISNUMBER(SEARCH("Water",D1031)),"UnitsLiquid",
IF(D1031="Other Energy","UnitsOtherEnergyEnergy",
IF(D1031="Other","UnitsSolid",
IF(D1031="Other Fuels",IF(ISNUMBER(SEARCH("Mobile", 'Meters-Utilities'!D1031)),"UnitsLiquid","Units"&amp;'Meters-Utilities'!H1031&amp;"Energy"),"UnitsBlank"))))))</f>
        <v>UnitsBlank</v>
      </c>
      <c r="O1031" t="str">
        <f>IF(AND(OR(D1031="Other Fuels", D1031="Other Energy", D1031 = "Natural Gas"),COUNTIF(UnitsEnergy,'Meters-Utilities'!J1031)=0), "UnitsEnergy","UnitsBlank")</f>
        <v>UnitsBlank</v>
      </c>
      <c r="P1031" t="str">
        <f t="shared" si="48"/>
        <v>UnitsBlank</v>
      </c>
      <c r="Q1031" t="str">
        <f t="shared" si="49"/>
        <v>UnitsBlank</v>
      </c>
      <c r="U1031" t="str">
        <f>IF( 'Meters-Utilities'!C1031= "Electricity", IF(AND('Meters-Utilities'!Q1031 &lt;&gt; "Self-Generated", 'Meters-Utilities'!Q1031 &lt;&gt; "Physical Power Purchase Agreement (PPPA)"), "UnitsBlank", "YesNo"), IF(AND( 'Meters-Utilities'!C1031="Other Fuels", 'Meters-Utilities'!D1031 = "Scope 1: Mobile"), "YesNo", "UnitsBlank"))</f>
        <v>UnitsBlank</v>
      </c>
    </row>
    <row r="1032" spans="1:21" x14ac:dyDescent="0.35">
      <c r="A1032">
        <f>'Meters-Utilities'!A1032</f>
        <v>0</v>
      </c>
      <c r="B1032">
        <f>'Meters-Utilities'!B1032</f>
        <v>0</v>
      </c>
      <c r="D1032">
        <f>'Meters-Utilities'!C1032</f>
        <v>0</v>
      </c>
      <c r="E1032">
        <f>'Meters-Utilities'!D1032</f>
        <v>0</v>
      </c>
      <c r="L1032" t="str">
        <f t="shared" si="50"/>
        <v>PhaseNO</v>
      </c>
      <c r="M1032" t="str">
        <f>"Fuel"&amp;
IF(D1032="Other Fuels",TRIM(SUBSTITUTE(LEFT('Meters-Utilities'!H1032,8),"-","")),IF(OR(D1032="Electricity",D1032="Natural Gas"),"",IF(OR(E1032="Scope 1: Process", E1032 = "Scope 1: Fugitive"), "Fugitive",SUBSTITUTE('Meters-Utilities'!C1032," ",""))))</f>
        <v>Fuel</v>
      </c>
      <c r="N1032" t="str">
        <f>IF(D1032="Electricity","UnitsEnergy",
IF(D1032="Natural Gas","UnitsGasEnergy",
IF(ISNUMBER(SEARCH("Water",D1032)),"UnitsLiquid",
IF(D1032="Other Energy","UnitsOtherEnergyEnergy",
IF(D1032="Other","UnitsSolid",
IF(D1032="Other Fuels",IF(ISNUMBER(SEARCH("Mobile", 'Meters-Utilities'!D1032)),"UnitsLiquid","Units"&amp;'Meters-Utilities'!H1032&amp;"Energy"),"UnitsBlank"))))))</f>
        <v>UnitsBlank</v>
      </c>
      <c r="O1032" t="str">
        <f>IF(AND(OR(D1032="Other Fuels", D1032="Other Energy", D1032 = "Natural Gas"),COUNTIF(UnitsEnergy,'Meters-Utilities'!J1032)=0), "UnitsEnergy","UnitsBlank")</f>
        <v>UnitsBlank</v>
      </c>
      <c r="P1032" t="str">
        <f t="shared" si="48"/>
        <v>UnitsBlank</v>
      </c>
      <c r="Q1032" t="str">
        <f t="shared" si="49"/>
        <v>UnitsBlank</v>
      </c>
      <c r="U1032" t="str">
        <f>IF( 'Meters-Utilities'!C1032= "Electricity", IF(AND('Meters-Utilities'!Q1032 &lt;&gt; "Self-Generated", 'Meters-Utilities'!Q1032 &lt;&gt; "Physical Power Purchase Agreement (PPPA)"), "UnitsBlank", "YesNo"), IF(AND( 'Meters-Utilities'!C1032="Other Fuels", 'Meters-Utilities'!D1032 = "Scope 1: Mobile"), "YesNo", "UnitsBlank"))</f>
        <v>UnitsBlank</v>
      </c>
    </row>
    <row r="1033" spans="1:21" x14ac:dyDescent="0.35">
      <c r="A1033">
        <f>'Meters-Utilities'!A1033</f>
        <v>0</v>
      </c>
      <c r="B1033">
        <f>'Meters-Utilities'!B1033</f>
        <v>0</v>
      </c>
      <c r="D1033">
        <f>'Meters-Utilities'!C1033</f>
        <v>0</v>
      </c>
      <c r="E1033">
        <f>'Meters-Utilities'!D1033</f>
        <v>0</v>
      </c>
      <c r="L1033" t="str">
        <f t="shared" si="50"/>
        <v>PhaseNO</v>
      </c>
      <c r="M1033" t="str">
        <f>"Fuel"&amp;
IF(D1033="Other Fuels",TRIM(SUBSTITUTE(LEFT('Meters-Utilities'!H1033,8),"-","")),IF(OR(D1033="Electricity",D1033="Natural Gas"),"",IF(OR(E1033="Scope 1: Process", E1033 = "Scope 1: Fugitive"), "Fugitive",SUBSTITUTE('Meters-Utilities'!C1033," ",""))))</f>
        <v>Fuel</v>
      </c>
      <c r="N1033" t="str">
        <f>IF(D1033="Electricity","UnitsEnergy",
IF(D1033="Natural Gas","UnitsGasEnergy",
IF(ISNUMBER(SEARCH("Water",D1033)),"UnitsLiquid",
IF(D1033="Other Energy","UnitsOtherEnergyEnergy",
IF(D1033="Other","UnitsSolid",
IF(D1033="Other Fuels",IF(ISNUMBER(SEARCH("Mobile", 'Meters-Utilities'!D1033)),"UnitsLiquid","Units"&amp;'Meters-Utilities'!H1033&amp;"Energy"),"UnitsBlank"))))))</f>
        <v>UnitsBlank</v>
      </c>
      <c r="O1033" t="str">
        <f>IF(AND(OR(D1033="Other Fuels", D1033="Other Energy", D1033 = "Natural Gas"),COUNTIF(UnitsEnergy,'Meters-Utilities'!J1033)=0), "UnitsEnergy","UnitsBlank")</f>
        <v>UnitsBlank</v>
      </c>
      <c r="P1033" t="str">
        <f t="shared" si="48"/>
        <v>UnitsBlank</v>
      </c>
      <c r="Q1033" t="str">
        <f t="shared" si="49"/>
        <v>UnitsBlank</v>
      </c>
      <c r="U1033" t="str">
        <f>IF( 'Meters-Utilities'!C1033= "Electricity", IF(AND('Meters-Utilities'!Q1033 &lt;&gt; "Self-Generated", 'Meters-Utilities'!Q1033 &lt;&gt; "Physical Power Purchase Agreement (PPPA)"), "UnitsBlank", "YesNo"), IF(AND( 'Meters-Utilities'!C1033="Other Fuels", 'Meters-Utilities'!D1033 = "Scope 1: Mobile"), "YesNo", "UnitsBlank"))</f>
        <v>UnitsBlank</v>
      </c>
    </row>
    <row r="1034" spans="1:21" x14ac:dyDescent="0.35">
      <c r="A1034">
        <f>'Meters-Utilities'!A1034</f>
        <v>0</v>
      </c>
      <c r="B1034">
        <f>'Meters-Utilities'!B1034</f>
        <v>0</v>
      </c>
      <c r="D1034">
        <f>'Meters-Utilities'!C1034</f>
        <v>0</v>
      </c>
      <c r="E1034">
        <f>'Meters-Utilities'!D1034</f>
        <v>0</v>
      </c>
      <c r="L1034" t="str">
        <f t="shared" si="50"/>
        <v>PhaseNO</v>
      </c>
      <c r="M1034" t="str">
        <f>"Fuel"&amp;
IF(D1034="Other Fuels",TRIM(SUBSTITUTE(LEFT('Meters-Utilities'!H1034,8),"-","")),IF(OR(D1034="Electricity",D1034="Natural Gas"),"",IF(OR(E1034="Scope 1: Process", E1034 = "Scope 1: Fugitive"), "Fugitive",SUBSTITUTE('Meters-Utilities'!C1034," ",""))))</f>
        <v>Fuel</v>
      </c>
      <c r="N1034" t="str">
        <f>IF(D1034="Electricity","UnitsEnergy",
IF(D1034="Natural Gas","UnitsGasEnergy",
IF(ISNUMBER(SEARCH("Water",D1034)),"UnitsLiquid",
IF(D1034="Other Energy","UnitsOtherEnergyEnergy",
IF(D1034="Other","UnitsSolid",
IF(D1034="Other Fuels",IF(ISNUMBER(SEARCH("Mobile", 'Meters-Utilities'!D1034)),"UnitsLiquid","Units"&amp;'Meters-Utilities'!H1034&amp;"Energy"),"UnitsBlank"))))))</f>
        <v>UnitsBlank</v>
      </c>
      <c r="O1034" t="str">
        <f>IF(AND(OR(D1034="Other Fuels", D1034="Other Energy", D1034 = "Natural Gas"),COUNTIF(UnitsEnergy,'Meters-Utilities'!J1034)=0), "UnitsEnergy","UnitsBlank")</f>
        <v>UnitsBlank</v>
      </c>
      <c r="P1034" t="str">
        <f t="shared" si="48"/>
        <v>UnitsBlank</v>
      </c>
      <c r="Q1034" t="str">
        <f t="shared" si="49"/>
        <v>UnitsBlank</v>
      </c>
      <c r="U1034" t="str">
        <f>IF( 'Meters-Utilities'!C1034= "Electricity", IF(AND('Meters-Utilities'!Q1034 &lt;&gt; "Self-Generated", 'Meters-Utilities'!Q1034 &lt;&gt; "Physical Power Purchase Agreement (PPPA)"), "UnitsBlank", "YesNo"), IF(AND( 'Meters-Utilities'!C1034="Other Fuels", 'Meters-Utilities'!D1034 = "Scope 1: Mobile"), "YesNo", "UnitsBlank"))</f>
        <v>UnitsBlank</v>
      </c>
    </row>
    <row r="1035" spans="1:21" x14ac:dyDescent="0.35">
      <c r="A1035">
        <f>'Meters-Utilities'!A1035</f>
        <v>0</v>
      </c>
      <c r="B1035">
        <f>'Meters-Utilities'!B1035</f>
        <v>0</v>
      </c>
      <c r="D1035">
        <f>'Meters-Utilities'!C1035</f>
        <v>0</v>
      </c>
      <c r="E1035">
        <f>'Meters-Utilities'!D1035</f>
        <v>0</v>
      </c>
      <c r="L1035" t="str">
        <f t="shared" si="50"/>
        <v>PhaseNO</v>
      </c>
      <c r="M1035" t="str">
        <f>"Fuel"&amp;
IF(D1035="Other Fuels",TRIM(SUBSTITUTE(LEFT('Meters-Utilities'!H1035,8),"-","")),IF(OR(D1035="Electricity",D1035="Natural Gas"),"",IF(OR(E1035="Scope 1: Process", E1035 = "Scope 1: Fugitive"), "Fugitive",SUBSTITUTE('Meters-Utilities'!C1035," ",""))))</f>
        <v>Fuel</v>
      </c>
      <c r="N1035" t="str">
        <f>IF(D1035="Electricity","UnitsEnergy",
IF(D1035="Natural Gas","UnitsGasEnergy",
IF(ISNUMBER(SEARCH("Water",D1035)),"UnitsLiquid",
IF(D1035="Other Energy","UnitsOtherEnergyEnergy",
IF(D1035="Other","UnitsSolid",
IF(D1035="Other Fuels",IF(ISNUMBER(SEARCH("Mobile", 'Meters-Utilities'!D1035)),"UnitsLiquid","Units"&amp;'Meters-Utilities'!H1035&amp;"Energy"),"UnitsBlank"))))))</f>
        <v>UnitsBlank</v>
      </c>
      <c r="O1035" t="str">
        <f>IF(AND(OR(D1035="Other Fuels", D1035="Other Energy", D1035 = "Natural Gas"),COUNTIF(UnitsEnergy,'Meters-Utilities'!J1035)=0), "UnitsEnergy","UnitsBlank")</f>
        <v>UnitsBlank</v>
      </c>
      <c r="P1035" t="str">
        <f t="shared" si="48"/>
        <v>UnitsBlank</v>
      </c>
      <c r="Q1035" t="str">
        <f t="shared" si="49"/>
        <v>UnitsBlank</v>
      </c>
      <c r="U1035" t="str">
        <f>IF( 'Meters-Utilities'!C1035= "Electricity", IF(AND('Meters-Utilities'!Q1035 &lt;&gt; "Self-Generated", 'Meters-Utilities'!Q1035 &lt;&gt; "Physical Power Purchase Agreement (PPPA)"), "UnitsBlank", "YesNo"), IF(AND( 'Meters-Utilities'!C1035="Other Fuels", 'Meters-Utilities'!D1035 = "Scope 1: Mobile"), "YesNo", "UnitsBlank"))</f>
        <v>UnitsBlank</v>
      </c>
    </row>
    <row r="1036" spans="1:21" x14ac:dyDescent="0.35">
      <c r="A1036">
        <f>'Meters-Utilities'!A1036</f>
        <v>0</v>
      </c>
      <c r="B1036">
        <f>'Meters-Utilities'!B1036</f>
        <v>0</v>
      </c>
      <c r="D1036">
        <f>'Meters-Utilities'!C1036</f>
        <v>0</v>
      </c>
      <c r="E1036">
        <f>'Meters-Utilities'!D1036</f>
        <v>0</v>
      </c>
      <c r="L1036" t="str">
        <f t="shared" si="50"/>
        <v>PhaseNO</v>
      </c>
      <c r="M1036" t="str">
        <f>"Fuel"&amp;
IF(D1036="Other Fuels",TRIM(SUBSTITUTE(LEFT('Meters-Utilities'!H1036,8),"-","")),IF(OR(D1036="Electricity",D1036="Natural Gas"),"",IF(OR(E1036="Scope 1: Process", E1036 = "Scope 1: Fugitive"), "Fugitive",SUBSTITUTE('Meters-Utilities'!C1036," ",""))))</f>
        <v>Fuel</v>
      </c>
      <c r="N1036" t="str">
        <f>IF(D1036="Electricity","UnitsEnergy",
IF(D1036="Natural Gas","UnitsGasEnergy",
IF(ISNUMBER(SEARCH("Water",D1036)),"UnitsLiquid",
IF(D1036="Other Energy","UnitsOtherEnergyEnergy",
IF(D1036="Other","UnitsSolid",
IF(D1036="Other Fuels",IF(ISNUMBER(SEARCH("Mobile", 'Meters-Utilities'!D1036)),"UnitsLiquid","Units"&amp;'Meters-Utilities'!H1036&amp;"Energy"),"UnitsBlank"))))))</f>
        <v>UnitsBlank</v>
      </c>
      <c r="O1036" t="str">
        <f>IF(AND(OR(D1036="Other Fuels", D1036="Other Energy", D1036 = "Natural Gas"),COUNTIF(UnitsEnergy,'Meters-Utilities'!J1036)=0), "UnitsEnergy","UnitsBlank")</f>
        <v>UnitsBlank</v>
      </c>
      <c r="P1036" t="str">
        <f t="shared" si="48"/>
        <v>UnitsBlank</v>
      </c>
      <c r="Q1036" t="str">
        <f t="shared" si="49"/>
        <v>UnitsBlank</v>
      </c>
      <c r="U1036" t="str">
        <f>IF( 'Meters-Utilities'!C1036= "Electricity", IF(AND('Meters-Utilities'!Q1036 &lt;&gt; "Self-Generated", 'Meters-Utilities'!Q1036 &lt;&gt; "Physical Power Purchase Agreement (PPPA)"), "UnitsBlank", "YesNo"), IF(AND( 'Meters-Utilities'!C1036="Other Fuels", 'Meters-Utilities'!D1036 = "Scope 1: Mobile"), "YesNo", "UnitsBlank"))</f>
        <v>UnitsBlank</v>
      </c>
    </row>
    <row r="1037" spans="1:21" x14ac:dyDescent="0.35">
      <c r="A1037">
        <f>'Meters-Utilities'!A1037</f>
        <v>0</v>
      </c>
      <c r="B1037">
        <f>'Meters-Utilities'!B1037</f>
        <v>0</v>
      </c>
      <c r="D1037">
        <f>'Meters-Utilities'!C1037</f>
        <v>0</v>
      </c>
      <c r="E1037">
        <f>'Meters-Utilities'!D1037</f>
        <v>0</v>
      </c>
      <c r="L1037" t="str">
        <f t="shared" si="50"/>
        <v>PhaseNO</v>
      </c>
      <c r="M1037" t="str">
        <f>"Fuel"&amp;
IF(D1037="Other Fuels",TRIM(SUBSTITUTE(LEFT('Meters-Utilities'!H1037,8),"-","")),IF(OR(D1037="Electricity",D1037="Natural Gas"),"",IF(OR(E1037="Scope 1: Process", E1037 = "Scope 1: Fugitive"), "Fugitive",SUBSTITUTE('Meters-Utilities'!C1037," ",""))))</f>
        <v>Fuel</v>
      </c>
      <c r="N1037" t="str">
        <f>IF(D1037="Electricity","UnitsEnergy",
IF(D1037="Natural Gas","UnitsGasEnergy",
IF(ISNUMBER(SEARCH("Water",D1037)),"UnitsLiquid",
IF(D1037="Other Energy","UnitsOtherEnergyEnergy",
IF(D1037="Other","UnitsSolid",
IF(D1037="Other Fuels",IF(ISNUMBER(SEARCH("Mobile", 'Meters-Utilities'!D1037)),"UnitsLiquid","Units"&amp;'Meters-Utilities'!H1037&amp;"Energy"),"UnitsBlank"))))))</f>
        <v>UnitsBlank</v>
      </c>
      <c r="O1037" t="str">
        <f>IF(AND(OR(D1037="Other Fuels", D1037="Other Energy", D1037 = "Natural Gas"),COUNTIF(UnitsEnergy,'Meters-Utilities'!J1037)=0), "UnitsEnergy","UnitsBlank")</f>
        <v>UnitsBlank</v>
      </c>
      <c r="P1037" t="str">
        <f t="shared" si="48"/>
        <v>UnitsBlank</v>
      </c>
      <c r="Q1037" t="str">
        <f t="shared" si="49"/>
        <v>UnitsBlank</v>
      </c>
      <c r="U1037" t="str">
        <f>IF( 'Meters-Utilities'!C1037= "Electricity", IF(AND('Meters-Utilities'!Q1037 &lt;&gt; "Self-Generated", 'Meters-Utilities'!Q1037 &lt;&gt; "Physical Power Purchase Agreement (PPPA)"), "UnitsBlank", "YesNo"), IF(AND( 'Meters-Utilities'!C1037="Other Fuels", 'Meters-Utilities'!D1037 = "Scope 1: Mobile"), "YesNo", "UnitsBlank"))</f>
        <v>UnitsBlank</v>
      </c>
    </row>
    <row r="1038" spans="1:21" x14ac:dyDescent="0.35">
      <c r="A1038">
        <f>'Meters-Utilities'!A1038</f>
        <v>0</v>
      </c>
      <c r="B1038">
        <f>'Meters-Utilities'!B1038</f>
        <v>0</v>
      </c>
      <c r="D1038">
        <f>'Meters-Utilities'!C1038</f>
        <v>0</v>
      </c>
      <c r="E1038">
        <f>'Meters-Utilities'!D1038</f>
        <v>0</v>
      </c>
      <c r="L1038" t="str">
        <f t="shared" si="50"/>
        <v>PhaseNO</v>
      </c>
      <c r="M1038" t="str">
        <f>"Fuel"&amp;
IF(D1038="Other Fuels",TRIM(SUBSTITUTE(LEFT('Meters-Utilities'!H1038,8),"-","")),IF(OR(D1038="Electricity",D1038="Natural Gas"),"",IF(OR(E1038="Scope 1: Process", E1038 = "Scope 1: Fugitive"), "Fugitive",SUBSTITUTE('Meters-Utilities'!C1038," ",""))))</f>
        <v>Fuel</v>
      </c>
      <c r="N1038" t="str">
        <f>IF(D1038="Electricity","UnitsEnergy",
IF(D1038="Natural Gas","UnitsGasEnergy",
IF(ISNUMBER(SEARCH("Water",D1038)),"UnitsLiquid",
IF(D1038="Other Energy","UnitsOtherEnergyEnergy",
IF(D1038="Other","UnitsSolid",
IF(D1038="Other Fuels",IF(ISNUMBER(SEARCH("Mobile", 'Meters-Utilities'!D1038)),"UnitsLiquid","Units"&amp;'Meters-Utilities'!H1038&amp;"Energy"),"UnitsBlank"))))))</f>
        <v>UnitsBlank</v>
      </c>
      <c r="O1038" t="str">
        <f>IF(AND(OR(D1038="Other Fuels", D1038="Other Energy", D1038 = "Natural Gas"),COUNTIF(UnitsEnergy,'Meters-Utilities'!J1038)=0), "UnitsEnergy","UnitsBlank")</f>
        <v>UnitsBlank</v>
      </c>
      <c r="P1038" t="str">
        <f t="shared" si="48"/>
        <v>UnitsBlank</v>
      </c>
      <c r="Q1038" t="str">
        <f t="shared" si="49"/>
        <v>UnitsBlank</v>
      </c>
      <c r="U1038" t="str">
        <f>IF( 'Meters-Utilities'!C1038= "Electricity", IF(AND('Meters-Utilities'!Q1038 &lt;&gt; "Self-Generated", 'Meters-Utilities'!Q1038 &lt;&gt; "Physical Power Purchase Agreement (PPPA)"), "UnitsBlank", "YesNo"), IF(AND( 'Meters-Utilities'!C1038="Other Fuels", 'Meters-Utilities'!D1038 = "Scope 1: Mobile"), "YesNo", "UnitsBlank"))</f>
        <v>UnitsBlank</v>
      </c>
    </row>
    <row r="1039" spans="1:21" x14ac:dyDescent="0.35">
      <c r="A1039">
        <f>'Meters-Utilities'!A1039</f>
        <v>0</v>
      </c>
      <c r="B1039">
        <f>'Meters-Utilities'!B1039</f>
        <v>0</v>
      </c>
      <c r="D1039">
        <f>'Meters-Utilities'!C1039</f>
        <v>0</v>
      </c>
      <c r="E1039">
        <f>'Meters-Utilities'!D1039</f>
        <v>0</v>
      </c>
      <c r="L1039" t="str">
        <f t="shared" si="50"/>
        <v>PhaseNO</v>
      </c>
      <c r="M1039" t="str">
        <f>"Fuel"&amp;
IF(D1039="Other Fuels",TRIM(SUBSTITUTE(LEFT('Meters-Utilities'!H1039,8),"-","")),IF(OR(D1039="Electricity",D1039="Natural Gas"),"",IF(OR(E1039="Scope 1: Process", E1039 = "Scope 1: Fugitive"), "Fugitive",SUBSTITUTE('Meters-Utilities'!C1039," ",""))))</f>
        <v>Fuel</v>
      </c>
      <c r="N1039" t="str">
        <f>IF(D1039="Electricity","UnitsEnergy",
IF(D1039="Natural Gas","UnitsGasEnergy",
IF(ISNUMBER(SEARCH("Water",D1039)),"UnitsLiquid",
IF(D1039="Other Energy","UnitsOtherEnergyEnergy",
IF(D1039="Other","UnitsSolid",
IF(D1039="Other Fuels",IF(ISNUMBER(SEARCH("Mobile", 'Meters-Utilities'!D1039)),"UnitsLiquid","Units"&amp;'Meters-Utilities'!H1039&amp;"Energy"),"UnitsBlank"))))))</f>
        <v>UnitsBlank</v>
      </c>
      <c r="O1039" t="str">
        <f>IF(AND(OR(D1039="Other Fuels", D1039="Other Energy", D1039 = "Natural Gas"),COUNTIF(UnitsEnergy,'Meters-Utilities'!J1039)=0), "UnitsEnergy","UnitsBlank")</f>
        <v>UnitsBlank</v>
      </c>
      <c r="P1039" t="str">
        <f t="shared" si="48"/>
        <v>UnitsBlank</v>
      </c>
      <c r="Q1039" t="str">
        <f t="shared" si="49"/>
        <v>UnitsBlank</v>
      </c>
      <c r="U1039" t="str">
        <f>IF( 'Meters-Utilities'!C1039= "Electricity", IF(AND('Meters-Utilities'!Q1039 &lt;&gt; "Self-Generated", 'Meters-Utilities'!Q1039 &lt;&gt; "Physical Power Purchase Agreement (PPPA)"), "UnitsBlank", "YesNo"), IF(AND( 'Meters-Utilities'!C1039="Other Fuels", 'Meters-Utilities'!D1039 = "Scope 1: Mobile"), "YesNo", "UnitsBlank"))</f>
        <v>UnitsBlank</v>
      </c>
    </row>
    <row r="1040" spans="1:21" x14ac:dyDescent="0.35">
      <c r="A1040">
        <f>'Meters-Utilities'!A1040</f>
        <v>0</v>
      </c>
      <c r="B1040">
        <f>'Meters-Utilities'!B1040</f>
        <v>0</v>
      </c>
      <c r="D1040">
        <f>'Meters-Utilities'!C1040</f>
        <v>0</v>
      </c>
      <c r="E1040">
        <f>'Meters-Utilities'!D1040</f>
        <v>0</v>
      </c>
      <c r="L1040" t="str">
        <f t="shared" si="50"/>
        <v>PhaseNO</v>
      </c>
      <c r="M1040" t="str">
        <f>"Fuel"&amp;
IF(D1040="Other Fuels",TRIM(SUBSTITUTE(LEFT('Meters-Utilities'!H1040,8),"-","")),IF(OR(D1040="Electricity",D1040="Natural Gas"),"",IF(OR(E1040="Scope 1: Process", E1040 = "Scope 1: Fugitive"), "Fugitive",SUBSTITUTE('Meters-Utilities'!C1040," ",""))))</f>
        <v>Fuel</v>
      </c>
      <c r="N1040" t="str">
        <f>IF(D1040="Electricity","UnitsEnergy",
IF(D1040="Natural Gas","UnitsGasEnergy",
IF(ISNUMBER(SEARCH("Water",D1040)),"UnitsLiquid",
IF(D1040="Other Energy","UnitsOtherEnergyEnergy",
IF(D1040="Other","UnitsSolid",
IF(D1040="Other Fuels",IF(ISNUMBER(SEARCH("Mobile", 'Meters-Utilities'!D1040)),"UnitsLiquid","Units"&amp;'Meters-Utilities'!H1040&amp;"Energy"),"UnitsBlank"))))))</f>
        <v>UnitsBlank</v>
      </c>
      <c r="O1040" t="str">
        <f>IF(AND(OR(D1040="Other Fuels", D1040="Other Energy", D1040 = "Natural Gas"),COUNTIF(UnitsEnergy,'Meters-Utilities'!J1040)=0), "UnitsEnergy","UnitsBlank")</f>
        <v>UnitsBlank</v>
      </c>
      <c r="P1040" t="str">
        <f t="shared" si="48"/>
        <v>UnitsBlank</v>
      </c>
      <c r="Q1040" t="str">
        <f t="shared" si="49"/>
        <v>UnitsBlank</v>
      </c>
      <c r="U1040" t="str">
        <f>IF( 'Meters-Utilities'!C1040= "Electricity", IF(AND('Meters-Utilities'!Q1040 &lt;&gt; "Self-Generated", 'Meters-Utilities'!Q1040 &lt;&gt; "Physical Power Purchase Agreement (PPPA)"), "UnitsBlank", "YesNo"), IF(AND( 'Meters-Utilities'!C1040="Other Fuels", 'Meters-Utilities'!D1040 = "Scope 1: Mobile"), "YesNo", "UnitsBlank"))</f>
        <v>UnitsBlank</v>
      </c>
    </row>
    <row r="1041" spans="1:21" x14ac:dyDescent="0.35">
      <c r="A1041">
        <f>'Meters-Utilities'!A1041</f>
        <v>0</v>
      </c>
      <c r="B1041">
        <f>'Meters-Utilities'!B1041</f>
        <v>0</v>
      </c>
      <c r="D1041">
        <f>'Meters-Utilities'!C1041</f>
        <v>0</v>
      </c>
      <c r="E1041">
        <f>'Meters-Utilities'!D1041</f>
        <v>0</v>
      </c>
      <c r="L1041" t="str">
        <f t="shared" si="50"/>
        <v>PhaseNO</v>
      </c>
      <c r="M1041" t="str">
        <f>"Fuel"&amp;
IF(D1041="Other Fuels",TRIM(SUBSTITUTE(LEFT('Meters-Utilities'!H1041,8),"-","")),IF(OR(D1041="Electricity",D1041="Natural Gas"),"",IF(OR(E1041="Scope 1: Process", E1041 = "Scope 1: Fugitive"), "Fugitive",SUBSTITUTE('Meters-Utilities'!C1041," ",""))))</f>
        <v>Fuel</v>
      </c>
      <c r="N1041" t="str">
        <f>IF(D1041="Electricity","UnitsEnergy",
IF(D1041="Natural Gas","UnitsGasEnergy",
IF(ISNUMBER(SEARCH("Water",D1041)),"UnitsLiquid",
IF(D1041="Other Energy","UnitsOtherEnergyEnergy",
IF(D1041="Other","UnitsSolid",
IF(D1041="Other Fuels",IF(ISNUMBER(SEARCH("Mobile", 'Meters-Utilities'!D1041)),"UnitsLiquid","Units"&amp;'Meters-Utilities'!H1041&amp;"Energy"),"UnitsBlank"))))))</f>
        <v>UnitsBlank</v>
      </c>
      <c r="O1041" t="str">
        <f>IF(AND(OR(D1041="Other Fuels", D1041="Other Energy", D1041 = "Natural Gas"),COUNTIF(UnitsEnergy,'Meters-Utilities'!J1041)=0), "UnitsEnergy","UnitsBlank")</f>
        <v>UnitsBlank</v>
      </c>
      <c r="P1041" t="str">
        <f t="shared" si="48"/>
        <v>UnitsBlank</v>
      </c>
      <c r="Q1041" t="str">
        <f t="shared" si="49"/>
        <v>UnitsBlank</v>
      </c>
      <c r="U1041" t="str">
        <f>IF( 'Meters-Utilities'!C1041= "Electricity", IF(AND('Meters-Utilities'!Q1041 &lt;&gt; "Self-Generated", 'Meters-Utilities'!Q1041 &lt;&gt; "Physical Power Purchase Agreement (PPPA)"), "UnitsBlank", "YesNo"), IF(AND( 'Meters-Utilities'!C1041="Other Fuels", 'Meters-Utilities'!D1041 = "Scope 1: Mobile"), "YesNo", "UnitsBlank"))</f>
        <v>UnitsBlank</v>
      </c>
    </row>
    <row r="1042" spans="1:21" x14ac:dyDescent="0.35">
      <c r="A1042">
        <f>'Meters-Utilities'!A1042</f>
        <v>0</v>
      </c>
      <c r="B1042">
        <f>'Meters-Utilities'!B1042</f>
        <v>0</v>
      </c>
      <c r="D1042">
        <f>'Meters-Utilities'!C1042</f>
        <v>0</v>
      </c>
      <c r="E1042">
        <f>'Meters-Utilities'!D1042</f>
        <v>0</v>
      </c>
      <c r="L1042" t="str">
        <f t="shared" si="50"/>
        <v>PhaseNO</v>
      </c>
      <c r="M1042" t="str">
        <f>"Fuel"&amp;
IF(D1042="Other Fuels",TRIM(SUBSTITUTE(LEFT('Meters-Utilities'!H1042,8),"-","")),IF(OR(D1042="Electricity",D1042="Natural Gas"),"",IF(OR(E1042="Scope 1: Process", E1042 = "Scope 1: Fugitive"), "Fugitive",SUBSTITUTE('Meters-Utilities'!C1042," ",""))))</f>
        <v>Fuel</v>
      </c>
      <c r="N1042" t="str">
        <f>IF(D1042="Electricity","UnitsEnergy",
IF(D1042="Natural Gas","UnitsGasEnergy",
IF(ISNUMBER(SEARCH("Water",D1042)),"UnitsLiquid",
IF(D1042="Other Energy","UnitsOtherEnergyEnergy",
IF(D1042="Other","UnitsSolid",
IF(D1042="Other Fuels",IF(ISNUMBER(SEARCH("Mobile", 'Meters-Utilities'!D1042)),"UnitsLiquid","Units"&amp;'Meters-Utilities'!H1042&amp;"Energy"),"UnitsBlank"))))))</f>
        <v>UnitsBlank</v>
      </c>
      <c r="O1042" t="str">
        <f>IF(AND(OR(D1042="Other Fuels", D1042="Other Energy", D1042 = "Natural Gas"),COUNTIF(UnitsEnergy,'Meters-Utilities'!J1042)=0), "UnitsEnergy","UnitsBlank")</f>
        <v>UnitsBlank</v>
      </c>
      <c r="P1042" t="str">
        <f t="shared" si="48"/>
        <v>UnitsBlank</v>
      </c>
      <c r="Q1042" t="str">
        <f t="shared" si="49"/>
        <v>UnitsBlank</v>
      </c>
      <c r="U1042" t="str">
        <f>IF( 'Meters-Utilities'!C1042= "Electricity", IF(AND('Meters-Utilities'!Q1042 &lt;&gt; "Self-Generated", 'Meters-Utilities'!Q1042 &lt;&gt; "Physical Power Purchase Agreement (PPPA)"), "UnitsBlank", "YesNo"), IF(AND( 'Meters-Utilities'!C1042="Other Fuels", 'Meters-Utilities'!D1042 = "Scope 1: Mobile"), "YesNo", "UnitsBlank"))</f>
        <v>UnitsBlank</v>
      </c>
    </row>
    <row r="1043" spans="1:21" x14ac:dyDescent="0.35">
      <c r="A1043">
        <f>'Meters-Utilities'!A1043</f>
        <v>0</v>
      </c>
      <c r="B1043">
        <f>'Meters-Utilities'!B1043</f>
        <v>0</v>
      </c>
      <c r="D1043">
        <f>'Meters-Utilities'!C1043</f>
        <v>0</v>
      </c>
      <c r="E1043">
        <f>'Meters-Utilities'!D1043</f>
        <v>0</v>
      </c>
      <c r="L1043" t="str">
        <f t="shared" si="50"/>
        <v>PhaseNO</v>
      </c>
      <c r="M1043" t="str">
        <f>"Fuel"&amp;
IF(D1043="Other Fuels",TRIM(SUBSTITUTE(LEFT('Meters-Utilities'!H1043,8),"-","")),IF(OR(D1043="Electricity",D1043="Natural Gas"),"",IF(OR(E1043="Scope 1: Process", E1043 = "Scope 1: Fugitive"), "Fugitive",SUBSTITUTE('Meters-Utilities'!C1043," ",""))))</f>
        <v>Fuel</v>
      </c>
      <c r="N1043" t="str">
        <f>IF(D1043="Electricity","UnitsEnergy",
IF(D1043="Natural Gas","UnitsGasEnergy",
IF(ISNUMBER(SEARCH("Water",D1043)),"UnitsLiquid",
IF(D1043="Other Energy","UnitsOtherEnergyEnergy",
IF(D1043="Other","UnitsSolid",
IF(D1043="Other Fuels",IF(ISNUMBER(SEARCH("Mobile", 'Meters-Utilities'!D1043)),"UnitsLiquid","Units"&amp;'Meters-Utilities'!H1043&amp;"Energy"),"UnitsBlank"))))))</f>
        <v>UnitsBlank</v>
      </c>
      <c r="O1043" t="str">
        <f>IF(AND(OR(D1043="Other Fuels", D1043="Other Energy", D1043 = "Natural Gas"),COUNTIF(UnitsEnergy,'Meters-Utilities'!J1043)=0), "UnitsEnergy","UnitsBlank")</f>
        <v>UnitsBlank</v>
      </c>
      <c r="P1043" t="str">
        <f t="shared" si="48"/>
        <v>UnitsBlank</v>
      </c>
      <c r="Q1043" t="str">
        <f t="shared" si="49"/>
        <v>UnitsBlank</v>
      </c>
      <c r="U1043" t="str">
        <f>IF( 'Meters-Utilities'!C1043= "Electricity", IF(AND('Meters-Utilities'!Q1043 &lt;&gt; "Self-Generated", 'Meters-Utilities'!Q1043 &lt;&gt; "Physical Power Purchase Agreement (PPPA)"), "UnitsBlank", "YesNo"), IF(AND( 'Meters-Utilities'!C1043="Other Fuels", 'Meters-Utilities'!D1043 = "Scope 1: Mobile"), "YesNo", "UnitsBlank"))</f>
        <v>UnitsBlank</v>
      </c>
    </row>
    <row r="1044" spans="1:21" x14ac:dyDescent="0.35">
      <c r="A1044">
        <f>'Meters-Utilities'!A1044</f>
        <v>0</v>
      </c>
      <c r="B1044">
        <f>'Meters-Utilities'!B1044</f>
        <v>0</v>
      </c>
      <c r="D1044">
        <f>'Meters-Utilities'!C1044</f>
        <v>0</v>
      </c>
      <c r="E1044">
        <f>'Meters-Utilities'!D1044</f>
        <v>0</v>
      </c>
      <c r="L1044" t="str">
        <f t="shared" si="50"/>
        <v>PhaseNO</v>
      </c>
      <c r="M1044" t="str">
        <f>"Fuel"&amp;
IF(D1044="Other Fuels",TRIM(SUBSTITUTE(LEFT('Meters-Utilities'!H1044,8),"-","")),IF(OR(D1044="Electricity",D1044="Natural Gas"),"",IF(OR(E1044="Scope 1: Process", E1044 = "Scope 1: Fugitive"), "Fugitive",SUBSTITUTE('Meters-Utilities'!C1044," ",""))))</f>
        <v>Fuel</v>
      </c>
      <c r="N1044" t="str">
        <f>IF(D1044="Electricity","UnitsEnergy",
IF(D1044="Natural Gas","UnitsGasEnergy",
IF(ISNUMBER(SEARCH("Water",D1044)),"UnitsLiquid",
IF(D1044="Other Energy","UnitsOtherEnergyEnergy",
IF(D1044="Other","UnitsSolid",
IF(D1044="Other Fuels",IF(ISNUMBER(SEARCH("Mobile", 'Meters-Utilities'!D1044)),"UnitsLiquid","Units"&amp;'Meters-Utilities'!H1044&amp;"Energy"),"UnitsBlank"))))))</f>
        <v>UnitsBlank</v>
      </c>
      <c r="O1044" t="str">
        <f>IF(AND(OR(D1044="Other Fuels", D1044="Other Energy", D1044 = "Natural Gas"),COUNTIF(UnitsEnergy,'Meters-Utilities'!J1044)=0), "UnitsEnergy","UnitsBlank")</f>
        <v>UnitsBlank</v>
      </c>
      <c r="P1044" t="str">
        <f t="shared" si="48"/>
        <v>UnitsBlank</v>
      </c>
      <c r="Q1044" t="str">
        <f t="shared" si="49"/>
        <v>UnitsBlank</v>
      </c>
      <c r="U1044" t="str">
        <f>IF( 'Meters-Utilities'!C1044= "Electricity", IF(AND('Meters-Utilities'!Q1044 &lt;&gt; "Self-Generated", 'Meters-Utilities'!Q1044 &lt;&gt; "Physical Power Purchase Agreement (PPPA)"), "UnitsBlank", "YesNo"), IF(AND( 'Meters-Utilities'!C1044="Other Fuels", 'Meters-Utilities'!D1044 = "Scope 1: Mobile"), "YesNo", "UnitsBlank"))</f>
        <v>UnitsBlank</v>
      </c>
    </row>
    <row r="1045" spans="1:21" x14ac:dyDescent="0.35">
      <c r="A1045">
        <f>'Meters-Utilities'!A1045</f>
        <v>0</v>
      </c>
      <c r="B1045">
        <f>'Meters-Utilities'!B1045</f>
        <v>0</v>
      </c>
      <c r="D1045">
        <f>'Meters-Utilities'!C1045</f>
        <v>0</v>
      </c>
      <c r="E1045">
        <f>'Meters-Utilities'!D1045</f>
        <v>0</v>
      </c>
      <c r="L1045" t="str">
        <f t="shared" si="50"/>
        <v>PhaseNO</v>
      </c>
      <c r="M1045" t="str">
        <f>"Fuel"&amp;
IF(D1045="Other Fuels",TRIM(SUBSTITUTE(LEFT('Meters-Utilities'!H1045,8),"-","")),IF(OR(D1045="Electricity",D1045="Natural Gas"),"",IF(OR(E1045="Scope 1: Process", E1045 = "Scope 1: Fugitive"), "Fugitive",SUBSTITUTE('Meters-Utilities'!C1045," ",""))))</f>
        <v>Fuel</v>
      </c>
      <c r="N1045" t="str">
        <f>IF(D1045="Electricity","UnitsEnergy",
IF(D1045="Natural Gas","UnitsGasEnergy",
IF(ISNUMBER(SEARCH("Water",D1045)),"UnitsLiquid",
IF(D1045="Other Energy","UnitsOtherEnergyEnergy",
IF(D1045="Other","UnitsSolid",
IF(D1045="Other Fuels",IF(ISNUMBER(SEARCH("Mobile", 'Meters-Utilities'!D1045)),"UnitsLiquid","Units"&amp;'Meters-Utilities'!H1045&amp;"Energy"),"UnitsBlank"))))))</f>
        <v>UnitsBlank</v>
      </c>
      <c r="O1045" t="str">
        <f>IF(AND(OR(D1045="Other Fuels", D1045="Other Energy", D1045 = "Natural Gas"),COUNTIF(UnitsEnergy,'Meters-Utilities'!J1045)=0), "UnitsEnergy","UnitsBlank")</f>
        <v>UnitsBlank</v>
      </c>
      <c r="P1045" t="str">
        <f t="shared" si="48"/>
        <v>UnitsBlank</v>
      </c>
      <c r="Q1045" t="str">
        <f t="shared" si="49"/>
        <v>UnitsBlank</v>
      </c>
      <c r="U1045" t="str">
        <f>IF( 'Meters-Utilities'!C1045= "Electricity", IF(AND('Meters-Utilities'!Q1045 &lt;&gt; "Self-Generated", 'Meters-Utilities'!Q1045 &lt;&gt; "Physical Power Purchase Agreement (PPPA)"), "UnitsBlank", "YesNo"), IF(AND( 'Meters-Utilities'!C1045="Other Fuels", 'Meters-Utilities'!D1045 = "Scope 1: Mobile"), "YesNo", "UnitsBlank"))</f>
        <v>UnitsBlank</v>
      </c>
    </row>
    <row r="1046" spans="1:21" x14ac:dyDescent="0.35">
      <c r="A1046">
        <f>'Meters-Utilities'!A1046</f>
        <v>0</v>
      </c>
      <c r="B1046">
        <f>'Meters-Utilities'!B1046</f>
        <v>0</v>
      </c>
      <c r="D1046">
        <f>'Meters-Utilities'!C1046</f>
        <v>0</v>
      </c>
      <c r="E1046">
        <f>'Meters-Utilities'!D1046</f>
        <v>0</v>
      </c>
      <c r="L1046" t="str">
        <f t="shared" si="50"/>
        <v>PhaseNO</v>
      </c>
      <c r="M1046" t="str">
        <f>"Fuel"&amp;
IF(D1046="Other Fuels",TRIM(SUBSTITUTE(LEFT('Meters-Utilities'!H1046,8),"-","")),IF(OR(D1046="Electricity",D1046="Natural Gas"),"",IF(OR(E1046="Scope 1: Process", E1046 = "Scope 1: Fugitive"), "Fugitive",SUBSTITUTE('Meters-Utilities'!C1046," ",""))))</f>
        <v>Fuel</v>
      </c>
      <c r="N1046" t="str">
        <f>IF(D1046="Electricity","UnitsEnergy",
IF(D1046="Natural Gas","UnitsGasEnergy",
IF(ISNUMBER(SEARCH("Water",D1046)),"UnitsLiquid",
IF(D1046="Other Energy","UnitsOtherEnergyEnergy",
IF(D1046="Other","UnitsSolid",
IF(D1046="Other Fuels",IF(ISNUMBER(SEARCH("Mobile", 'Meters-Utilities'!D1046)),"UnitsLiquid","Units"&amp;'Meters-Utilities'!H1046&amp;"Energy"),"UnitsBlank"))))))</f>
        <v>UnitsBlank</v>
      </c>
      <c r="O1046" t="str">
        <f>IF(AND(OR(D1046="Other Fuels", D1046="Other Energy", D1046 = "Natural Gas"),COUNTIF(UnitsEnergy,'Meters-Utilities'!J1046)=0), "UnitsEnergy","UnitsBlank")</f>
        <v>UnitsBlank</v>
      </c>
      <c r="P1046" t="str">
        <f t="shared" si="48"/>
        <v>UnitsBlank</v>
      </c>
      <c r="Q1046" t="str">
        <f t="shared" si="49"/>
        <v>UnitsBlank</v>
      </c>
      <c r="U1046" t="str">
        <f>IF( 'Meters-Utilities'!C1046= "Electricity", IF(AND('Meters-Utilities'!Q1046 &lt;&gt; "Self-Generated", 'Meters-Utilities'!Q1046 &lt;&gt; "Physical Power Purchase Agreement (PPPA)"), "UnitsBlank", "YesNo"), IF(AND( 'Meters-Utilities'!C1046="Other Fuels", 'Meters-Utilities'!D1046 = "Scope 1: Mobile"), "YesNo", "UnitsBlank"))</f>
        <v>UnitsBlank</v>
      </c>
    </row>
    <row r="1047" spans="1:21" x14ac:dyDescent="0.35">
      <c r="A1047">
        <f>'Meters-Utilities'!A1047</f>
        <v>0</v>
      </c>
      <c r="B1047">
        <f>'Meters-Utilities'!B1047</f>
        <v>0</v>
      </c>
      <c r="D1047">
        <f>'Meters-Utilities'!C1047</f>
        <v>0</v>
      </c>
      <c r="E1047">
        <f>'Meters-Utilities'!D1047</f>
        <v>0</v>
      </c>
      <c r="L1047" t="str">
        <f t="shared" si="50"/>
        <v>PhaseNO</v>
      </c>
      <c r="M1047" t="str">
        <f>"Fuel"&amp;
IF(D1047="Other Fuels",TRIM(SUBSTITUTE(LEFT('Meters-Utilities'!H1047,8),"-","")),IF(OR(D1047="Electricity",D1047="Natural Gas"),"",IF(OR(E1047="Scope 1: Process", E1047 = "Scope 1: Fugitive"), "Fugitive",SUBSTITUTE('Meters-Utilities'!C1047," ",""))))</f>
        <v>Fuel</v>
      </c>
      <c r="N1047" t="str">
        <f>IF(D1047="Electricity","UnitsEnergy",
IF(D1047="Natural Gas","UnitsGasEnergy",
IF(ISNUMBER(SEARCH("Water",D1047)),"UnitsLiquid",
IF(D1047="Other Energy","UnitsOtherEnergyEnergy",
IF(D1047="Other","UnitsSolid",
IF(D1047="Other Fuels",IF(ISNUMBER(SEARCH("Mobile", 'Meters-Utilities'!D1047)),"UnitsLiquid","Units"&amp;'Meters-Utilities'!H1047&amp;"Energy"),"UnitsBlank"))))))</f>
        <v>UnitsBlank</v>
      </c>
      <c r="O1047" t="str">
        <f>IF(AND(OR(D1047="Other Fuels", D1047="Other Energy", D1047 = "Natural Gas"),COUNTIF(UnitsEnergy,'Meters-Utilities'!J1047)=0), "UnitsEnergy","UnitsBlank")</f>
        <v>UnitsBlank</v>
      </c>
      <c r="P1047" t="str">
        <f t="shared" si="48"/>
        <v>UnitsBlank</v>
      </c>
      <c r="Q1047" t="str">
        <f t="shared" si="49"/>
        <v>UnitsBlank</v>
      </c>
      <c r="U1047" t="str">
        <f>IF( 'Meters-Utilities'!C1047= "Electricity", IF(AND('Meters-Utilities'!Q1047 &lt;&gt; "Self-Generated", 'Meters-Utilities'!Q1047 &lt;&gt; "Physical Power Purchase Agreement (PPPA)"), "UnitsBlank", "YesNo"), IF(AND( 'Meters-Utilities'!C1047="Other Fuels", 'Meters-Utilities'!D1047 = "Scope 1: Mobile"), "YesNo", "UnitsBlank"))</f>
        <v>UnitsBlank</v>
      </c>
    </row>
    <row r="1048" spans="1:21" x14ac:dyDescent="0.35">
      <c r="A1048">
        <f>'Meters-Utilities'!A1048</f>
        <v>0</v>
      </c>
      <c r="B1048">
        <f>'Meters-Utilities'!B1048</f>
        <v>0</v>
      </c>
      <c r="D1048">
        <f>'Meters-Utilities'!C1048</f>
        <v>0</v>
      </c>
      <c r="E1048">
        <f>'Meters-Utilities'!D1048</f>
        <v>0</v>
      </c>
      <c r="L1048" t="str">
        <f t="shared" si="50"/>
        <v>PhaseNO</v>
      </c>
      <c r="M1048" t="str">
        <f>"Fuel"&amp;
IF(D1048="Other Fuels",TRIM(SUBSTITUTE(LEFT('Meters-Utilities'!H1048,8),"-","")),IF(OR(D1048="Electricity",D1048="Natural Gas"),"",IF(OR(E1048="Scope 1: Process", E1048 = "Scope 1: Fugitive"), "Fugitive",SUBSTITUTE('Meters-Utilities'!C1048," ",""))))</f>
        <v>Fuel</v>
      </c>
      <c r="N1048" t="str">
        <f>IF(D1048="Electricity","UnitsEnergy",
IF(D1048="Natural Gas","UnitsGasEnergy",
IF(ISNUMBER(SEARCH("Water",D1048)),"UnitsLiquid",
IF(D1048="Other Energy","UnitsOtherEnergyEnergy",
IF(D1048="Other","UnitsSolid",
IF(D1048="Other Fuels",IF(ISNUMBER(SEARCH("Mobile", 'Meters-Utilities'!D1048)),"UnitsLiquid","Units"&amp;'Meters-Utilities'!H1048&amp;"Energy"),"UnitsBlank"))))))</f>
        <v>UnitsBlank</v>
      </c>
      <c r="O1048" t="str">
        <f>IF(AND(OR(D1048="Other Fuels", D1048="Other Energy", D1048 = "Natural Gas"),COUNTIF(UnitsEnergy,'Meters-Utilities'!J1048)=0), "UnitsEnergy","UnitsBlank")</f>
        <v>UnitsBlank</v>
      </c>
      <c r="P1048" t="str">
        <f t="shared" si="48"/>
        <v>UnitsBlank</v>
      </c>
      <c r="Q1048" t="str">
        <f t="shared" si="49"/>
        <v>UnitsBlank</v>
      </c>
      <c r="U1048" t="str">
        <f>IF( 'Meters-Utilities'!C1048= "Electricity", IF(AND('Meters-Utilities'!Q1048 &lt;&gt; "Self-Generated", 'Meters-Utilities'!Q1048 &lt;&gt; "Physical Power Purchase Agreement (PPPA)"), "UnitsBlank", "YesNo"), IF(AND( 'Meters-Utilities'!C1048="Other Fuels", 'Meters-Utilities'!D1048 = "Scope 1: Mobile"), "YesNo", "UnitsBlank"))</f>
        <v>UnitsBlank</v>
      </c>
    </row>
    <row r="1049" spans="1:21" x14ac:dyDescent="0.35">
      <c r="A1049">
        <f>'Meters-Utilities'!A1049</f>
        <v>0</v>
      </c>
      <c r="B1049">
        <f>'Meters-Utilities'!B1049</f>
        <v>0</v>
      </c>
      <c r="D1049">
        <f>'Meters-Utilities'!C1049</f>
        <v>0</v>
      </c>
      <c r="E1049">
        <f>'Meters-Utilities'!D1049</f>
        <v>0</v>
      </c>
      <c r="L1049" t="str">
        <f t="shared" si="50"/>
        <v>PhaseNO</v>
      </c>
      <c r="M1049" t="str">
        <f>"Fuel"&amp;
IF(D1049="Other Fuels",TRIM(SUBSTITUTE(LEFT('Meters-Utilities'!H1049,8),"-","")),IF(OR(D1049="Electricity",D1049="Natural Gas"),"",IF(OR(E1049="Scope 1: Process", E1049 = "Scope 1: Fugitive"), "Fugitive",SUBSTITUTE('Meters-Utilities'!C1049," ",""))))</f>
        <v>Fuel</v>
      </c>
      <c r="N1049" t="str">
        <f>IF(D1049="Electricity","UnitsEnergy",
IF(D1049="Natural Gas","UnitsGasEnergy",
IF(ISNUMBER(SEARCH("Water",D1049)),"UnitsLiquid",
IF(D1049="Other Energy","UnitsOtherEnergyEnergy",
IF(D1049="Other","UnitsSolid",
IF(D1049="Other Fuels",IF(ISNUMBER(SEARCH("Mobile", 'Meters-Utilities'!D1049)),"UnitsLiquid","Units"&amp;'Meters-Utilities'!H1049&amp;"Energy"),"UnitsBlank"))))))</f>
        <v>UnitsBlank</v>
      </c>
      <c r="O1049" t="str">
        <f>IF(AND(OR(D1049="Other Fuels", D1049="Other Energy", D1049 = "Natural Gas"),COUNTIF(UnitsEnergy,'Meters-Utilities'!J1049)=0), "UnitsEnergy","UnitsBlank")</f>
        <v>UnitsBlank</v>
      </c>
      <c r="P1049" t="str">
        <f t="shared" si="48"/>
        <v>UnitsBlank</v>
      </c>
      <c r="Q1049" t="str">
        <f t="shared" si="49"/>
        <v>UnitsBlank</v>
      </c>
      <c r="U1049" t="str">
        <f>IF( 'Meters-Utilities'!C1049= "Electricity", IF(AND('Meters-Utilities'!Q1049 &lt;&gt; "Self-Generated", 'Meters-Utilities'!Q1049 &lt;&gt; "Physical Power Purchase Agreement (PPPA)"), "UnitsBlank", "YesNo"), IF(AND( 'Meters-Utilities'!C1049="Other Fuels", 'Meters-Utilities'!D1049 = "Scope 1: Mobile"), "YesNo", "UnitsBlank"))</f>
        <v>UnitsBlank</v>
      </c>
    </row>
    <row r="1050" spans="1:21" x14ac:dyDescent="0.35">
      <c r="A1050">
        <f>'Meters-Utilities'!A1050</f>
        <v>0</v>
      </c>
      <c r="B1050">
        <f>'Meters-Utilities'!B1050</f>
        <v>0</v>
      </c>
      <c r="D1050">
        <f>'Meters-Utilities'!C1050</f>
        <v>0</v>
      </c>
      <c r="E1050">
        <f>'Meters-Utilities'!D1050</f>
        <v>0</v>
      </c>
      <c r="L1050" t="str">
        <f t="shared" si="50"/>
        <v>PhaseNO</v>
      </c>
      <c r="M1050" t="str">
        <f>"Fuel"&amp;
IF(D1050="Other Fuels",TRIM(SUBSTITUTE(LEFT('Meters-Utilities'!H1050,8),"-","")),IF(OR(D1050="Electricity",D1050="Natural Gas"),"",IF(OR(E1050="Scope 1: Process", E1050 = "Scope 1: Fugitive"), "Fugitive",SUBSTITUTE('Meters-Utilities'!C1050," ",""))))</f>
        <v>Fuel</v>
      </c>
      <c r="N1050" t="str">
        <f>IF(D1050="Electricity","UnitsEnergy",
IF(D1050="Natural Gas","UnitsGasEnergy",
IF(ISNUMBER(SEARCH("Water",D1050)),"UnitsLiquid",
IF(D1050="Other Energy","UnitsOtherEnergyEnergy",
IF(D1050="Other","UnitsSolid",
IF(D1050="Other Fuels",IF(ISNUMBER(SEARCH("Mobile", 'Meters-Utilities'!D1050)),"UnitsLiquid","Units"&amp;'Meters-Utilities'!H1050&amp;"Energy"),"UnitsBlank"))))))</f>
        <v>UnitsBlank</v>
      </c>
      <c r="O1050" t="str">
        <f>IF(AND(OR(D1050="Other Fuels", D1050="Other Energy", D1050 = "Natural Gas"),COUNTIF(UnitsEnergy,'Meters-Utilities'!J1050)=0), "UnitsEnergy","UnitsBlank")</f>
        <v>UnitsBlank</v>
      </c>
      <c r="P1050" t="str">
        <f t="shared" si="48"/>
        <v>UnitsBlank</v>
      </c>
      <c r="Q1050" t="str">
        <f t="shared" si="49"/>
        <v>UnitsBlank</v>
      </c>
      <c r="U1050" t="str">
        <f>IF( 'Meters-Utilities'!C1050= "Electricity", IF(AND('Meters-Utilities'!Q1050 &lt;&gt; "Self-Generated", 'Meters-Utilities'!Q1050 &lt;&gt; "Physical Power Purchase Agreement (PPPA)"), "UnitsBlank", "YesNo"), IF(AND( 'Meters-Utilities'!C1050="Other Fuels", 'Meters-Utilities'!D1050 = "Scope 1: Mobile"), "YesNo", "UnitsBlank"))</f>
        <v>UnitsBlank</v>
      </c>
    </row>
    <row r="1051" spans="1:21" x14ac:dyDescent="0.35">
      <c r="A1051">
        <f>'Meters-Utilities'!A1051</f>
        <v>0</v>
      </c>
      <c r="B1051">
        <f>'Meters-Utilities'!B1051</f>
        <v>0</v>
      </c>
      <c r="D1051">
        <f>'Meters-Utilities'!C1051</f>
        <v>0</v>
      </c>
      <c r="E1051">
        <f>'Meters-Utilities'!D1051</f>
        <v>0</v>
      </c>
      <c r="L1051" t="str">
        <f t="shared" si="50"/>
        <v>PhaseNO</v>
      </c>
      <c r="M1051" t="str">
        <f>"Fuel"&amp;
IF(D1051="Other Fuels",TRIM(SUBSTITUTE(LEFT('Meters-Utilities'!H1051,8),"-","")),IF(OR(D1051="Electricity",D1051="Natural Gas"),"",IF(OR(E1051="Scope 1: Process", E1051 = "Scope 1: Fugitive"), "Fugitive",SUBSTITUTE('Meters-Utilities'!C1051," ",""))))</f>
        <v>Fuel</v>
      </c>
      <c r="N1051" t="str">
        <f>IF(D1051="Electricity","UnitsEnergy",
IF(D1051="Natural Gas","UnitsGasEnergy",
IF(ISNUMBER(SEARCH("Water",D1051)),"UnitsLiquid",
IF(D1051="Other Energy","UnitsOtherEnergyEnergy",
IF(D1051="Other","UnitsSolid",
IF(D1051="Other Fuels",IF(ISNUMBER(SEARCH("Mobile", 'Meters-Utilities'!D1051)),"UnitsLiquid","Units"&amp;'Meters-Utilities'!H1051&amp;"Energy"),"UnitsBlank"))))))</f>
        <v>UnitsBlank</v>
      </c>
      <c r="O1051" t="str">
        <f>IF(AND(OR(D1051="Other Fuels", D1051="Other Energy", D1051 = "Natural Gas"),COUNTIF(UnitsEnergy,'Meters-Utilities'!J1051)=0), "UnitsEnergy","UnitsBlank")</f>
        <v>UnitsBlank</v>
      </c>
      <c r="P1051" t="str">
        <f t="shared" si="48"/>
        <v>UnitsBlank</v>
      </c>
      <c r="Q1051" t="str">
        <f t="shared" si="49"/>
        <v>UnitsBlank</v>
      </c>
      <c r="U1051" t="str">
        <f>IF( 'Meters-Utilities'!C1051= "Electricity", IF(AND('Meters-Utilities'!Q1051 &lt;&gt; "Self-Generated", 'Meters-Utilities'!Q1051 &lt;&gt; "Physical Power Purchase Agreement (PPPA)"), "UnitsBlank", "YesNo"), IF(AND( 'Meters-Utilities'!C1051="Other Fuels", 'Meters-Utilities'!D1051 = "Scope 1: Mobile"), "YesNo", "UnitsBlank"))</f>
        <v>UnitsBlank</v>
      </c>
    </row>
    <row r="1052" spans="1:21" x14ac:dyDescent="0.35">
      <c r="A1052">
        <f>'Meters-Utilities'!A1052</f>
        <v>0</v>
      </c>
      <c r="B1052">
        <f>'Meters-Utilities'!B1052</f>
        <v>0</v>
      </c>
      <c r="D1052">
        <f>'Meters-Utilities'!C1052</f>
        <v>0</v>
      </c>
      <c r="E1052">
        <f>'Meters-Utilities'!D1052</f>
        <v>0</v>
      </c>
      <c r="L1052" t="str">
        <f t="shared" si="50"/>
        <v>PhaseNO</v>
      </c>
      <c r="M1052" t="str">
        <f>"Fuel"&amp;
IF(D1052="Other Fuels",TRIM(SUBSTITUTE(LEFT('Meters-Utilities'!H1052,8),"-","")),IF(OR(D1052="Electricity",D1052="Natural Gas"),"",IF(OR(E1052="Scope 1: Process", E1052 = "Scope 1: Fugitive"), "Fugitive",SUBSTITUTE('Meters-Utilities'!C1052," ",""))))</f>
        <v>Fuel</v>
      </c>
      <c r="N1052" t="str">
        <f>IF(D1052="Electricity","UnitsEnergy",
IF(D1052="Natural Gas","UnitsGasEnergy",
IF(ISNUMBER(SEARCH("Water",D1052)),"UnitsLiquid",
IF(D1052="Other Energy","UnitsOtherEnergyEnergy",
IF(D1052="Other","UnitsSolid",
IF(D1052="Other Fuels",IF(ISNUMBER(SEARCH("Mobile", 'Meters-Utilities'!D1052)),"UnitsLiquid","Units"&amp;'Meters-Utilities'!H1052&amp;"Energy"),"UnitsBlank"))))))</f>
        <v>UnitsBlank</v>
      </c>
      <c r="O1052" t="str">
        <f>IF(AND(OR(D1052="Other Fuels", D1052="Other Energy", D1052 = "Natural Gas"),COUNTIF(UnitsEnergy,'Meters-Utilities'!J1052)=0), "UnitsEnergy","UnitsBlank")</f>
        <v>UnitsBlank</v>
      </c>
      <c r="P1052" t="str">
        <f t="shared" si="48"/>
        <v>UnitsBlank</v>
      </c>
      <c r="Q1052" t="str">
        <f t="shared" si="49"/>
        <v>UnitsBlank</v>
      </c>
      <c r="U1052" t="str">
        <f>IF( 'Meters-Utilities'!C1052= "Electricity", IF(AND('Meters-Utilities'!Q1052 &lt;&gt; "Self-Generated", 'Meters-Utilities'!Q1052 &lt;&gt; "Physical Power Purchase Agreement (PPPA)"), "UnitsBlank", "YesNo"), IF(AND( 'Meters-Utilities'!C1052="Other Fuels", 'Meters-Utilities'!D1052 = "Scope 1: Mobile"), "YesNo", "UnitsBlank"))</f>
        <v>UnitsBlank</v>
      </c>
    </row>
    <row r="1053" spans="1:21" x14ac:dyDescent="0.35">
      <c r="A1053">
        <f>'Meters-Utilities'!A1053</f>
        <v>0</v>
      </c>
      <c r="B1053">
        <f>'Meters-Utilities'!B1053</f>
        <v>0</v>
      </c>
      <c r="D1053">
        <f>'Meters-Utilities'!C1053</f>
        <v>0</v>
      </c>
      <c r="E1053">
        <f>'Meters-Utilities'!D1053</f>
        <v>0</v>
      </c>
      <c r="L1053" t="str">
        <f t="shared" si="50"/>
        <v>PhaseNO</v>
      </c>
      <c r="M1053" t="str">
        <f>"Fuel"&amp;
IF(D1053="Other Fuels",TRIM(SUBSTITUTE(LEFT('Meters-Utilities'!H1053,8),"-","")),IF(OR(D1053="Electricity",D1053="Natural Gas"),"",IF(OR(E1053="Scope 1: Process", E1053 = "Scope 1: Fugitive"), "Fugitive",SUBSTITUTE('Meters-Utilities'!C1053," ",""))))</f>
        <v>Fuel</v>
      </c>
      <c r="N1053" t="str">
        <f>IF(D1053="Electricity","UnitsEnergy",
IF(D1053="Natural Gas","UnitsGasEnergy",
IF(ISNUMBER(SEARCH("Water",D1053)),"UnitsLiquid",
IF(D1053="Other Energy","UnitsOtherEnergyEnergy",
IF(D1053="Other","UnitsSolid",
IF(D1053="Other Fuels",IF(ISNUMBER(SEARCH("Mobile", 'Meters-Utilities'!D1053)),"UnitsLiquid","Units"&amp;'Meters-Utilities'!H1053&amp;"Energy"),"UnitsBlank"))))))</f>
        <v>UnitsBlank</v>
      </c>
      <c r="O1053" t="str">
        <f>IF(AND(OR(D1053="Other Fuels", D1053="Other Energy", D1053 = "Natural Gas"),COUNTIF(UnitsEnergy,'Meters-Utilities'!J1053)=0), "UnitsEnergy","UnitsBlank")</f>
        <v>UnitsBlank</v>
      </c>
      <c r="P1053" t="str">
        <f t="shared" si="48"/>
        <v>UnitsBlank</v>
      </c>
      <c r="Q1053" t="str">
        <f t="shared" si="49"/>
        <v>UnitsBlank</v>
      </c>
      <c r="U1053" t="str">
        <f>IF( 'Meters-Utilities'!C1053= "Electricity", IF(AND('Meters-Utilities'!Q1053 &lt;&gt; "Self-Generated", 'Meters-Utilities'!Q1053 &lt;&gt; "Physical Power Purchase Agreement (PPPA)"), "UnitsBlank", "YesNo"), IF(AND( 'Meters-Utilities'!C1053="Other Fuels", 'Meters-Utilities'!D1053 = "Scope 1: Mobile"), "YesNo", "UnitsBlank"))</f>
        <v>UnitsBlank</v>
      </c>
    </row>
    <row r="1054" spans="1:21" x14ac:dyDescent="0.35">
      <c r="A1054">
        <f>'Meters-Utilities'!A1054</f>
        <v>0</v>
      </c>
      <c r="B1054">
        <f>'Meters-Utilities'!B1054</f>
        <v>0</v>
      </c>
      <c r="D1054">
        <f>'Meters-Utilities'!C1054</f>
        <v>0</v>
      </c>
      <c r="E1054">
        <f>'Meters-Utilities'!D1054</f>
        <v>0</v>
      </c>
      <c r="L1054" t="str">
        <f t="shared" si="50"/>
        <v>PhaseNO</v>
      </c>
      <c r="M1054" t="str">
        <f>"Fuel"&amp;
IF(D1054="Other Fuels",TRIM(SUBSTITUTE(LEFT('Meters-Utilities'!H1054,8),"-","")),IF(OR(D1054="Electricity",D1054="Natural Gas"),"",IF(OR(E1054="Scope 1: Process", E1054 = "Scope 1: Fugitive"), "Fugitive",SUBSTITUTE('Meters-Utilities'!C1054," ",""))))</f>
        <v>Fuel</v>
      </c>
      <c r="N1054" t="str">
        <f>IF(D1054="Electricity","UnitsEnergy",
IF(D1054="Natural Gas","UnitsGasEnergy",
IF(ISNUMBER(SEARCH("Water",D1054)),"UnitsLiquid",
IF(D1054="Other Energy","UnitsOtherEnergyEnergy",
IF(D1054="Other","UnitsSolid",
IF(D1054="Other Fuels",IF(ISNUMBER(SEARCH("Mobile", 'Meters-Utilities'!D1054)),"UnitsLiquid","Units"&amp;'Meters-Utilities'!H1054&amp;"Energy"),"UnitsBlank"))))))</f>
        <v>UnitsBlank</v>
      </c>
      <c r="O1054" t="str">
        <f>IF(AND(OR(D1054="Other Fuels", D1054="Other Energy", D1054 = "Natural Gas"),COUNTIF(UnitsEnergy,'Meters-Utilities'!J1054)=0), "UnitsEnergy","UnitsBlank")</f>
        <v>UnitsBlank</v>
      </c>
      <c r="P1054" t="str">
        <f t="shared" si="48"/>
        <v>UnitsBlank</v>
      </c>
      <c r="Q1054" t="str">
        <f t="shared" si="49"/>
        <v>UnitsBlank</v>
      </c>
      <c r="U1054" t="str">
        <f>IF( 'Meters-Utilities'!C1054= "Electricity", IF(AND('Meters-Utilities'!Q1054 &lt;&gt; "Self-Generated", 'Meters-Utilities'!Q1054 &lt;&gt; "Physical Power Purchase Agreement (PPPA)"), "UnitsBlank", "YesNo"), IF(AND( 'Meters-Utilities'!C1054="Other Fuels", 'Meters-Utilities'!D1054 = "Scope 1: Mobile"), "YesNo", "UnitsBlank"))</f>
        <v>UnitsBlank</v>
      </c>
    </row>
    <row r="1055" spans="1:21" x14ac:dyDescent="0.35">
      <c r="A1055">
        <f>'Meters-Utilities'!A1055</f>
        <v>0</v>
      </c>
      <c r="B1055">
        <f>'Meters-Utilities'!B1055</f>
        <v>0</v>
      </c>
      <c r="D1055">
        <f>'Meters-Utilities'!C1055</f>
        <v>0</v>
      </c>
      <c r="E1055">
        <f>'Meters-Utilities'!D1055</f>
        <v>0</v>
      </c>
      <c r="L1055" t="str">
        <f t="shared" si="50"/>
        <v>PhaseNO</v>
      </c>
      <c r="M1055" t="str">
        <f>"Fuel"&amp;
IF(D1055="Other Fuels",TRIM(SUBSTITUTE(LEFT('Meters-Utilities'!H1055,8),"-","")),IF(OR(D1055="Electricity",D1055="Natural Gas"),"",IF(OR(E1055="Scope 1: Process", E1055 = "Scope 1: Fugitive"), "Fugitive",SUBSTITUTE('Meters-Utilities'!C1055," ",""))))</f>
        <v>Fuel</v>
      </c>
      <c r="N1055" t="str">
        <f>IF(D1055="Electricity","UnitsEnergy",
IF(D1055="Natural Gas","UnitsGasEnergy",
IF(ISNUMBER(SEARCH("Water",D1055)),"UnitsLiquid",
IF(D1055="Other Energy","UnitsOtherEnergyEnergy",
IF(D1055="Other","UnitsSolid",
IF(D1055="Other Fuels",IF(ISNUMBER(SEARCH("Mobile", 'Meters-Utilities'!D1055)),"UnitsLiquid","Units"&amp;'Meters-Utilities'!H1055&amp;"Energy"),"UnitsBlank"))))))</f>
        <v>UnitsBlank</v>
      </c>
      <c r="O1055" t="str">
        <f>IF(AND(OR(D1055="Other Fuels", D1055="Other Energy", D1055 = "Natural Gas"),COUNTIF(UnitsEnergy,'Meters-Utilities'!J1055)=0), "UnitsEnergy","UnitsBlank")</f>
        <v>UnitsBlank</v>
      </c>
      <c r="P1055" t="str">
        <f t="shared" si="48"/>
        <v>UnitsBlank</v>
      </c>
      <c r="Q1055" t="str">
        <f t="shared" si="49"/>
        <v>UnitsBlank</v>
      </c>
      <c r="U1055" t="str">
        <f>IF( 'Meters-Utilities'!C1055= "Electricity", IF(AND('Meters-Utilities'!Q1055 &lt;&gt; "Self-Generated", 'Meters-Utilities'!Q1055 &lt;&gt; "Physical Power Purchase Agreement (PPPA)"), "UnitsBlank", "YesNo"), IF(AND( 'Meters-Utilities'!C1055="Other Fuels", 'Meters-Utilities'!D1055 = "Scope 1: Mobile"), "YesNo", "UnitsBlank"))</f>
        <v>UnitsBlank</v>
      </c>
    </row>
    <row r="1056" spans="1:21" x14ac:dyDescent="0.35">
      <c r="A1056">
        <f>'Meters-Utilities'!A1056</f>
        <v>0</v>
      </c>
      <c r="B1056">
        <f>'Meters-Utilities'!B1056</f>
        <v>0</v>
      </c>
      <c r="D1056">
        <f>'Meters-Utilities'!C1056</f>
        <v>0</v>
      </c>
      <c r="E1056">
        <f>'Meters-Utilities'!D1056</f>
        <v>0</v>
      </c>
      <c r="L1056" t="str">
        <f t="shared" si="50"/>
        <v>PhaseNO</v>
      </c>
      <c r="M1056" t="str">
        <f>"Fuel"&amp;
IF(D1056="Other Fuels",TRIM(SUBSTITUTE(LEFT('Meters-Utilities'!H1056,8),"-","")),IF(OR(D1056="Electricity",D1056="Natural Gas"),"",IF(OR(E1056="Scope 1: Process", E1056 = "Scope 1: Fugitive"), "Fugitive",SUBSTITUTE('Meters-Utilities'!C1056," ",""))))</f>
        <v>Fuel</v>
      </c>
      <c r="N1056" t="str">
        <f>IF(D1056="Electricity","UnitsEnergy",
IF(D1056="Natural Gas","UnitsGasEnergy",
IF(ISNUMBER(SEARCH("Water",D1056)),"UnitsLiquid",
IF(D1056="Other Energy","UnitsOtherEnergyEnergy",
IF(D1056="Other","UnitsSolid",
IF(D1056="Other Fuels",IF(ISNUMBER(SEARCH("Mobile", 'Meters-Utilities'!D1056)),"UnitsLiquid","Units"&amp;'Meters-Utilities'!H1056&amp;"Energy"),"UnitsBlank"))))))</f>
        <v>UnitsBlank</v>
      </c>
      <c r="O1056" t="str">
        <f>IF(AND(OR(D1056="Other Fuels", D1056="Other Energy", D1056 = "Natural Gas"),COUNTIF(UnitsEnergy,'Meters-Utilities'!J1056)=0), "UnitsEnergy","UnitsBlank")</f>
        <v>UnitsBlank</v>
      </c>
      <c r="P1056" t="str">
        <f t="shared" si="48"/>
        <v>UnitsBlank</v>
      </c>
      <c r="Q1056" t="str">
        <f t="shared" si="49"/>
        <v>UnitsBlank</v>
      </c>
      <c r="U1056" t="str">
        <f>IF( 'Meters-Utilities'!C1056= "Electricity", IF(AND('Meters-Utilities'!Q1056 &lt;&gt; "Self-Generated", 'Meters-Utilities'!Q1056 &lt;&gt; "Physical Power Purchase Agreement (PPPA)"), "UnitsBlank", "YesNo"), IF(AND( 'Meters-Utilities'!C1056="Other Fuels", 'Meters-Utilities'!D1056 = "Scope 1: Mobile"), "YesNo", "UnitsBlank"))</f>
        <v>UnitsBlank</v>
      </c>
    </row>
    <row r="1057" spans="1:21" x14ac:dyDescent="0.35">
      <c r="A1057">
        <f>'Meters-Utilities'!A1057</f>
        <v>0</v>
      </c>
      <c r="B1057">
        <f>'Meters-Utilities'!B1057</f>
        <v>0</v>
      </c>
      <c r="D1057">
        <f>'Meters-Utilities'!C1057</f>
        <v>0</v>
      </c>
      <c r="E1057">
        <f>'Meters-Utilities'!D1057</f>
        <v>0</v>
      </c>
      <c r="L1057" t="str">
        <f t="shared" si="50"/>
        <v>PhaseNO</v>
      </c>
      <c r="M1057" t="str">
        <f>"Fuel"&amp;
IF(D1057="Other Fuels",TRIM(SUBSTITUTE(LEFT('Meters-Utilities'!H1057,8),"-","")),IF(OR(D1057="Electricity",D1057="Natural Gas"),"",IF(OR(E1057="Scope 1: Process", E1057 = "Scope 1: Fugitive"), "Fugitive",SUBSTITUTE('Meters-Utilities'!C1057," ",""))))</f>
        <v>Fuel</v>
      </c>
      <c r="N1057" t="str">
        <f>IF(D1057="Electricity","UnitsEnergy",
IF(D1057="Natural Gas","UnitsGasEnergy",
IF(ISNUMBER(SEARCH("Water",D1057)),"UnitsLiquid",
IF(D1057="Other Energy","UnitsOtherEnergyEnergy",
IF(D1057="Other","UnitsSolid",
IF(D1057="Other Fuels",IF(ISNUMBER(SEARCH("Mobile", 'Meters-Utilities'!D1057)),"UnitsLiquid","Units"&amp;'Meters-Utilities'!H1057&amp;"Energy"),"UnitsBlank"))))))</f>
        <v>UnitsBlank</v>
      </c>
      <c r="O1057" t="str">
        <f>IF(AND(OR(D1057="Other Fuels", D1057="Other Energy", D1057 = "Natural Gas"),COUNTIF(UnitsEnergy,'Meters-Utilities'!J1057)=0), "UnitsEnergy","UnitsBlank")</f>
        <v>UnitsBlank</v>
      </c>
      <c r="P1057" t="str">
        <f t="shared" si="48"/>
        <v>UnitsBlank</v>
      </c>
      <c r="Q1057" t="str">
        <f t="shared" si="49"/>
        <v>UnitsBlank</v>
      </c>
      <c r="U1057" t="str">
        <f>IF( 'Meters-Utilities'!C1057= "Electricity", IF(AND('Meters-Utilities'!Q1057 &lt;&gt; "Self-Generated", 'Meters-Utilities'!Q1057 &lt;&gt; "Physical Power Purchase Agreement (PPPA)"), "UnitsBlank", "YesNo"), IF(AND( 'Meters-Utilities'!C1057="Other Fuels", 'Meters-Utilities'!D1057 = "Scope 1: Mobile"), "YesNo", "UnitsBlank"))</f>
        <v>UnitsBlank</v>
      </c>
    </row>
    <row r="1058" spans="1:21" x14ac:dyDescent="0.35">
      <c r="A1058">
        <f>'Meters-Utilities'!A1058</f>
        <v>0</v>
      </c>
      <c r="B1058">
        <f>'Meters-Utilities'!B1058</f>
        <v>0</v>
      </c>
      <c r="D1058">
        <f>'Meters-Utilities'!C1058</f>
        <v>0</v>
      </c>
      <c r="E1058">
        <f>'Meters-Utilities'!D1058</f>
        <v>0</v>
      </c>
      <c r="L1058" t="str">
        <f t="shared" si="50"/>
        <v>PhaseNO</v>
      </c>
      <c r="M1058" t="str">
        <f>"Fuel"&amp;
IF(D1058="Other Fuels",TRIM(SUBSTITUTE(LEFT('Meters-Utilities'!H1058,8),"-","")),IF(OR(D1058="Electricity",D1058="Natural Gas"),"",IF(OR(E1058="Scope 1: Process", E1058 = "Scope 1: Fugitive"), "Fugitive",SUBSTITUTE('Meters-Utilities'!C1058," ",""))))</f>
        <v>Fuel</v>
      </c>
      <c r="N1058" t="str">
        <f>IF(D1058="Electricity","UnitsEnergy",
IF(D1058="Natural Gas","UnitsGasEnergy",
IF(ISNUMBER(SEARCH("Water",D1058)),"UnitsLiquid",
IF(D1058="Other Energy","UnitsOtherEnergyEnergy",
IF(D1058="Other","UnitsSolid",
IF(D1058="Other Fuels",IF(ISNUMBER(SEARCH("Mobile", 'Meters-Utilities'!D1058)),"UnitsLiquid","Units"&amp;'Meters-Utilities'!H1058&amp;"Energy"),"UnitsBlank"))))))</f>
        <v>UnitsBlank</v>
      </c>
      <c r="O1058" t="str">
        <f>IF(AND(OR(D1058="Other Fuels", D1058="Other Energy", D1058 = "Natural Gas"),COUNTIF(UnitsEnergy,'Meters-Utilities'!J1058)=0), "UnitsEnergy","UnitsBlank")</f>
        <v>UnitsBlank</v>
      </c>
      <c r="P1058" t="str">
        <f t="shared" si="48"/>
        <v>UnitsBlank</v>
      </c>
      <c r="Q1058" t="str">
        <f t="shared" si="49"/>
        <v>UnitsBlank</v>
      </c>
      <c r="U1058" t="str">
        <f>IF( 'Meters-Utilities'!C1058= "Electricity", IF(AND('Meters-Utilities'!Q1058 &lt;&gt; "Self-Generated", 'Meters-Utilities'!Q1058 &lt;&gt; "Physical Power Purchase Agreement (PPPA)"), "UnitsBlank", "YesNo"), IF(AND( 'Meters-Utilities'!C1058="Other Fuels", 'Meters-Utilities'!D1058 = "Scope 1: Mobile"), "YesNo", "UnitsBlank"))</f>
        <v>UnitsBlank</v>
      </c>
    </row>
    <row r="1059" spans="1:21" x14ac:dyDescent="0.35">
      <c r="A1059">
        <f>'Meters-Utilities'!A1059</f>
        <v>0</v>
      </c>
      <c r="B1059">
        <f>'Meters-Utilities'!B1059</f>
        <v>0</v>
      </c>
      <c r="D1059">
        <f>'Meters-Utilities'!C1059</f>
        <v>0</v>
      </c>
      <c r="E1059">
        <f>'Meters-Utilities'!D1059</f>
        <v>0</v>
      </c>
      <c r="L1059" t="str">
        <f t="shared" si="50"/>
        <v>PhaseNO</v>
      </c>
      <c r="M1059" t="str">
        <f>"Fuel"&amp;
IF(D1059="Other Fuels",TRIM(SUBSTITUTE(LEFT('Meters-Utilities'!H1059,8),"-","")),IF(OR(D1059="Electricity",D1059="Natural Gas"),"",IF(OR(E1059="Scope 1: Process", E1059 = "Scope 1: Fugitive"), "Fugitive",SUBSTITUTE('Meters-Utilities'!C1059," ",""))))</f>
        <v>Fuel</v>
      </c>
      <c r="N1059" t="str">
        <f>IF(D1059="Electricity","UnitsEnergy",
IF(D1059="Natural Gas","UnitsGasEnergy",
IF(ISNUMBER(SEARCH("Water",D1059)),"UnitsLiquid",
IF(D1059="Other Energy","UnitsOtherEnergyEnergy",
IF(D1059="Other","UnitsSolid",
IF(D1059="Other Fuels",IF(ISNUMBER(SEARCH("Mobile", 'Meters-Utilities'!D1059)),"UnitsLiquid","Units"&amp;'Meters-Utilities'!H1059&amp;"Energy"),"UnitsBlank"))))))</f>
        <v>UnitsBlank</v>
      </c>
      <c r="O1059" t="str">
        <f>IF(AND(OR(D1059="Other Fuels", D1059="Other Energy", D1059 = "Natural Gas"),COUNTIF(UnitsEnergy,'Meters-Utilities'!J1059)=0), "UnitsEnergy","UnitsBlank")</f>
        <v>UnitsBlank</v>
      </c>
      <c r="P1059" t="str">
        <f t="shared" si="48"/>
        <v>UnitsBlank</v>
      </c>
      <c r="Q1059" t="str">
        <f t="shared" si="49"/>
        <v>UnitsBlank</v>
      </c>
      <c r="U1059" t="str">
        <f>IF( 'Meters-Utilities'!C1059= "Electricity", IF(AND('Meters-Utilities'!Q1059 &lt;&gt; "Self-Generated", 'Meters-Utilities'!Q1059 &lt;&gt; "Physical Power Purchase Agreement (PPPA)"), "UnitsBlank", "YesNo"), IF(AND( 'Meters-Utilities'!C1059="Other Fuels", 'Meters-Utilities'!D1059 = "Scope 1: Mobile"), "YesNo", "UnitsBlank"))</f>
        <v>UnitsBlank</v>
      </c>
    </row>
    <row r="1060" spans="1:21" x14ac:dyDescent="0.35">
      <c r="A1060">
        <f>'Meters-Utilities'!A1060</f>
        <v>0</v>
      </c>
      <c r="B1060">
        <f>'Meters-Utilities'!B1060</f>
        <v>0</v>
      </c>
      <c r="D1060">
        <f>'Meters-Utilities'!C1060</f>
        <v>0</v>
      </c>
      <c r="E1060">
        <f>'Meters-Utilities'!D1060</f>
        <v>0</v>
      </c>
      <c r="L1060" t="str">
        <f t="shared" si="50"/>
        <v>PhaseNO</v>
      </c>
      <c r="M1060" t="str">
        <f>"Fuel"&amp;
IF(D1060="Other Fuels",TRIM(SUBSTITUTE(LEFT('Meters-Utilities'!H1060,8),"-","")),IF(OR(D1060="Electricity",D1060="Natural Gas"),"",IF(OR(E1060="Scope 1: Process", E1060 = "Scope 1: Fugitive"), "Fugitive",SUBSTITUTE('Meters-Utilities'!C1060," ",""))))</f>
        <v>Fuel</v>
      </c>
      <c r="N1060" t="str">
        <f>IF(D1060="Electricity","UnitsEnergy",
IF(D1060="Natural Gas","UnitsGasEnergy",
IF(ISNUMBER(SEARCH("Water",D1060)),"UnitsLiquid",
IF(D1060="Other Energy","UnitsOtherEnergyEnergy",
IF(D1060="Other","UnitsSolid",
IF(D1060="Other Fuels",IF(ISNUMBER(SEARCH("Mobile", 'Meters-Utilities'!D1060)),"UnitsLiquid","Units"&amp;'Meters-Utilities'!H1060&amp;"Energy"),"UnitsBlank"))))))</f>
        <v>UnitsBlank</v>
      </c>
      <c r="O1060" t="str">
        <f>IF(AND(OR(D1060="Other Fuels", D1060="Other Energy", D1060 = "Natural Gas"),COUNTIF(UnitsEnergy,'Meters-Utilities'!J1060)=0), "UnitsEnergy","UnitsBlank")</f>
        <v>UnitsBlank</v>
      </c>
      <c r="P1060" t="str">
        <f t="shared" ref="P1060:P1101" si="51">IF(M1060="FuelOnRoad","UnitsDistance","UnitsBlank")</f>
        <v>UnitsBlank</v>
      </c>
      <c r="Q1060" t="str">
        <f t="shared" ref="Q1060:Q1101" si="52">IF(M1060="FuelOnRoad","ChoiceEstimationMethod","UnitsBlank")</f>
        <v>UnitsBlank</v>
      </c>
      <c r="U1060" t="str">
        <f>IF( 'Meters-Utilities'!C1060= "Electricity", IF(AND('Meters-Utilities'!Q1060 &lt;&gt; "Self-Generated", 'Meters-Utilities'!Q1060 &lt;&gt; "Physical Power Purchase Agreement (PPPA)"), "UnitsBlank", "YesNo"), IF(AND( 'Meters-Utilities'!C1060="Other Fuels", 'Meters-Utilities'!D1060 = "Scope 1: Mobile"), "YesNo", "UnitsBlank"))</f>
        <v>UnitsBlank</v>
      </c>
    </row>
    <row r="1061" spans="1:21" x14ac:dyDescent="0.35">
      <c r="A1061">
        <f>'Meters-Utilities'!A1061</f>
        <v>0</v>
      </c>
      <c r="B1061">
        <f>'Meters-Utilities'!B1061</f>
        <v>0</v>
      </c>
      <c r="D1061">
        <f>'Meters-Utilities'!C1061</f>
        <v>0</v>
      </c>
      <c r="E1061">
        <f>'Meters-Utilities'!D1061</f>
        <v>0</v>
      </c>
      <c r="L1061" t="str">
        <f t="shared" si="50"/>
        <v>PhaseNO</v>
      </c>
      <c r="M1061" t="str">
        <f>"Fuel"&amp;
IF(D1061="Other Fuels",TRIM(SUBSTITUTE(LEFT('Meters-Utilities'!H1061,8),"-","")),IF(OR(D1061="Electricity",D1061="Natural Gas"),"",IF(OR(E1061="Scope 1: Process", E1061 = "Scope 1: Fugitive"), "Fugitive",SUBSTITUTE('Meters-Utilities'!C1061," ",""))))</f>
        <v>Fuel</v>
      </c>
      <c r="N1061" t="str">
        <f>IF(D1061="Electricity","UnitsEnergy",
IF(D1061="Natural Gas","UnitsGasEnergy",
IF(ISNUMBER(SEARCH("Water",D1061)),"UnitsLiquid",
IF(D1061="Other Energy","UnitsOtherEnergyEnergy",
IF(D1061="Other","UnitsSolid",
IF(D1061="Other Fuels",IF(ISNUMBER(SEARCH("Mobile", 'Meters-Utilities'!D1061)),"UnitsLiquid","Units"&amp;'Meters-Utilities'!H1061&amp;"Energy"),"UnitsBlank"))))))</f>
        <v>UnitsBlank</v>
      </c>
      <c r="O1061" t="str">
        <f>IF(AND(OR(D1061="Other Fuels", D1061="Other Energy", D1061 = "Natural Gas"),COUNTIF(UnitsEnergy,'Meters-Utilities'!J1061)=0), "UnitsEnergy","UnitsBlank")</f>
        <v>UnitsBlank</v>
      </c>
      <c r="P1061" t="str">
        <f t="shared" si="51"/>
        <v>UnitsBlank</v>
      </c>
      <c r="Q1061" t="str">
        <f t="shared" si="52"/>
        <v>UnitsBlank</v>
      </c>
      <c r="U1061" t="str">
        <f>IF( 'Meters-Utilities'!C1061= "Electricity", IF(AND('Meters-Utilities'!Q1061 &lt;&gt; "Self-Generated", 'Meters-Utilities'!Q1061 &lt;&gt; "Physical Power Purchase Agreement (PPPA)"), "UnitsBlank", "YesNo"), IF(AND( 'Meters-Utilities'!C1061="Other Fuels", 'Meters-Utilities'!D1061 = "Scope 1: Mobile"), "YesNo", "UnitsBlank"))</f>
        <v>UnitsBlank</v>
      </c>
    </row>
    <row r="1062" spans="1:21" x14ac:dyDescent="0.35">
      <c r="A1062">
        <f>'Meters-Utilities'!A1062</f>
        <v>0</v>
      </c>
      <c r="B1062">
        <f>'Meters-Utilities'!B1062</f>
        <v>0</v>
      </c>
      <c r="D1062">
        <f>'Meters-Utilities'!C1062</f>
        <v>0</v>
      </c>
      <c r="E1062">
        <f>'Meters-Utilities'!D1062</f>
        <v>0</v>
      </c>
      <c r="L1062" t="str">
        <f t="shared" si="50"/>
        <v>PhaseNO</v>
      </c>
      <c r="M1062" t="str">
        <f>"Fuel"&amp;
IF(D1062="Other Fuels",TRIM(SUBSTITUTE(LEFT('Meters-Utilities'!H1062,8),"-","")),IF(OR(D1062="Electricity",D1062="Natural Gas"),"",IF(OR(E1062="Scope 1: Process", E1062 = "Scope 1: Fugitive"), "Fugitive",SUBSTITUTE('Meters-Utilities'!C1062," ",""))))</f>
        <v>Fuel</v>
      </c>
      <c r="N1062" t="str">
        <f>IF(D1062="Electricity","UnitsEnergy",
IF(D1062="Natural Gas","UnitsGasEnergy",
IF(ISNUMBER(SEARCH("Water",D1062)),"UnitsLiquid",
IF(D1062="Other Energy","UnitsOtherEnergyEnergy",
IF(D1062="Other","UnitsSolid",
IF(D1062="Other Fuels",IF(ISNUMBER(SEARCH("Mobile", 'Meters-Utilities'!D1062)),"UnitsLiquid","Units"&amp;'Meters-Utilities'!H1062&amp;"Energy"),"UnitsBlank"))))))</f>
        <v>UnitsBlank</v>
      </c>
      <c r="O1062" t="str">
        <f>IF(AND(OR(D1062="Other Fuels", D1062="Other Energy", D1062 = "Natural Gas"),COUNTIF(UnitsEnergy,'Meters-Utilities'!J1062)=0), "UnitsEnergy","UnitsBlank")</f>
        <v>UnitsBlank</v>
      </c>
      <c r="P1062" t="str">
        <f t="shared" si="51"/>
        <v>UnitsBlank</v>
      </c>
      <c r="Q1062" t="str">
        <f t="shared" si="52"/>
        <v>UnitsBlank</v>
      </c>
      <c r="U1062" t="str">
        <f>IF( 'Meters-Utilities'!C1062= "Electricity", IF(AND('Meters-Utilities'!Q1062 &lt;&gt; "Self-Generated", 'Meters-Utilities'!Q1062 &lt;&gt; "Physical Power Purchase Agreement (PPPA)"), "UnitsBlank", "YesNo"), IF(AND( 'Meters-Utilities'!C1062="Other Fuels", 'Meters-Utilities'!D1062 = "Scope 1: Mobile"), "YesNo", "UnitsBlank"))</f>
        <v>UnitsBlank</v>
      </c>
    </row>
    <row r="1063" spans="1:21" x14ac:dyDescent="0.35">
      <c r="A1063">
        <f>'Meters-Utilities'!A1063</f>
        <v>0</v>
      </c>
      <c r="B1063">
        <f>'Meters-Utilities'!B1063</f>
        <v>0</v>
      </c>
      <c r="D1063">
        <f>'Meters-Utilities'!C1063</f>
        <v>0</v>
      </c>
      <c r="E1063">
        <f>'Meters-Utilities'!D1063</f>
        <v>0</v>
      </c>
      <c r="L1063" t="str">
        <f t="shared" si="50"/>
        <v>PhaseNO</v>
      </c>
      <c r="M1063" t="str">
        <f>"Fuel"&amp;
IF(D1063="Other Fuels",TRIM(SUBSTITUTE(LEFT('Meters-Utilities'!H1063,8),"-","")),IF(OR(D1063="Electricity",D1063="Natural Gas"),"",IF(OR(E1063="Scope 1: Process", E1063 = "Scope 1: Fugitive"), "Fugitive",SUBSTITUTE('Meters-Utilities'!C1063," ",""))))</f>
        <v>Fuel</v>
      </c>
      <c r="N1063" t="str">
        <f>IF(D1063="Electricity","UnitsEnergy",
IF(D1063="Natural Gas","UnitsGasEnergy",
IF(ISNUMBER(SEARCH("Water",D1063)),"UnitsLiquid",
IF(D1063="Other Energy","UnitsOtherEnergyEnergy",
IF(D1063="Other","UnitsSolid",
IF(D1063="Other Fuels",IF(ISNUMBER(SEARCH("Mobile", 'Meters-Utilities'!D1063)),"UnitsLiquid","Units"&amp;'Meters-Utilities'!H1063&amp;"Energy"),"UnitsBlank"))))))</f>
        <v>UnitsBlank</v>
      </c>
      <c r="O1063" t="str">
        <f>IF(AND(OR(D1063="Other Fuels", D1063="Other Energy", D1063 = "Natural Gas"),COUNTIF(UnitsEnergy,'Meters-Utilities'!J1063)=0), "UnitsEnergy","UnitsBlank")</f>
        <v>UnitsBlank</v>
      </c>
      <c r="P1063" t="str">
        <f t="shared" si="51"/>
        <v>UnitsBlank</v>
      </c>
      <c r="Q1063" t="str">
        <f t="shared" si="52"/>
        <v>UnitsBlank</v>
      </c>
      <c r="U1063" t="str">
        <f>IF( 'Meters-Utilities'!C1063= "Electricity", IF(AND('Meters-Utilities'!Q1063 &lt;&gt; "Self-Generated", 'Meters-Utilities'!Q1063 &lt;&gt; "Physical Power Purchase Agreement (PPPA)"), "UnitsBlank", "YesNo"), IF(AND( 'Meters-Utilities'!C1063="Other Fuels", 'Meters-Utilities'!D1063 = "Scope 1: Mobile"), "YesNo", "UnitsBlank"))</f>
        <v>UnitsBlank</v>
      </c>
    </row>
    <row r="1064" spans="1:21" x14ac:dyDescent="0.35">
      <c r="A1064">
        <f>'Meters-Utilities'!A1064</f>
        <v>0</v>
      </c>
      <c r="B1064">
        <f>'Meters-Utilities'!B1064</f>
        <v>0</v>
      </c>
      <c r="D1064">
        <f>'Meters-Utilities'!C1064</f>
        <v>0</v>
      </c>
      <c r="E1064">
        <f>'Meters-Utilities'!D1064</f>
        <v>0</v>
      </c>
      <c r="L1064" t="str">
        <f t="shared" si="50"/>
        <v>PhaseNO</v>
      </c>
      <c r="M1064" t="str">
        <f>"Fuel"&amp;
IF(D1064="Other Fuels",TRIM(SUBSTITUTE(LEFT('Meters-Utilities'!H1064,8),"-","")),IF(OR(D1064="Electricity",D1064="Natural Gas"),"",IF(OR(E1064="Scope 1: Process", E1064 = "Scope 1: Fugitive"), "Fugitive",SUBSTITUTE('Meters-Utilities'!C1064," ",""))))</f>
        <v>Fuel</v>
      </c>
      <c r="N1064" t="str">
        <f>IF(D1064="Electricity","UnitsEnergy",
IF(D1064="Natural Gas","UnitsGasEnergy",
IF(ISNUMBER(SEARCH("Water",D1064)),"UnitsLiquid",
IF(D1064="Other Energy","UnitsOtherEnergyEnergy",
IF(D1064="Other","UnitsSolid",
IF(D1064="Other Fuels",IF(ISNUMBER(SEARCH("Mobile", 'Meters-Utilities'!D1064)),"UnitsLiquid","Units"&amp;'Meters-Utilities'!H1064&amp;"Energy"),"UnitsBlank"))))))</f>
        <v>UnitsBlank</v>
      </c>
      <c r="O1064" t="str">
        <f>IF(AND(OR(D1064="Other Fuels", D1064="Other Energy", D1064 = "Natural Gas"),COUNTIF(UnitsEnergy,'Meters-Utilities'!J1064)=0), "UnitsEnergy","UnitsBlank")</f>
        <v>UnitsBlank</v>
      </c>
      <c r="P1064" t="str">
        <f t="shared" si="51"/>
        <v>UnitsBlank</v>
      </c>
      <c r="Q1064" t="str">
        <f t="shared" si="52"/>
        <v>UnitsBlank</v>
      </c>
      <c r="U1064" t="str">
        <f>IF( 'Meters-Utilities'!C1064= "Electricity", IF(AND('Meters-Utilities'!Q1064 &lt;&gt; "Self-Generated", 'Meters-Utilities'!Q1064 &lt;&gt; "Physical Power Purchase Agreement (PPPA)"), "UnitsBlank", "YesNo"), IF(AND( 'Meters-Utilities'!C1064="Other Fuels", 'Meters-Utilities'!D1064 = "Scope 1: Mobile"), "YesNo", "UnitsBlank"))</f>
        <v>UnitsBlank</v>
      </c>
    </row>
    <row r="1065" spans="1:21" x14ac:dyDescent="0.35">
      <c r="A1065">
        <f>'Meters-Utilities'!A1065</f>
        <v>0</v>
      </c>
      <c r="B1065">
        <f>'Meters-Utilities'!B1065</f>
        <v>0</v>
      </c>
      <c r="D1065">
        <f>'Meters-Utilities'!C1065</f>
        <v>0</v>
      </c>
      <c r="E1065">
        <f>'Meters-Utilities'!D1065</f>
        <v>0</v>
      </c>
      <c r="L1065" t="str">
        <f t="shared" si="50"/>
        <v>PhaseNO</v>
      </c>
      <c r="M1065" t="str">
        <f>"Fuel"&amp;
IF(D1065="Other Fuels",TRIM(SUBSTITUTE(LEFT('Meters-Utilities'!H1065,8),"-","")),IF(OR(D1065="Electricity",D1065="Natural Gas"),"",IF(OR(E1065="Scope 1: Process", E1065 = "Scope 1: Fugitive"), "Fugitive",SUBSTITUTE('Meters-Utilities'!C1065," ",""))))</f>
        <v>Fuel</v>
      </c>
      <c r="N1065" t="str">
        <f>IF(D1065="Electricity","UnitsEnergy",
IF(D1065="Natural Gas","UnitsGasEnergy",
IF(ISNUMBER(SEARCH("Water",D1065)),"UnitsLiquid",
IF(D1065="Other Energy","UnitsOtherEnergyEnergy",
IF(D1065="Other","UnitsSolid",
IF(D1065="Other Fuels",IF(ISNUMBER(SEARCH("Mobile", 'Meters-Utilities'!D1065)),"UnitsLiquid","Units"&amp;'Meters-Utilities'!H1065&amp;"Energy"),"UnitsBlank"))))))</f>
        <v>UnitsBlank</v>
      </c>
      <c r="O1065" t="str">
        <f>IF(AND(OR(D1065="Other Fuels", D1065="Other Energy", D1065 = "Natural Gas"),COUNTIF(UnitsEnergy,'Meters-Utilities'!J1065)=0), "UnitsEnergy","UnitsBlank")</f>
        <v>UnitsBlank</v>
      </c>
      <c r="P1065" t="str">
        <f t="shared" si="51"/>
        <v>UnitsBlank</v>
      </c>
      <c r="Q1065" t="str">
        <f t="shared" si="52"/>
        <v>UnitsBlank</v>
      </c>
      <c r="U1065" t="str">
        <f>IF( 'Meters-Utilities'!C1065= "Electricity", IF(AND('Meters-Utilities'!Q1065 &lt;&gt; "Self-Generated", 'Meters-Utilities'!Q1065 &lt;&gt; "Physical Power Purchase Agreement (PPPA)"), "UnitsBlank", "YesNo"), IF(AND( 'Meters-Utilities'!C1065="Other Fuels", 'Meters-Utilities'!D1065 = "Scope 1: Mobile"), "YesNo", "UnitsBlank"))</f>
        <v>UnitsBlank</v>
      </c>
    </row>
    <row r="1066" spans="1:21" x14ac:dyDescent="0.35">
      <c r="A1066">
        <f>'Meters-Utilities'!A1066</f>
        <v>0</v>
      </c>
      <c r="B1066">
        <f>'Meters-Utilities'!B1066</f>
        <v>0</v>
      </c>
      <c r="D1066">
        <f>'Meters-Utilities'!C1066</f>
        <v>0</v>
      </c>
      <c r="E1066">
        <f>'Meters-Utilities'!D1066</f>
        <v>0</v>
      </c>
      <c r="L1066" t="str">
        <f t="shared" si="50"/>
        <v>PhaseNO</v>
      </c>
      <c r="M1066" t="str">
        <f>"Fuel"&amp;
IF(D1066="Other Fuels",TRIM(SUBSTITUTE(LEFT('Meters-Utilities'!H1066,8),"-","")),IF(OR(D1066="Electricity",D1066="Natural Gas"),"",IF(OR(E1066="Scope 1: Process", E1066 = "Scope 1: Fugitive"), "Fugitive",SUBSTITUTE('Meters-Utilities'!C1066," ",""))))</f>
        <v>Fuel</v>
      </c>
      <c r="N1066" t="str">
        <f>IF(D1066="Electricity","UnitsEnergy",
IF(D1066="Natural Gas","UnitsGasEnergy",
IF(ISNUMBER(SEARCH("Water",D1066)),"UnitsLiquid",
IF(D1066="Other Energy","UnitsOtherEnergyEnergy",
IF(D1066="Other","UnitsSolid",
IF(D1066="Other Fuels",IF(ISNUMBER(SEARCH("Mobile", 'Meters-Utilities'!D1066)),"UnitsLiquid","Units"&amp;'Meters-Utilities'!H1066&amp;"Energy"),"UnitsBlank"))))))</f>
        <v>UnitsBlank</v>
      </c>
      <c r="O1066" t="str">
        <f>IF(AND(OR(D1066="Other Fuels", D1066="Other Energy", D1066 = "Natural Gas"),COUNTIF(UnitsEnergy,'Meters-Utilities'!J1066)=0), "UnitsEnergy","UnitsBlank")</f>
        <v>UnitsBlank</v>
      </c>
      <c r="P1066" t="str">
        <f t="shared" si="51"/>
        <v>UnitsBlank</v>
      </c>
      <c r="Q1066" t="str">
        <f t="shared" si="52"/>
        <v>UnitsBlank</v>
      </c>
      <c r="U1066" t="str">
        <f>IF( 'Meters-Utilities'!C1066= "Electricity", IF(AND('Meters-Utilities'!Q1066 &lt;&gt; "Self-Generated", 'Meters-Utilities'!Q1066 &lt;&gt; "Physical Power Purchase Agreement (PPPA)"), "UnitsBlank", "YesNo"), IF(AND( 'Meters-Utilities'!C1066="Other Fuels", 'Meters-Utilities'!D1066 = "Scope 1: Mobile"), "YesNo", "UnitsBlank"))</f>
        <v>UnitsBlank</v>
      </c>
    </row>
    <row r="1067" spans="1:21" x14ac:dyDescent="0.35">
      <c r="A1067">
        <f>'Meters-Utilities'!A1067</f>
        <v>0</v>
      </c>
      <c r="B1067">
        <f>'Meters-Utilities'!B1067</f>
        <v>0</v>
      </c>
      <c r="D1067">
        <f>'Meters-Utilities'!C1067</f>
        <v>0</v>
      </c>
      <c r="E1067">
        <f>'Meters-Utilities'!D1067</f>
        <v>0</v>
      </c>
      <c r="L1067" t="str">
        <f t="shared" si="50"/>
        <v>PhaseNO</v>
      </c>
      <c r="M1067" t="str">
        <f>"Fuel"&amp;
IF(D1067="Other Fuels",TRIM(SUBSTITUTE(LEFT('Meters-Utilities'!H1067,8),"-","")),IF(OR(D1067="Electricity",D1067="Natural Gas"),"",IF(OR(E1067="Scope 1: Process", E1067 = "Scope 1: Fugitive"), "Fugitive",SUBSTITUTE('Meters-Utilities'!C1067," ",""))))</f>
        <v>Fuel</v>
      </c>
      <c r="N1067" t="str">
        <f>IF(D1067="Electricity","UnitsEnergy",
IF(D1067="Natural Gas","UnitsGasEnergy",
IF(ISNUMBER(SEARCH("Water",D1067)),"UnitsLiquid",
IF(D1067="Other Energy","UnitsOtherEnergyEnergy",
IF(D1067="Other","UnitsSolid",
IF(D1067="Other Fuels",IF(ISNUMBER(SEARCH("Mobile", 'Meters-Utilities'!D1067)),"UnitsLiquid","Units"&amp;'Meters-Utilities'!H1067&amp;"Energy"),"UnitsBlank"))))))</f>
        <v>UnitsBlank</v>
      </c>
      <c r="O1067" t="str">
        <f>IF(AND(OR(D1067="Other Fuels", D1067="Other Energy", D1067 = "Natural Gas"),COUNTIF(UnitsEnergy,'Meters-Utilities'!J1067)=0), "UnitsEnergy","UnitsBlank")</f>
        <v>UnitsBlank</v>
      </c>
      <c r="P1067" t="str">
        <f t="shared" si="51"/>
        <v>UnitsBlank</v>
      </c>
      <c r="Q1067" t="str">
        <f t="shared" si="52"/>
        <v>UnitsBlank</v>
      </c>
      <c r="U1067" t="str">
        <f>IF( 'Meters-Utilities'!C1067= "Electricity", IF(AND('Meters-Utilities'!Q1067 &lt;&gt; "Self-Generated", 'Meters-Utilities'!Q1067 &lt;&gt; "Physical Power Purchase Agreement (PPPA)"), "UnitsBlank", "YesNo"), IF(AND( 'Meters-Utilities'!C1067="Other Fuels", 'Meters-Utilities'!D1067 = "Scope 1: Mobile"), "YesNo", "UnitsBlank"))</f>
        <v>UnitsBlank</v>
      </c>
    </row>
    <row r="1068" spans="1:21" x14ac:dyDescent="0.35">
      <c r="A1068">
        <f>'Meters-Utilities'!A1068</f>
        <v>0</v>
      </c>
      <c r="B1068">
        <f>'Meters-Utilities'!B1068</f>
        <v>0</v>
      </c>
      <c r="D1068">
        <f>'Meters-Utilities'!C1068</f>
        <v>0</v>
      </c>
      <c r="E1068">
        <f>'Meters-Utilities'!D1068</f>
        <v>0</v>
      </c>
      <c r="L1068" t="str">
        <f t="shared" si="50"/>
        <v>PhaseNO</v>
      </c>
      <c r="M1068" t="str">
        <f>"Fuel"&amp;
IF(D1068="Other Fuels",TRIM(SUBSTITUTE(LEFT('Meters-Utilities'!H1068,8),"-","")),IF(OR(D1068="Electricity",D1068="Natural Gas"),"",IF(OR(E1068="Scope 1: Process", E1068 = "Scope 1: Fugitive"), "Fugitive",SUBSTITUTE('Meters-Utilities'!C1068," ",""))))</f>
        <v>Fuel</v>
      </c>
      <c r="N1068" t="str">
        <f>IF(D1068="Electricity","UnitsEnergy",
IF(D1068="Natural Gas","UnitsGasEnergy",
IF(ISNUMBER(SEARCH("Water",D1068)),"UnitsLiquid",
IF(D1068="Other Energy","UnitsOtherEnergyEnergy",
IF(D1068="Other","UnitsSolid",
IF(D1068="Other Fuels",IF(ISNUMBER(SEARCH("Mobile", 'Meters-Utilities'!D1068)),"UnitsLiquid","Units"&amp;'Meters-Utilities'!H1068&amp;"Energy"),"UnitsBlank"))))))</f>
        <v>UnitsBlank</v>
      </c>
      <c r="O1068" t="str">
        <f>IF(AND(OR(D1068="Other Fuels", D1068="Other Energy", D1068 = "Natural Gas"),COUNTIF(UnitsEnergy,'Meters-Utilities'!J1068)=0), "UnitsEnergy","UnitsBlank")</f>
        <v>UnitsBlank</v>
      </c>
      <c r="P1068" t="str">
        <f t="shared" si="51"/>
        <v>UnitsBlank</v>
      </c>
      <c r="Q1068" t="str">
        <f t="shared" si="52"/>
        <v>UnitsBlank</v>
      </c>
      <c r="U1068" t="str">
        <f>IF( 'Meters-Utilities'!C1068= "Electricity", IF(AND('Meters-Utilities'!Q1068 &lt;&gt; "Self-Generated", 'Meters-Utilities'!Q1068 &lt;&gt; "Physical Power Purchase Agreement (PPPA)"), "UnitsBlank", "YesNo"), IF(AND( 'Meters-Utilities'!C1068="Other Fuels", 'Meters-Utilities'!D1068 = "Scope 1: Mobile"), "YesNo", "UnitsBlank"))</f>
        <v>UnitsBlank</v>
      </c>
    </row>
    <row r="1069" spans="1:21" x14ac:dyDescent="0.35">
      <c r="A1069">
        <f>'Meters-Utilities'!A1069</f>
        <v>0</v>
      </c>
      <c r="B1069">
        <f>'Meters-Utilities'!B1069</f>
        <v>0</v>
      </c>
      <c r="D1069">
        <f>'Meters-Utilities'!C1069</f>
        <v>0</v>
      </c>
      <c r="E1069">
        <f>'Meters-Utilities'!D1069</f>
        <v>0</v>
      </c>
      <c r="L1069" t="str">
        <f t="shared" si="50"/>
        <v>PhaseNO</v>
      </c>
      <c r="M1069" t="str">
        <f>"Fuel"&amp;
IF(D1069="Other Fuels",TRIM(SUBSTITUTE(LEFT('Meters-Utilities'!H1069,8),"-","")),IF(OR(D1069="Electricity",D1069="Natural Gas"),"",IF(OR(E1069="Scope 1: Process", E1069 = "Scope 1: Fugitive"), "Fugitive",SUBSTITUTE('Meters-Utilities'!C1069," ",""))))</f>
        <v>Fuel</v>
      </c>
      <c r="N1069" t="str">
        <f>IF(D1069="Electricity","UnitsEnergy",
IF(D1069="Natural Gas","UnitsGasEnergy",
IF(ISNUMBER(SEARCH("Water",D1069)),"UnitsLiquid",
IF(D1069="Other Energy","UnitsOtherEnergyEnergy",
IF(D1069="Other","UnitsSolid",
IF(D1069="Other Fuels",IF(ISNUMBER(SEARCH("Mobile", 'Meters-Utilities'!D1069)),"UnitsLiquid","Units"&amp;'Meters-Utilities'!H1069&amp;"Energy"),"UnitsBlank"))))))</f>
        <v>UnitsBlank</v>
      </c>
      <c r="O1069" t="str">
        <f>IF(AND(OR(D1069="Other Fuels", D1069="Other Energy", D1069 = "Natural Gas"),COUNTIF(UnitsEnergy,'Meters-Utilities'!J1069)=0), "UnitsEnergy","UnitsBlank")</f>
        <v>UnitsBlank</v>
      </c>
      <c r="P1069" t="str">
        <f t="shared" si="51"/>
        <v>UnitsBlank</v>
      </c>
      <c r="Q1069" t="str">
        <f t="shared" si="52"/>
        <v>UnitsBlank</v>
      </c>
      <c r="U1069" t="str">
        <f>IF( 'Meters-Utilities'!C1069= "Electricity", IF(AND('Meters-Utilities'!Q1069 &lt;&gt; "Self-Generated", 'Meters-Utilities'!Q1069 &lt;&gt; "Physical Power Purchase Agreement (PPPA)"), "UnitsBlank", "YesNo"), IF(AND( 'Meters-Utilities'!C1069="Other Fuels", 'Meters-Utilities'!D1069 = "Scope 1: Mobile"), "YesNo", "UnitsBlank"))</f>
        <v>UnitsBlank</v>
      </c>
    </row>
    <row r="1070" spans="1:21" x14ac:dyDescent="0.35">
      <c r="A1070">
        <f>'Meters-Utilities'!A1070</f>
        <v>0</v>
      </c>
      <c r="B1070">
        <f>'Meters-Utilities'!B1070</f>
        <v>0</v>
      </c>
      <c r="D1070">
        <f>'Meters-Utilities'!C1070</f>
        <v>0</v>
      </c>
      <c r="E1070">
        <f>'Meters-Utilities'!D1070</f>
        <v>0</v>
      </c>
      <c r="L1070" t="str">
        <f t="shared" si="50"/>
        <v>PhaseNO</v>
      </c>
      <c r="M1070" t="str">
        <f>"Fuel"&amp;
IF(D1070="Other Fuels",TRIM(SUBSTITUTE(LEFT('Meters-Utilities'!H1070,8),"-","")),IF(OR(D1070="Electricity",D1070="Natural Gas"),"",IF(OR(E1070="Scope 1: Process", E1070 = "Scope 1: Fugitive"), "Fugitive",SUBSTITUTE('Meters-Utilities'!C1070," ",""))))</f>
        <v>Fuel</v>
      </c>
      <c r="N1070" t="str">
        <f>IF(D1070="Electricity","UnitsEnergy",
IF(D1070="Natural Gas","UnitsGasEnergy",
IF(ISNUMBER(SEARCH("Water",D1070)),"UnitsLiquid",
IF(D1070="Other Energy","UnitsOtherEnergyEnergy",
IF(D1070="Other","UnitsSolid",
IF(D1070="Other Fuels",IF(ISNUMBER(SEARCH("Mobile", 'Meters-Utilities'!D1070)),"UnitsLiquid","Units"&amp;'Meters-Utilities'!H1070&amp;"Energy"),"UnitsBlank"))))))</f>
        <v>UnitsBlank</v>
      </c>
      <c r="O1070" t="str">
        <f>IF(AND(OR(D1070="Other Fuels", D1070="Other Energy", D1070 = "Natural Gas"),COUNTIF(UnitsEnergy,'Meters-Utilities'!J1070)=0), "UnitsEnergy","UnitsBlank")</f>
        <v>UnitsBlank</v>
      </c>
      <c r="P1070" t="str">
        <f t="shared" si="51"/>
        <v>UnitsBlank</v>
      </c>
      <c r="Q1070" t="str">
        <f t="shared" si="52"/>
        <v>UnitsBlank</v>
      </c>
      <c r="U1070" t="str">
        <f>IF( 'Meters-Utilities'!C1070= "Electricity", IF(AND('Meters-Utilities'!Q1070 &lt;&gt; "Self-Generated", 'Meters-Utilities'!Q1070 &lt;&gt; "Physical Power Purchase Agreement (PPPA)"), "UnitsBlank", "YesNo"), IF(AND( 'Meters-Utilities'!C1070="Other Fuels", 'Meters-Utilities'!D1070 = "Scope 1: Mobile"), "YesNo", "UnitsBlank"))</f>
        <v>UnitsBlank</v>
      </c>
    </row>
    <row r="1071" spans="1:21" x14ac:dyDescent="0.35">
      <c r="A1071">
        <f>'Meters-Utilities'!A1071</f>
        <v>0</v>
      </c>
      <c r="B1071">
        <f>'Meters-Utilities'!B1071</f>
        <v>0</v>
      </c>
      <c r="D1071">
        <f>'Meters-Utilities'!C1071</f>
        <v>0</v>
      </c>
      <c r="E1071">
        <f>'Meters-Utilities'!D1071</f>
        <v>0</v>
      </c>
      <c r="L1071" t="str">
        <f t="shared" si="50"/>
        <v>PhaseNO</v>
      </c>
      <c r="M1071" t="str">
        <f>"Fuel"&amp;
IF(D1071="Other Fuels",TRIM(SUBSTITUTE(LEFT('Meters-Utilities'!H1071,8),"-","")),IF(OR(D1071="Electricity",D1071="Natural Gas"),"",IF(OR(E1071="Scope 1: Process", E1071 = "Scope 1: Fugitive"), "Fugitive",SUBSTITUTE('Meters-Utilities'!C1071," ",""))))</f>
        <v>Fuel</v>
      </c>
      <c r="N1071" t="str">
        <f>IF(D1071="Electricity","UnitsEnergy",
IF(D1071="Natural Gas","UnitsGasEnergy",
IF(ISNUMBER(SEARCH("Water",D1071)),"UnitsLiquid",
IF(D1071="Other Energy","UnitsOtherEnergyEnergy",
IF(D1071="Other","UnitsSolid",
IF(D1071="Other Fuels",IF(ISNUMBER(SEARCH("Mobile", 'Meters-Utilities'!D1071)),"UnitsLiquid","Units"&amp;'Meters-Utilities'!H1071&amp;"Energy"),"UnitsBlank"))))))</f>
        <v>UnitsBlank</v>
      </c>
      <c r="O1071" t="str">
        <f>IF(AND(OR(D1071="Other Fuels", D1071="Other Energy", D1071 = "Natural Gas"),COUNTIF(UnitsEnergy,'Meters-Utilities'!J1071)=0), "UnitsEnergy","UnitsBlank")</f>
        <v>UnitsBlank</v>
      </c>
      <c r="P1071" t="str">
        <f t="shared" si="51"/>
        <v>UnitsBlank</v>
      </c>
      <c r="Q1071" t="str">
        <f t="shared" si="52"/>
        <v>UnitsBlank</v>
      </c>
      <c r="U1071" t="str">
        <f>IF( 'Meters-Utilities'!C1071= "Electricity", IF(AND('Meters-Utilities'!Q1071 &lt;&gt; "Self-Generated", 'Meters-Utilities'!Q1071 &lt;&gt; "Physical Power Purchase Agreement (PPPA)"), "UnitsBlank", "YesNo"), IF(AND( 'Meters-Utilities'!C1071="Other Fuels", 'Meters-Utilities'!D1071 = "Scope 1: Mobile"), "YesNo", "UnitsBlank"))</f>
        <v>UnitsBlank</v>
      </c>
    </row>
    <row r="1072" spans="1:21" x14ac:dyDescent="0.35">
      <c r="A1072">
        <f>'Meters-Utilities'!A1072</f>
        <v>0</v>
      </c>
      <c r="B1072">
        <f>'Meters-Utilities'!B1072</f>
        <v>0</v>
      </c>
      <c r="D1072">
        <f>'Meters-Utilities'!C1072</f>
        <v>0</v>
      </c>
      <c r="E1072">
        <f>'Meters-Utilities'!D1072</f>
        <v>0</v>
      </c>
      <c r="L1072" t="str">
        <f t="shared" si="50"/>
        <v>PhaseNO</v>
      </c>
      <c r="M1072" t="str">
        <f>"Fuel"&amp;
IF(D1072="Other Fuels",TRIM(SUBSTITUTE(LEFT('Meters-Utilities'!H1072,8),"-","")),IF(OR(D1072="Electricity",D1072="Natural Gas"),"",IF(OR(E1072="Scope 1: Process", E1072 = "Scope 1: Fugitive"), "Fugitive",SUBSTITUTE('Meters-Utilities'!C1072," ",""))))</f>
        <v>Fuel</v>
      </c>
      <c r="N1072" t="str">
        <f>IF(D1072="Electricity","UnitsEnergy",
IF(D1072="Natural Gas","UnitsGasEnergy",
IF(ISNUMBER(SEARCH("Water",D1072)),"UnitsLiquid",
IF(D1072="Other Energy","UnitsOtherEnergyEnergy",
IF(D1072="Other","UnitsSolid",
IF(D1072="Other Fuels",IF(ISNUMBER(SEARCH("Mobile", 'Meters-Utilities'!D1072)),"UnitsLiquid","Units"&amp;'Meters-Utilities'!H1072&amp;"Energy"),"UnitsBlank"))))))</f>
        <v>UnitsBlank</v>
      </c>
      <c r="O1072" t="str">
        <f>IF(AND(OR(D1072="Other Fuels", D1072="Other Energy", D1072 = "Natural Gas"),COUNTIF(UnitsEnergy,'Meters-Utilities'!J1072)=0), "UnitsEnergy","UnitsBlank")</f>
        <v>UnitsBlank</v>
      </c>
      <c r="P1072" t="str">
        <f t="shared" si="51"/>
        <v>UnitsBlank</v>
      </c>
      <c r="Q1072" t="str">
        <f t="shared" si="52"/>
        <v>UnitsBlank</v>
      </c>
      <c r="U1072" t="str">
        <f>IF( 'Meters-Utilities'!C1072= "Electricity", IF(AND('Meters-Utilities'!Q1072 &lt;&gt; "Self-Generated", 'Meters-Utilities'!Q1072 &lt;&gt; "Physical Power Purchase Agreement (PPPA)"), "UnitsBlank", "YesNo"), IF(AND( 'Meters-Utilities'!C1072="Other Fuels", 'Meters-Utilities'!D1072 = "Scope 1: Mobile"), "YesNo", "UnitsBlank"))</f>
        <v>UnitsBlank</v>
      </c>
    </row>
    <row r="1073" spans="1:21" x14ac:dyDescent="0.35">
      <c r="A1073">
        <f>'Meters-Utilities'!A1073</f>
        <v>0</v>
      </c>
      <c r="B1073">
        <f>'Meters-Utilities'!B1073</f>
        <v>0</v>
      </c>
      <c r="D1073">
        <f>'Meters-Utilities'!C1073</f>
        <v>0</v>
      </c>
      <c r="E1073">
        <f>'Meters-Utilities'!D1073</f>
        <v>0</v>
      </c>
      <c r="L1073" t="str">
        <f t="shared" si="50"/>
        <v>PhaseNO</v>
      </c>
      <c r="M1073" t="str">
        <f>"Fuel"&amp;
IF(D1073="Other Fuels",TRIM(SUBSTITUTE(LEFT('Meters-Utilities'!H1073,8),"-","")),IF(OR(D1073="Electricity",D1073="Natural Gas"),"",IF(OR(E1073="Scope 1: Process", E1073 = "Scope 1: Fugitive"), "Fugitive",SUBSTITUTE('Meters-Utilities'!C1073," ",""))))</f>
        <v>Fuel</v>
      </c>
      <c r="N1073" t="str">
        <f>IF(D1073="Electricity","UnitsEnergy",
IF(D1073="Natural Gas","UnitsGasEnergy",
IF(ISNUMBER(SEARCH("Water",D1073)),"UnitsLiquid",
IF(D1073="Other Energy","UnitsOtherEnergyEnergy",
IF(D1073="Other","UnitsSolid",
IF(D1073="Other Fuels",IF(ISNUMBER(SEARCH("Mobile", 'Meters-Utilities'!D1073)),"UnitsLiquid","Units"&amp;'Meters-Utilities'!H1073&amp;"Energy"),"UnitsBlank"))))))</f>
        <v>UnitsBlank</v>
      </c>
      <c r="O1073" t="str">
        <f>IF(AND(OR(D1073="Other Fuels", D1073="Other Energy", D1073 = "Natural Gas"),COUNTIF(UnitsEnergy,'Meters-Utilities'!J1073)=0), "UnitsEnergy","UnitsBlank")</f>
        <v>UnitsBlank</v>
      </c>
      <c r="P1073" t="str">
        <f t="shared" si="51"/>
        <v>UnitsBlank</v>
      </c>
      <c r="Q1073" t="str">
        <f t="shared" si="52"/>
        <v>UnitsBlank</v>
      </c>
      <c r="U1073" t="str">
        <f>IF( 'Meters-Utilities'!C1073= "Electricity", IF(AND('Meters-Utilities'!Q1073 &lt;&gt; "Self-Generated", 'Meters-Utilities'!Q1073 &lt;&gt; "Physical Power Purchase Agreement (PPPA)"), "UnitsBlank", "YesNo"), IF(AND( 'Meters-Utilities'!C1073="Other Fuels", 'Meters-Utilities'!D1073 = "Scope 1: Mobile"), "YesNo", "UnitsBlank"))</f>
        <v>UnitsBlank</v>
      </c>
    </row>
    <row r="1074" spans="1:21" x14ac:dyDescent="0.35">
      <c r="A1074">
        <f>'Meters-Utilities'!A1074</f>
        <v>0</v>
      </c>
      <c r="B1074">
        <f>'Meters-Utilities'!B1074</f>
        <v>0</v>
      </c>
      <c r="D1074">
        <f>'Meters-Utilities'!C1074</f>
        <v>0</v>
      </c>
      <c r="E1074">
        <f>'Meters-Utilities'!D1074</f>
        <v>0</v>
      </c>
      <c r="L1074" t="str">
        <f t="shared" si="50"/>
        <v>PhaseNO</v>
      </c>
      <c r="M1074" t="str">
        <f>"Fuel"&amp;
IF(D1074="Other Fuels",TRIM(SUBSTITUTE(LEFT('Meters-Utilities'!H1074,8),"-","")),IF(OR(D1074="Electricity",D1074="Natural Gas"),"",IF(OR(E1074="Scope 1: Process", E1074 = "Scope 1: Fugitive"), "Fugitive",SUBSTITUTE('Meters-Utilities'!C1074," ",""))))</f>
        <v>Fuel</v>
      </c>
      <c r="N1074" t="str">
        <f>IF(D1074="Electricity","UnitsEnergy",
IF(D1074="Natural Gas","UnitsGasEnergy",
IF(ISNUMBER(SEARCH("Water",D1074)),"UnitsLiquid",
IF(D1074="Other Energy","UnitsOtherEnergyEnergy",
IF(D1074="Other","UnitsSolid",
IF(D1074="Other Fuels",IF(ISNUMBER(SEARCH("Mobile", 'Meters-Utilities'!D1074)),"UnitsLiquid","Units"&amp;'Meters-Utilities'!H1074&amp;"Energy"),"UnitsBlank"))))))</f>
        <v>UnitsBlank</v>
      </c>
      <c r="O1074" t="str">
        <f>IF(AND(OR(D1074="Other Fuels", D1074="Other Energy", D1074 = "Natural Gas"),COUNTIF(UnitsEnergy,'Meters-Utilities'!J1074)=0), "UnitsEnergy","UnitsBlank")</f>
        <v>UnitsBlank</v>
      </c>
      <c r="P1074" t="str">
        <f t="shared" si="51"/>
        <v>UnitsBlank</v>
      </c>
      <c r="Q1074" t="str">
        <f t="shared" si="52"/>
        <v>UnitsBlank</v>
      </c>
      <c r="U1074" t="str">
        <f>IF( 'Meters-Utilities'!C1074= "Electricity", IF(AND('Meters-Utilities'!Q1074 &lt;&gt; "Self-Generated", 'Meters-Utilities'!Q1074 &lt;&gt; "Physical Power Purchase Agreement (PPPA)"), "UnitsBlank", "YesNo"), IF(AND( 'Meters-Utilities'!C1074="Other Fuels", 'Meters-Utilities'!D1074 = "Scope 1: Mobile"), "YesNo", "UnitsBlank"))</f>
        <v>UnitsBlank</v>
      </c>
    </row>
    <row r="1075" spans="1:21" x14ac:dyDescent="0.35">
      <c r="A1075">
        <f>'Meters-Utilities'!A1075</f>
        <v>0</v>
      </c>
      <c r="B1075">
        <f>'Meters-Utilities'!B1075</f>
        <v>0</v>
      </c>
      <c r="D1075">
        <f>'Meters-Utilities'!C1075</f>
        <v>0</v>
      </c>
      <c r="E1075">
        <f>'Meters-Utilities'!D1075</f>
        <v>0</v>
      </c>
      <c r="L1075" t="str">
        <f t="shared" si="50"/>
        <v>PhaseNO</v>
      </c>
      <c r="M1075" t="str">
        <f>"Fuel"&amp;
IF(D1075="Other Fuels",TRIM(SUBSTITUTE(LEFT('Meters-Utilities'!H1075,8),"-","")),IF(OR(D1075="Electricity",D1075="Natural Gas"),"",IF(OR(E1075="Scope 1: Process", E1075 = "Scope 1: Fugitive"), "Fugitive",SUBSTITUTE('Meters-Utilities'!C1075," ",""))))</f>
        <v>Fuel</v>
      </c>
      <c r="N1075" t="str">
        <f>IF(D1075="Electricity","UnitsEnergy",
IF(D1075="Natural Gas","UnitsGasEnergy",
IF(ISNUMBER(SEARCH("Water",D1075)),"UnitsLiquid",
IF(D1075="Other Energy","UnitsOtherEnergyEnergy",
IF(D1075="Other","UnitsSolid",
IF(D1075="Other Fuels",IF(ISNUMBER(SEARCH("Mobile", 'Meters-Utilities'!D1075)),"UnitsLiquid","Units"&amp;'Meters-Utilities'!H1075&amp;"Energy"),"UnitsBlank"))))))</f>
        <v>UnitsBlank</v>
      </c>
      <c r="O1075" t="str">
        <f>IF(AND(OR(D1075="Other Fuels", D1075="Other Energy", D1075 = "Natural Gas"),COUNTIF(UnitsEnergy,'Meters-Utilities'!J1075)=0), "UnitsEnergy","UnitsBlank")</f>
        <v>UnitsBlank</v>
      </c>
      <c r="P1075" t="str">
        <f t="shared" si="51"/>
        <v>UnitsBlank</v>
      </c>
      <c r="Q1075" t="str">
        <f t="shared" si="52"/>
        <v>UnitsBlank</v>
      </c>
      <c r="U1075" t="str">
        <f>IF( 'Meters-Utilities'!C1075= "Electricity", IF(AND('Meters-Utilities'!Q1075 &lt;&gt; "Self-Generated", 'Meters-Utilities'!Q1075 &lt;&gt; "Physical Power Purchase Agreement (PPPA)"), "UnitsBlank", "YesNo"), IF(AND( 'Meters-Utilities'!C1075="Other Fuels", 'Meters-Utilities'!D1075 = "Scope 1: Mobile"), "YesNo", "UnitsBlank"))</f>
        <v>UnitsBlank</v>
      </c>
    </row>
    <row r="1076" spans="1:21" x14ac:dyDescent="0.35">
      <c r="A1076">
        <f>'Meters-Utilities'!A1076</f>
        <v>0</v>
      </c>
      <c r="B1076">
        <f>'Meters-Utilities'!B1076</f>
        <v>0</v>
      </c>
      <c r="D1076">
        <f>'Meters-Utilities'!C1076</f>
        <v>0</v>
      </c>
      <c r="E1076">
        <f>'Meters-Utilities'!D1076</f>
        <v>0</v>
      </c>
      <c r="L1076" t="str">
        <f t="shared" si="50"/>
        <v>PhaseNO</v>
      </c>
      <c r="M1076" t="str">
        <f>"Fuel"&amp;
IF(D1076="Other Fuels",TRIM(SUBSTITUTE(LEFT('Meters-Utilities'!H1076,8),"-","")),IF(OR(D1076="Electricity",D1076="Natural Gas"),"",IF(OR(E1076="Scope 1: Process", E1076 = "Scope 1: Fugitive"), "Fugitive",SUBSTITUTE('Meters-Utilities'!C1076," ",""))))</f>
        <v>Fuel</v>
      </c>
      <c r="N1076" t="str">
        <f>IF(D1076="Electricity","UnitsEnergy",
IF(D1076="Natural Gas","UnitsGasEnergy",
IF(ISNUMBER(SEARCH("Water",D1076)),"UnitsLiquid",
IF(D1076="Other Energy","UnitsOtherEnergyEnergy",
IF(D1076="Other","UnitsSolid",
IF(D1076="Other Fuels",IF(ISNUMBER(SEARCH("Mobile", 'Meters-Utilities'!D1076)),"UnitsLiquid","Units"&amp;'Meters-Utilities'!H1076&amp;"Energy"),"UnitsBlank"))))))</f>
        <v>UnitsBlank</v>
      </c>
      <c r="O1076" t="str">
        <f>IF(AND(OR(D1076="Other Fuels", D1076="Other Energy", D1076 = "Natural Gas"),COUNTIF(UnitsEnergy,'Meters-Utilities'!J1076)=0), "UnitsEnergy","UnitsBlank")</f>
        <v>UnitsBlank</v>
      </c>
      <c r="P1076" t="str">
        <f t="shared" si="51"/>
        <v>UnitsBlank</v>
      </c>
      <c r="Q1076" t="str">
        <f t="shared" si="52"/>
        <v>UnitsBlank</v>
      </c>
      <c r="U1076" t="str">
        <f>IF( 'Meters-Utilities'!C1076= "Electricity", IF(AND('Meters-Utilities'!Q1076 &lt;&gt; "Self-Generated", 'Meters-Utilities'!Q1076 &lt;&gt; "Physical Power Purchase Agreement (PPPA)"), "UnitsBlank", "YesNo"), IF(AND( 'Meters-Utilities'!C1076="Other Fuels", 'Meters-Utilities'!D1076 = "Scope 1: Mobile"), "YesNo", "UnitsBlank"))</f>
        <v>UnitsBlank</v>
      </c>
    </row>
    <row r="1077" spans="1:21" x14ac:dyDescent="0.35">
      <c r="A1077">
        <f>'Meters-Utilities'!A1077</f>
        <v>0</v>
      </c>
      <c r="B1077">
        <f>'Meters-Utilities'!B1077</f>
        <v>0</v>
      </c>
      <c r="D1077">
        <f>'Meters-Utilities'!C1077</f>
        <v>0</v>
      </c>
      <c r="E1077">
        <f>'Meters-Utilities'!D1077</f>
        <v>0</v>
      </c>
      <c r="L1077" t="str">
        <f t="shared" si="50"/>
        <v>PhaseNO</v>
      </c>
      <c r="M1077" t="str">
        <f>"Fuel"&amp;
IF(D1077="Other Fuels",TRIM(SUBSTITUTE(LEFT('Meters-Utilities'!H1077,8),"-","")),IF(OR(D1077="Electricity",D1077="Natural Gas"),"",IF(OR(E1077="Scope 1: Process", E1077 = "Scope 1: Fugitive"), "Fugitive",SUBSTITUTE('Meters-Utilities'!C1077," ",""))))</f>
        <v>Fuel</v>
      </c>
      <c r="N1077" t="str">
        <f>IF(D1077="Electricity","UnitsEnergy",
IF(D1077="Natural Gas","UnitsGasEnergy",
IF(ISNUMBER(SEARCH("Water",D1077)),"UnitsLiquid",
IF(D1077="Other Energy","UnitsOtherEnergyEnergy",
IF(D1077="Other","UnitsSolid",
IF(D1077="Other Fuels",IF(ISNUMBER(SEARCH("Mobile", 'Meters-Utilities'!D1077)),"UnitsLiquid","Units"&amp;'Meters-Utilities'!H1077&amp;"Energy"),"UnitsBlank"))))))</f>
        <v>UnitsBlank</v>
      </c>
      <c r="O1077" t="str">
        <f>IF(AND(OR(D1077="Other Fuels", D1077="Other Energy", D1077 = "Natural Gas"),COUNTIF(UnitsEnergy,'Meters-Utilities'!J1077)=0), "UnitsEnergy","UnitsBlank")</f>
        <v>UnitsBlank</v>
      </c>
      <c r="P1077" t="str">
        <f t="shared" si="51"/>
        <v>UnitsBlank</v>
      </c>
      <c r="Q1077" t="str">
        <f t="shared" si="52"/>
        <v>UnitsBlank</v>
      </c>
      <c r="U1077" t="str">
        <f>IF( 'Meters-Utilities'!C1077= "Electricity", IF(AND('Meters-Utilities'!Q1077 &lt;&gt; "Self-Generated", 'Meters-Utilities'!Q1077 &lt;&gt; "Physical Power Purchase Agreement (PPPA)"), "UnitsBlank", "YesNo"), IF(AND( 'Meters-Utilities'!C1077="Other Fuels", 'Meters-Utilities'!D1077 = "Scope 1: Mobile"), "YesNo", "UnitsBlank"))</f>
        <v>UnitsBlank</v>
      </c>
    </row>
    <row r="1078" spans="1:21" x14ac:dyDescent="0.35">
      <c r="A1078">
        <f>'Meters-Utilities'!A1078</f>
        <v>0</v>
      </c>
      <c r="B1078">
        <f>'Meters-Utilities'!B1078</f>
        <v>0</v>
      </c>
      <c r="D1078">
        <f>'Meters-Utilities'!C1078</f>
        <v>0</v>
      </c>
      <c r="E1078">
        <f>'Meters-Utilities'!D1078</f>
        <v>0</v>
      </c>
      <c r="L1078" t="str">
        <f t="shared" si="50"/>
        <v>PhaseNO</v>
      </c>
      <c r="M1078" t="str">
        <f>"Fuel"&amp;
IF(D1078="Other Fuels",TRIM(SUBSTITUTE(LEFT('Meters-Utilities'!H1078,8),"-","")),IF(OR(D1078="Electricity",D1078="Natural Gas"),"",IF(OR(E1078="Scope 1: Process", E1078 = "Scope 1: Fugitive"), "Fugitive",SUBSTITUTE('Meters-Utilities'!C1078," ",""))))</f>
        <v>Fuel</v>
      </c>
      <c r="N1078" t="str">
        <f>IF(D1078="Electricity","UnitsEnergy",
IF(D1078="Natural Gas","UnitsGasEnergy",
IF(ISNUMBER(SEARCH("Water",D1078)),"UnitsLiquid",
IF(D1078="Other Energy","UnitsOtherEnergyEnergy",
IF(D1078="Other","UnitsSolid",
IF(D1078="Other Fuels",IF(ISNUMBER(SEARCH("Mobile", 'Meters-Utilities'!D1078)),"UnitsLiquid","Units"&amp;'Meters-Utilities'!H1078&amp;"Energy"),"UnitsBlank"))))))</f>
        <v>UnitsBlank</v>
      </c>
      <c r="O1078" t="str">
        <f>IF(AND(OR(D1078="Other Fuels", D1078="Other Energy", D1078 = "Natural Gas"),COUNTIF(UnitsEnergy,'Meters-Utilities'!J1078)=0), "UnitsEnergy","UnitsBlank")</f>
        <v>UnitsBlank</v>
      </c>
      <c r="P1078" t="str">
        <f t="shared" si="51"/>
        <v>UnitsBlank</v>
      </c>
      <c r="Q1078" t="str">
        <f t="shared" si="52"/>
        <v>UnitsBlank</v>
      </c>
      <c r="U1078" t="str">
        <f>IF( 'Meters-Utilities'!C1078= "Electricity", IF(AND('Meters-Utilities'!Q1078 &lt;&gt; "Self-Generated", 'Meters-Utilities'!Q1078 &lt;&gt; "Physical Power Purchase Agreement (PPPA)"), "UnitsBlank", "YesNo"), IF(AND( 'Meters-Utilities'!C1078="Other Fuels", 'Meters-Utilities'!D1078 = "Scope 1: Mobile"), "YesNo", "UnitsBlank"))</f>
        <v>UnitsBlank</v>
      </c>
    </row>
    <row r="1079" spans="1:21" x14ac:dyDescent="0.35">
      <c r="A1079">
        <f>'Meters-Utilities'!A1079</f>
        <v>0</v>
      </c>
      <c r="B1079">
        <f>'Meters-Utilities'!B1079</f>
        <v>0</v>
      </c>
      <c r="D1079">
        <f>'Meters-Utilities'!C1079</f>
        <v>0</v>
      </c>
      <c r="E1079">
        <f>'Meters-Utilities'!D1079</f>
        <v>0</v>
      </c>
      <c r="L1079" t="str">
        <f t="shared" si="50"/>
        <v>PhaseNO</v>
      </c>
      <c r="M1079" t="str">
        <f>"Fuel"&amp;
IF(D1079="Other Fuels",TRIM(SUBSTITUTE(LEFT('Meters-Utilities'!H1079,8),"-","")),IF(OR(D1079="Electricity",D1079="Natural Gas"),"",IF(OR(E1079="Scope 1: Process", E1079 = "Scope 1: Fugitive"), "Fugitive",SUBSTITUTE('Meters-Utilities'!C1079," ",""))))</f>
        <v>Fuel</v>
      </c>
      <c r="N1079" t="str">
        <f>IF(D1079="Electricity","UnitsEnergy",
IF(D1079="Natural Gas","UnitsGasEnergy",
IF(ISNUMBER(SEARCH("Water",D1079)),"UnitsLiquid",
IF(D1079="Other Energy","UnitsOtherEnergyEnergy",
IF(D1079="Other","UnitsSolid",
IF(D1079="Other Fuels",IF(ISNUMBER(SEARCH("Mobile", 'Meters-Utilities'!D1079)),"UnitsLiquid","Units"&amp;'Meters-Utilities'!H1079&amp;"Energy"),"UnitsBlank"))))))</f>
        <v>UnitsBlank</v>
      </c>
      <c r="O1079" t="str">
        <f>IF(AND(OR(D1079="Other Fuels", D1079="Other Energy", D1079 = "Natural Gas"),COUNTIF(UnitsEnergy,'Meters-Utilities'!J1079)=0), "UnitsEnergy","UnitsBlank")</f>
        <v>UnitsBlank</v>
      </c>
      <c r="P1079" t="str">
        <f t="shared" si="51"/>
        <v>UnitsBlank</v>
      </c>
      <c r="Q1079" t="str">
        <f t="shared" si="52"/>
        <v>UnitsBlank</v>
      </c>
      <c r="U1079" t="str">
        <f>IF( 'Meters-Utilities'!C1079= "Electricity", IF(AND('Meters-Utilities'!Q1079 &lt;&gt; "Self-Generated", 'Meters-Utilities'!Q1079 &lt;&gt; "Physical Power Purchase Agreement (PPPA)"), "UnitsBlank", "YesNo"), IF(AND( 'Meters-Utilities'!C1079="Other Fuels", 'Meters-Utilities'!D1079 = "Scope 1: Mobile"), "YesNo", "UnitsBlank"))</f>
        <v>UnitsBlank</v>
      </c>
    </row>
    <row r="1080" spans="1:21" x14ac:dyDescent="0.35">
      <c r="A1080">
        <f>'Meters-Utilities'!A1080</f>
        <v>0</v>
      </c>
      <c r="B1080">
        <f>'Meters-Utilities'!B1080</f>
        <v>0</v>
      </c>
      <c r="D1080">
        <f>'Meters-Utilities'!C1080</f>
        <v>0</v>
      </c>
      <c r="E1080">
        <f>'Meters-Utilities'!D1080</f>
        <v>0</v>
      </c>
      <c r="L1080" t="str">
        <f t="shared" si="50"/>
        <v>PhaseNO</v>
      </c>
      <c r="M1080" t="str">
        <f>"Fuel"&amp;
IF(D1080="Other Fuels",TRIM(SUBSTITUTE(LEFT('Meters-Utilities'!H1080,8),"-","")),IF(OR(D1080="Electricity",D1080="Natural Gas"),"",IF(OR(E1080="Scope 1: Process", E1080 = "Scope 1: Fugitive"), "Fugitive",SUBSTITUTE('Meters-Utilities'!C1080," ",""))))</f>
        <v>Fuel</v>
      </c>
      <c r="N1080" t="str">
        <f>IF(D1080="Electricity","UnitsEnergy",
IF(D1080="Natural Gas","UnitsGasEnergy",
IF(ISNUMBER(SEARCH("Water",D1080)),"UnitsLiquid",
IF(D1080="Other Energy","UnitsOtherEnergyEnergy",
IF(D1080="Other","UnitsSolid",
IF(D1080="Other Fuels",IF(ISNUMBER(SEARCH("Mobile", 'Meters-Utilities'!D1080)),"UnitsLiquid","Units"&amp;'Meters-Utilities'!H1080&amp;"Energy"),"UnitsBlank"))))))</f>
        <v>UnitsBlank</v>
      </c>
      <c r="O1080" t="str">
        <f>IF(AND(OR(D1080="Other Fuels", D1080="Other Energy", D1080 = "Natural Gas"),COUNTIF(UnitsEnergy,'Meters-Utilities'!J1080)=0), "UnitsEnergy","UnitsBlank")</f>
        <v>UnitsBlank</v>
      </c>
      <c r="P1080" t="str">
        <f t="shared" si="51"/>
        <v>UnitsBlank</v>
      </c>
      <c r="Q1080" t="str">
        <f t="shared" si="52"/>
        <v>UnitsBlank</v>
      </c>
      <c r="U1080" t="str">
        <f>IF( 'Meters-Utilities'!C1080= "Electricity", IF(AND('Meters-Utilities'!Q1080 &lt;&gt; "Self-Generated", 'Meters-Utilities'!Q1080 &lt;&gt; "Physical Power Purchase Agreement (PPPA)"), "UnitsBlank", "YesNo"), IF(AND( 'Meters-Utilities'!C1080="Other Fuels", 'Meters-Utilities'!D1080 = "Scope 1: Mobile"), "YesNo", "UnitsBlank"))</f>
        <v>UnitsBlank</v>
      </c>
    </row>
    <row r="1081" spans="1:21" x14ac:dyDescent="0.35">
      <c r="A1081">
        <f>'Meters-Utilities'!A1081</f>
        <v>0</v>
      </c>
      <c r="B1081">
        <f>'Meters-Utilities'!B1081</f>
        <v>0</v>
      </c>
      <c r="D1081">
        <f>'Meters-Utilities'!C1081</f>
        <v>0</v>
      </c>
      <c r="E1081">
        <f>'Meters-Utilities'!D1081</f>
        <v>0</v>
      </c>
      <c r="L1081" t="str">
        <f t="shared" si="50"/>
        <v>PhaseNO</v>
      </c>
      <c r="M1081" t="str">
        <f>"Fuel"&amp;
IF(D1081="Other Fuels",TRIM(SUBSTITUTE(LEFT('Meters-Utilities'!H1081,8),"-","")),IF(OR(D1081="Electricity",D1081="Natural Gas"),"",IF(OR(E1081="Scope 1: Process", E1081 = "Scope 1: Fugitive"), "Fugitive",SUBSTITUTE('Meters-Utilities'!C1081," ",""))))</f>
        <v>Fuel</v>
      </c>
      <c r="N1081" t="str">
        <f>IF(D1081="Electricity","UnitsEnergy",
IF(D1081="Natural Gas","UnitsGasEnergy",
IF(ISNUMBER(SEARCH("Water",D1081)),"UnitsLiquid",
IF(D1081="Other Energy","UnitsOtherEnergyEnergy",
IF(D1081="Other","UnitsSolid",
IF(D1081="Other Fuels",IF(ISNUMBER(SEARCH("Mobile", 'Meters-Utilities'!D1081)),"UnitsLiquid","Units"&amp;'Meters-Utilities'!H1081&amp;"Energy"),"UnitsBlank"))))))</f>
        <v>UnitsBlank</v>
      </c>
      <c r="O1081" t="str">
        <f>IF(AND(OR(D1081="Other Fuels", D1081="Other Energy", D1081 = "Natural Gas"),COUNTIF(UnitsEnergy,'Meters-Utilities'!J1081)=0), "UnitsEnergy","UnitsBlank")</f>
        <v>UnitsBlank</v>
      </c>
      <c r="P1081" t="str">
        <f t="shared" si="51"/>
        <v>UnitsBlank</v>
      </c>
      <c r="Q1081" t="str">
        <f t="shared" si="52"/>
        <v>UnitsBlank</v>
      </c>
      <c r="U1081" t="str">
        <f>IF( 'Meters-Utilities'!C1081= "Electricity", IF(AND('Meters-Utilities'!Q1081 &lt;&gt; "Self-Generated", 'Meters-Utilities'!Q1081 &lt;&gt; "Physical Power Purchase Agreement (PPPA)"), "UnitsBlank", "YesNo"), IF(AND( 'Meters-Utilities'!C1081="Other Fuels", 'Meters-Utilities'!D1081 = "Scope 1: Mobile"), "YesNo", "UnitsBlank"))</f>
        <v>UnitsBlank</v>
      </c>
    </row>
    <row r="1082" spans="1:21" x14ac:dyDescent="0.35">
      <c r="A1082">
        <f>'Meters-Utilities'!A1082</f>
        <v>0</v>
      </c>
      <c r="B1082">
        <f>'Meters-Utilities'!B1082</f>
        <v>0</v>
      </c>
      <c r="D1082">
        <f>'Meters-Utilities'!C1082</f>
        <v>0</v>
      </c>
      <c r="E1082">
        <f>'Meters-Utilities'!D1082</f>
        <v>0</v>
      </c>
      <c r="L1082" t="str">
        <f t="shared" si="50"/>
        <v>PhaseNO</v>
      </c>
      <c r="M1082" t="str">
        <f>"Fuel"&amp;
IF(D1082="Other Fuels",TRIM(SUBSTITUTE(LEFT('Meters-Utilities'!H1082,8),"-","")),IF(OR(D1082="Electricity",D1082="Natural Gas"),"",IF(OR(E1082="Scope 1: Process", E1082 = "Scope 1: Fugitive"), "Fugitive",SUBSTITUTE('Meters-Utilities'!C1082," ",""))))</f>
        <v>Fuel</v>
      </c>
      <c r="N1082" t="str">
        <f>IF(D1082="Electricity","UnitsEnergy",
IF(D1082="Natural Gas","UnitsGasEnergy",
IF(ISNUMBER(SEARCH("Water",D1082)),"UnitsLiquid",
IF(D1082="Other Energy","UnitsOtherEnergyEnergy",
IF(D1082="Other","UnitsSolid",
IF(D1082="Other Fuels",IF(ISNUMBER(SEARCH("Mobile", 'Meters-Utilities'!D1082)),"UnitsLiquid","Units"&amp;'Meters-Utilities'!H1082&amp;"Energy"),"UnitsBlank"))))))</f>
        <v>UnitsBlank</v>
      </c>
      <c r="O1082" t="str">
        <f>IF(AND(OR(D1082="Other Fuels", D1082="Other Energy", D1082 = "Natural Gas"),COUNTIF(UnitsEnergy,'Meters-Utilities'!J1082)=0), "UnitsEnergy","UnitsBlank")</f>
        <v>UnitsBlank</v>
      </c>
      <c r="P1082" t="str">
        <f t="shared" si="51"/>
        <v>UnitsBlank</v>
      </c>
      <c r="Q1082" t="str">
        <f t="shared" si="52"/>
        <v>UnitsBlank</v>
      </c>
      <c r="U1082" t="str">
        <f>IF( 'Meters-Utilities'!C1082= "Electricity", IF(AND('Meters-Utilities'!Q1082 &lt;&gt; "Self-Generated", 'Meters-Utilities'!Q1082 &lt;&gt; "Physical Power Purchase Agreement (PPPA)"), "UnitsBlank", "YesNo"), IF(AND( 'Meters-Utilities'!C1082="Other Fuels", 'Meters-Utilities'!D1082 = "Scope 1: Mobile"), "YesNo", "UnitsBlank"))</f>
        <v>UnitsBlank</v>
      </c>
    </row>
    <row r="1083" spans="1:21" x14ac:dyDescent="0.35">
      <c r="A1083">
        <f>'Meters-Utilities'!A1083</f>
        <v>0</v>
      </c>
      <c r="B1083">
        <f>'Meters-Utilities'!B1083</f>
        <v>0</v>
      </c>
      <c r="D1083">
        <f>'Meters-Utilities'!C1083</f>
        <v>0</v>
      </c>
      <c r="E1083">
        <f>'Meters-Utilities'!D1083</f>
        <v>0</v>
      </c>
      <c r="L1083" t="str">
        <f t="shared" si="50"/>
        <v>PhaseNO</v>
      </c>
      <c r="M1083" t="str">
        <f>"Fuel"&amp;
IF(D1083="Other Fuels",TRIM(SUBSTITUTE(LEFT('Meters-Utilities'!H1083,8),"-","")),IF(OR(D1083="Electricity",D1083="Natural Gas"),"",IF(OR(E1083="Scope 1: Process", E1083 = "Scope 1: Fugitive"), "Fugitive",SUBSTITUTE('Meters-Utilities'!C1083," ",""))))</f>
        <v>Fuel</v>
      </c>
      <c r="N1083" t="str">
        <f>IF(D1083="Electricity","UnitsEnergy",
IF(D1083="Natural Gas","UnitsGasEnergy",
IF(ISNUMBER(SEARCH("Water",D1083)),"UnitsLiquid",
IF(D1083="Other Energy","UnitsOtherEnergyEnergy",
IF(D1083="Other","UnitsSolid",
IF(D1083="Other Fuels",IF(ISNUMBER(SEARCH("Mobile", 'Meters-Utilities'!D1083)),"UnitsLiquid","Units"&amp;'Meters-Utilities'!H1083&amp;"Energy"),"UnitsBlank"))))))</f>
        <v>UnitsBlank</v>
      </c>
      <c r="O1083" t="str">
        <f>IF(AND(OR(D1083="Other Fuels", D1083="Other Energy", D1083 = "Natural Gas"),COUNTIF(UnitsEnergy,'Meters-Utilities'!J1083)=0), "UnitsEnergy","UnitsBlank")</f>
        <v>UnitsBlank</v>
      </c>
      <c r="P1083" t="str">
        <f t="shared" si="51"/>
        <v>UnitsBlank</v>
      </c>
      <c r="Q1083" t="str">
        <f t="shared" si="52"/>
        <v>UnitsBlank</v>
      </c>
      <c r="U1083" t="str">
        <f>IF( 'Meters-Utilities'!C1083= "Electricity", IF(AND('Meters-Utilities'!Q1083 &lt;&gt; "Self-Generated", 'Meters-Utilities'!Q1083 &lt;&gt; "Physical Power Purchase Agreement (PPPA)"), "UnitsBlank", "YesNo"), IF(AND( 'Meters-Utilities'!C1083="Other Fuels", 'Meters-Utilities'!D1083 = "Scope 1: Mobile"), "YesNo", "UnitsBlank"))</f>
        <v>UnitsBlank</v>
      </c>
    </row>
    <row r="1084" spans="1:21" x14ac:dyDescent="0.35">
      <c r="A1084">
        <f>'Meters-Utilities'!A1084</f>
        <v>0</v>
      </c>
      <c r="B1084">
        <f>'Meters-Utilities'!B1084</f>
        <v>0</v>
      </c>
      <c r="D1084">
        <f>'Meters-Utilities'!C1084</f>
        <v>0</v>
      </c>
      <c r="E1084">
        <f>'Meters-Utilities'!D1084</f>
        <v>0</v>
      </c>
      <c r="L1084" t="str">
        <f t="shared" si="50"/>
        <v>PhaseNO</v>
      </c>
      <c r="M1084" t="str">
        <f>"Fuel"&amp;
IF(D1084="Other Fuels",TRIM(SUBSTITUTE(LEFT('Meters-Utilities'!H1084,8),"-","")),IF(OR(D1084="Electricity",D1084="Natural Gas"),"",IF(OR(E1084="Scope 1: Process", E1084 = "Scope 1: Fugitive"), "Fugitive",SUBSTITUTE('Meters-Utilities'!C1084," ",""))))</f>
        <v>Fuel</v>
      </c>
      <c r="N1084" t="str">
        <f>IF(D1084="Electricity","UnitsEnergy",
IF(D1084="Natural Gas","UnitsGasEnergy",
IF(ISNUMBER(SEARCH("Water",D1084)),"UnitsLiquid",
IF(D1084="Other Energy","UnitsOtherEnergyEnergy",
IF(D1084="Other","UnitsSolid",
IF(D1084="Other Fuels",IF(ISNUMBER(SEARCH("Mobile", 'Meters-Utilities'!D1084)),"UnitsLiquid","Units"&amp;'Meters-Utilities'!H1084&amp;"Energy"),"UnitsBlank"))))))</f>
        <v>UnitsBlank</v>
      </c>
      <c r="O1084" t="str">
        <f>IF(AND(OR(D1084="Other Fuels", D1084="Other Energy", D1084 = "Natural Gas"),COUNTIF(UnitsEnergy,'Meters-Utilities'!J1084)=0), "UnitsEnergy","UnitsBlank")</f>
        <v>UnitsBlank</v>
      </c>
      <c r="P1084" t="str">
        <f t="shared" si="51"/>
        <v>UnitsBlank</v>
      </c>
      <c r="Q1084" t="str">
        <f t="shared" si="52"/>
        <v>UnitsBlank</v>
      </c>
      <c r="U1084" t="str">
        <f>IF( 'Meters-Utilities'!C1084= "Electricity", IF(AND('Meters-Utilities'!Q1084 &lt;&gt; "Self-Generated", 'Meters-Utilities'!Q1084 &lt;&gt; "Physical Power Purchase Agreement (PPPA)"), "UnitsBlank", "YesNo"), IF(AND( 'Meters-Utilities'!C1084="Other Fuels", 'Meters-Utilities'!D1084 = "Scope 1: Mobile"), "YesNo", "UnitsBlank"))</f>
        <v>UnitsBlank</v>
      </c>
    </row>
    <row r="1085" spans="1:21" x14ac:dyDescent="0.35">
      <c r="A1085">
        <f>'Meters-Utilities'!A1085</f>
        <v>0</v>
      </c>
      <c r="B1085">
        <f>'Meters-Utilities'!B1085</f>
        <v>0</v>
      </c>
      <c r="D1085">
        <f>'Meters-Utilities'!C1085</f>
        <v>0</v>
      </c>
      <c r="E1085">
        <f>'Meters-Utilities'!D1085</f>
        <v>0</v>
      </c>
      <c r="L1085" t="str">
        <f t="shared" si="50"/>
        <v>PhaseNO</v>
      </c>
      <c r="M1085" t="str">
        <f>"Fuel"&amp;
IF(D1085="Other Fuels",TRIM(SUBSTITUTE(LEFT('Meters-Utilities'!H1085,8),"-","")),IF(OR(D1085="Electricity",D1085="Natural Gas"),"",IF(OR(E1085="Scope 1: Process", E1085 = "Scope 1: Fugitive"), "Fugitive",SUBSTITUTE('Meters-Utilities'!C1085," ",""))))</f>
        <v>Fuel</v>
      </c>
      <c r="N1085" t="str">
        <f>IF(D1085="Electricity","UnitsEnergy",
IF(D1085="Natural Gas","UnitsGasEnergy",
IF(ISNUMBER(SEARCH("Water",D1085)),"UnitsLiquid",
IF(D1085="Other Energy","UnitsOtherEnergyEnergy",
IF(D1085="Other","UnitsSolid",
IF(D1085="Other Fuels",IF(ISNUMBER(SEARCH("Mobile", 'Meters-Utilities'!D1085)),"UnitsLiquid","Units"&amp;'Meters-Utilities'!H1085&amp;"Energy"),"UnitsBlank"))))))</f>
        <v>UnitsBlank</v>
      </c>
      <c r="O1085" t="str">
        <f>IF(AND(OR(D1085="Other Fuels", D1085="Other Energy", D1085 = "Natural Gas"),COUNTIF(UnitsEnergy,'Meters-Utilities'!J1085)=0), "UnitsEnergy","UnitsBlank")</f>
        <v>UnitsBlank</v>
      </c>
      <c r="P1085" t="str">
        <f t="shared" si="51"/>
        <v>UnitsBlank</v>
      </c>
      <c r="Q1085" t="str">
        <f t="shared" si="52"/>
        <v>UnitsBlank</v>
      </c>
      <c r="U1085" t="str">
        <f>IF( 'Meters-Utilities'!C1085= "Electricity", IF(AND('Meters-Utilities'!Q1085 &lt;&gt; "Self-Generated", 'Meters-Utilities'!Q1085 &lt;&gt; "Physical Power Purchase Agreement (PPPA)"), "UnitsBlank", "YesNo"), IF(AND( 'Meters-Utilities'!C1085="Other Fuels", 'Meters-Utilities'!D1085 = "Scope 1: Mobile"), "YesNo", "UnitsBlank"))</f>
        <v>UnitsBlank</v>
      </c>
    </row>
    <row r="1086" spans="1:21" x14ac:dyDescent="0.35">
      <c r="A1086">
        <f>'Meters-Utilities'!A1086</f>
        <v>0</v>
      </c>
      <c r="B1086">
        <f>'Meters-Utilities'!B1086</f>
        <v>0</v>
      </c>
      <c r="D1086">
        <f>'Meters-Utilities'!C1086</f>
        <v>0</v>
      </c>
      <c r="E1086">
        <f>'Meters-Utilities'!D1086</f>
        <v>0</v>
      </c>
      <c r="L1086" t="str">
        <f t="shared" si="50"/>
        <v>PhaseNO</v>
      </c>
      <c r="M1086" t="str">
        <f>"Fuel"&amp;
IF(D1086="Other Fuels",TRIM(SUBSTITUTE(LEFT('Meters-Utilities'!H1086,8),"-","")),IF(OR(D1086="Electricity",D1086="Natural Gas"),"",IF(OR(E1086="Scope 1: Process", E1086 = "Scope 1: Fugitive"), "Fugitive",SUBSTITUTE('Meters-Utilities'!C1086," ",""))))</f>
        <v>Fuel</v>
      </c>
      <c r="N1086" t="str">
        <f>IF(D1086="Electricity","UnitsEnergy",
IF(D1086="Natural Gas","UnitsGasEnergy",
IF(ISNUMBER(SEARCH("Water",D1086)),"UnitsLiquid",
IF(D1086="Other Energy","UnitsOtherEnergyEnergy",
IF(D1086="Other","UnitsSolid",
IF(D1086="Other Fuels",IF(ISNUMBER(SEARCH("Mobile", 'Meters-Utilities'!D1086)),"UnitsLiquid","Units"&amp;'Meters-Utilities'!H1086&amp;"Energy"),"UnitsBlank"))))))</f>
        <v>UnitsBlank</v>
      </c>
      <c r="O1086" t="str">
        <f>IF(AND(OR(D1086="Other Fuels", D1086="Other Energy", D1086 = "Natural Gas"),COUNTIF(UnitsEnergy,'Meters-Utilities'!J1086)=0), "UnitsEnergy","UnitsBlank")</f>
        <v>UnitsBlank</v>
      </c>
      <c r="P1086" t="str">
        <f t="shared" si="51"/>
        <v>UnitsBlank</v>
      </c>
      <c r="Q1086" t="str">
        <f t="shared" si="52"/>
        <v>UnitsBlank</v>
      </c>
      <c r="U1086" t="str">
        <f>IF( 'Meters-Utilities'!C1086= "Electricity", IF(AND('Meters-Utilities'!Q1086 &lt;&gt; "Self-Generated", 'Meters-Utilities'!Q1086 &lt;&gt; "Physical Power Purchase Agreement (PPPA)"), "UnitsBlank", "YesNo"), IF(AND( 'Meters-Utilities'!C1086="Other Fuels", 'Meters-Utilities'!D1086 = "Scope 1: Mobile"), "YesNo", "UnitsBlank"))</f>
        <v>UnitsBlank</v>
      </c>
    </row>
    <row r="1087" spans="1:21" x14ac:dyDescent="0.35">
      <c r="A1087">
        <f>'Meters-Utilities'!A1087</f>
        <v>0</v>
      </c>
      <c r="B1087">
        <f>'Meters-Utilities'!B1087</f>
        <v>0</v>
      </c>
      <c r="D1087">
        <f>'Meters-Utilities'!C1087</f>
        <v>0</v>
      </c>
      <c r="E1087">
        <f>'Meters-Utilities'!D1087</f>
        <v>0</v>
      </c>
      <c r="L1087" t="str">
        <f t="shared" si="50"/>
        <v>PhaseNO</v>
      </c>
      <c r="M1087" t="str">
        <f>"Fuel"&amp;
IF(D1087="Other Fuels",TRIM(SUBSTITUTE(LEFT('Meters-Utilities'!H1087,8),"-","")),IF(OR(D1087="Electricity",D1087="Natural Gas"),"",IF(OR(E1087="Scope 1: Process", E1087 = "Scope 1: Fugitive"), "Fugitive",SUBSTITUTE('Meters-Utilities'!C1087," ",""))))</f>
        <v>Fuel</v>
      </c>
      <c r="N1087" t="str">
        <f>IF(D1087="Electricity","UnitsEnergy",
IF(D1087="Natural Gas","UnitsGasEnergy",
IF(ISNUMBER(SEARCH("Water",D1087)),"UnitsLiquid",
IF(D1087="Other Energy","UnitsOtherEnergyEnergy",
IF(D1087="Other","UnitsSolid",
IF(D1087="Other Fuels",IF(ISNUMBER(SEARCH("Mobile", 'Meters-Utilities'!D1087)),"UnitsLiquid","Units"&amp;'Meters-Utilities'!H1087&amp;"Energy"),"UnitsBlank"))))))</f>
        <v>UnitsBlank</v>
      </c>
      <c r="O1087" t="str">
        <f>IF(AND(OR(D1087="Other Fuels", D1087="Other Energy", D1087 = "Natural Gas"),COUNTIF(UnitsEnergy,'Meters-Utilities'!J1087)=0), "UnitsEnergy","UnitsBlank")</f>
        <v>UnitsBlank</v>
      </c>
      <c r="P1087" t="str">
        <f t="shared" si="51"/>
        <v>UnitsBlank</v>
      </c>
      <c r="Q1087" t="str">
        <f t="shared" si="52"/>
        <v>UnitsBlank</v>
      </c>
      <c r="U1087" t="str">
        <f>IF( 'Meters-Utilities'!C1087= "Electricity", IF(AND('Meters-Utilities'!Q1087 &lt;&gt; "Self-Generated", 'Meters-Utilities'!Q1087 &lt;&gt; "Physical Power Purchase Agreement (PPPA)"), "UnitsBlank", "YesNo"), IF(AND( 'Meters-Utilities'!C1087="Other Fuels", 'Meters-Utilities'!D1087 = "Scope 1: Mobile"), "YesNo", "UnitsBlank"))</f>
        <v>UnitsBlank</v>
      </c>
    </row>
    <row r="1088" spans="1:21" x14ac:dyDescent="0.35">
      <c r="A1088">
        <f>'Meters-Utilities'!A1088</f>
        <v>0</v>
      </c>
      <c r="B1088">
        <f>'Meters-Utilities'!B1088</f>
        <v>0</v>
      </c>
      <c r="D1088">
        <f>'Meters-Utilities'!C1088</f>
        <v>0</v>
      </c>
      <c r="E1088">
        <f>'Meters-Utilities'!D1088</f>
        <v>0</v>
      </c>
      <c r="L1088" t="str">
        <f t="shared" si="50"/>
        <v>PhaseNO</v>
      </c>
      <c r="M1088" t="str">
        <f>"Fuel"&amp;
IF(D1088="Other Fuels",TRIM(SUBSTITUTE(LEFT('Meters-Utilities'!H1088,8),"-","")),IF(OR(D1088="Electricity",D1088="Natural Gas"),"",IF(OR(E1088="Scope 1: Process", E1088 = "Scope 1: Fugitive"), "Fugitive",SUBSTITUTE('Meters-Utilities'!C1088," ",""))))</f>
        <v>Fuel</v>
      </c>
      <c r="N1088" t="str">
        <f>IF(D1088="Electricity","UnitsEnergy",
IF(D1088="Natural Gas","UnitsGasEnergy",
IF(ISNUMBER(SEARCH("Water",D1088)),"UnitsLiquid",
IF(D1088="Other Energy","UnitsOtherEnergyEnergy",
IF(D1088="Other","UnitsSolid",
IF(D1088="Other Fuels",IF(ISNUMBER(SEARCH("Mobile", 'Meters-Utilities'!D1088)),"UnitsLiquid","Units"&amp;'Meters-Utilities'!H1088&amp;"Energy"),"UnitsBlank"))))))</f>
        <v>UnitsBlank</v>
      </c>
      <c r="O1088" t="str">
        <f>IF(AND(OR(D1088="Other Fuels", D1088="Other Energy", D1088 = "Natural Gas"),COUNTIF(UnitsEnergy,'Meters-Utilities'!J1088)=0), "UnitsEnergy","UnitsBlank")</f>
        <v>UnitsBlank</v>
      </c>
      <c r="P1088" t="str">
        <f t="shared" si="51"/>
        <v>UnitsBlank</v>
      </c>
      <c r="Q1088" t="str">
        <f t="shared" si="52"/>
        <v>UnitsBlank</v>
      </c>
      <c r="U1088" t="str">
        <f>IF( 'Meters-Utilities'!C1088= "Electricity", IF(AND('Meters-Utilities'!Q1088 &lt;&gt; "Self-Generated", 'Meters-Utilities'!Q1088 &lt;&gt; "Physical Power Purchase Agreement (PPPA)"), "UnitsBlank", "YesNo"), IF(AND( 'Meters-Utilities'!C1088="Other Fuels", 'Meters-Utilities'!D1088 = "Scope 1: Mobile"), "YesNo", "UnitsBlank"))</f>
        <v>UnitsBlank</v>
      </c>
    </row>
    <row r="1089" spans="1:21" x14ac:dyDescent="0.35">
      <c r="A1089">
        <f>'Meters-Utilities'!A1089</f>
        <v>0</v>
      </c>
      <c r="B1089">
        <f>'Meters-Utilities'!B1089</f>
        <v>0</v>
      </c>
      <c r="D1089">
        <f>'Meters-Utilities'!C1089</f>
        <v>0</v>
      </c>
      <c r="E1089">
        <f>'Meters-Utilities'!D1089</f>
        <v>0</v>
      </c>
      <c r="L1089" t="str">
        <f t="shared" si="50"/>
        <v>PhaseNO</v>
      </c>
      <c r="M1089" t="str">
        <f>"Fuel"&amp;
IF(D1089="Other Fuels",TRIM(SUBSTITUTE(LEFT('Meters-Utilities'!H1089,8),"-","")),IF(OR(D1089="Electricity",D1089="Natural Gas"),"",IF(OR(E1089="Scope 1: Process", E1089 = "Scope 1: Fugitive"), "Fugitive",SUBSTITUTE('Meters-Utilities'!C1089," ",""))))</f>
        <v>Fuel</v>
      </c>
      <c r="N1089" t="str">
        <f>IF(D1089="Electricity","UnitsEnergy",
IF(D1089="Natural Gas","UnitsGasEnergy",
IF(ISNUMBER(SEARCH("Water",D1089)),"UnitsLiquid",
IF(D1089="Other Energy","UnitsOtherEnergyEnergy",
IF(D1089="Other","UnitsSolid",
IF(D1089="Other Fuels",IF(ISNUMBER(SEARCH("Mobile", 'Meters-Utilities'!D1089)),"UnitsLiquid","Units"&amp;'Meters-Utilities'!H1089&amp;"Energy"),"UnitsBlank"))))))</f>
        <v>UnitsBlank</v>
      </c>
      <c r="O1089" t="str">
        <f>IF(AND(OR(D1089="Other Fuels", D1089="Other Energy", D1089 = "Natural Gas"),COUNTIF(UnitsEnergy,'Meters-Utilities'!J1089)=0), "UnitsEnergy","UnitsBlank")</f>
        <v>UnitsBlank</v>
      </c>
      <c r="P1089" t="str">
        <f t="shared" si="51"/>
        <v>UnitsBlank</v>
      </c>
      <c r="Q1089" t="str">
        <f t="shared" si="52"/>
        <v>UnitsBlank</v>
      </c>
      <c r="U1089" t="str">
        <f>IF( 'Meters-Utilities'!C1089= "Electricity", IF(AND('Meters-Utilities'!Q1089 &lt;&gt; "Self-Generated", 'Meters-Utilities'!Q1089 &lt;&gt; "Physical Power Purchase Agreement (PPPA)"), "UnitsBlank", "YesNo"), IF(AND( 'Meters-Utilities'!C1089="Other Fuels", 'Meters-Utilities'!D1089 = "Scope 1: Mobile"), "YesNo", "UnitsBlank"))</f>
        <v>UnitsBlank</v>
      </c>
    </row>
    <row r="1090" spans="1:21" x14ac:dyDescent="0.35">
      <c r="A1090">
        <f>'Meters-Utilities'!A1090</f>
        <v>0</v>
      </c>
      <c r="B1090">
        <f>'Meters-Utilities'!B1090</f>
        <v>0</v>
      </c>
      <c r="D1090">
        <f>'Meters-Utilities'!C1090</f>
        <v>0</v>
      </c>
      <c r="E1090">
        <f>'Meters-Utilities'!D1090</f>
        <v>0</v>
      </c>
      <c r="L1090" t="str">
        <f t="shared" si="50"/>
        <v>PhaseNO</v>
      </c>
      <c r="M1090" t="str">
        <f>"Fuel"&amp;
IF(D1090="Other Fuels",TRIM(SUBSTITUTE(LEFT('Meters-Utilities'!H1090,8),"-","")),IF(OR(D1090="Electricity",D1090="Natural Gas"),"",IF(OR(E1090="Scope 1: Process", E1090 = "Scope 1: Fugitive"), "Fugitive",SUBSTITUTE('Meters-Utilities'!C1090," ",""))))</f>
        <v>Fuel</v>
      </c>
      <c r="N1090" t="str">
        <f>IF(D1090="Electricity","UnitsEnergy",
IF(D1090="Natural Gas","UnitsGasEnergy",
IF(ISNUMBER(SEARCH("Water",D1090)),"UnitsLiquid",
IF(D1090="Other Energy","UnitsOtherEnergyEnergy",
IF(D1090="Other","UnitsSolid",
IF(D1090="Other Fuels",IF(ISNUMBER(SEARCH("Mobile", 'Meters-Utilities'!D1090)),"UnitsLiquid","Units"&amp;'Meters-Utilities'!H1090&amp;"Energy"),"UnitsBlank"))))))</f>
        <v>UnitsBlank</v>
      </c>
      <c r="O1090" t="str">
        <f>IF(AND(OR(D1090="Other Fuels", D1090="Other Energy", D1090 = "Natural Gas"),COUNTIF(UnitsEnergy,'Meters-Utilities'!J1090)=0), "UnitsEnergy","UnitsBlank")</f>
        <v>UnitsBlank</v>
      </c>
      <c r="P1090" t="str">
        <f t="shared" si="51"/>
        <v>UnitsBlank</v>
      </c>
      <c r="Q1090" t="str">
        <f t="shared" si="52"/>
        <v>UnitsBlank</v>
      </c>
      <c r="U1090" t="str">
        <f>IF( 'Meters-Utilities'!C1090= "Electricity", IF(AND('Meters-Utilities'!Q1090 &lt;&gt; "Self-Generated", 'Meters-Utilities'!Q1090 &lt;&gt; "Physical Power Purchase Agreement (PPPA)"), "UnitsBlank", "YesNo"), IF(AND( 'Meters-Utilities'!C1090="Other Fuels", 'Meters-Utilities'!D1090 = "Scope 1: Mobile"), "YesNo", "UnitsBlank"))</f>
        <v>UnitsBlank</v>
      </c>
    </row>
    <row r="1091" spans="1:21" x14ac:dyDescent="0.35">
      <c r="A1091">
        <f>'Meters-Utilities'!A1091</f>
        <v>0</v>
      </c>
      <c r="B1091">
        <f>'Meters-Utilities'!B1091</f>
        <v>0</v>
      </c>
      <c r="D1091">
        <f>'Meters-Utilities'!C1091</f>
        <v>0</v>
      </c>
      <c r="E1091">
        <f>'Meters-Utilities'!D1091</f>
        <v>0</v>
      </c>
      <c r="L1091" t="str">
        <f t="shared" ref="L1091:L1101" si="53">IF(D1091="Other Fuels",IF(E1091="Scope 1: Stationary","PhaseSLG","PhaseVehicle"),"PhaseNO")</f>
        <v>PhaseNO</v>
      </c>
      <c r="M1091" t="str">
        <f>"Fuel"&amp;
IF(D1091="Other Fuels",TRIM(SUBSTITUTE(LEFT('Meters-Utilities'!H1091,8),"-","")),IF(OR(D1091="Electricity",D1091="Natural Gas"),"",IF(OR(E1091="Scope 1: Process", E1091 = "Scope 1: Fugitive"), "Fugitive",SUBSTITUTE('Meters-Utilities'!C1091," ",""))))</f>
        <v>Fuel</v>
      </c>
      <c r="N1091" t="str">
        <f>IF(D1091="Electricity","UnitsEnergy",
IF(D1091="Natural Gas","UnitsGasEnergy",
IF(ISNUMBER(SEARCH("Water",D1091)),"UnitsLiquid",
IF(D1091="Other Energy","UnitsOtherEnergyEnergy",
IF(D1091="Other","UnitsSolid",
IF(D1091="Other Fuels",IF(ISNUMBER(SEARCH("Mobile", 'Meters-Utilities'!D1091)),"UnitsLiquid","Units"&amp;'Meters-Utilities'!H1091&amp;"Energy"),"UnitsBlank"))))))</f>
        <v>UnitsBlank</v>
      </c>
      <c r="O1091" t="str">
        <f>IF(AND(OR(D1091="Other Fuels", D1091="Other Energy", D1091 = "Natural Gas"),COUNTIF(UnitsEnergy,'Meters-Utilities'!J1091)=0), "UnitsEnergy","UnitsBlank")</f>
        <v>UnitsBlank</v>
      </c>
      <c r="P1091" t="str">
        <f t="shared" si="51"/>
        <v>UnitsBlank</v>
      </c>
      <c r="Q1091" t="str">
        <f t="shared" si="52"/>
        <v>UnitsBlank</v>
      </c>
      <c r="U1091" t="str">
        <f>IF( 'Meters-Utilities'!C1091= "Electricity", IF(AND('Meters-Utilities'!Q1091 &lt;&gt; "Self-Generated", 'Meters-Utilities'!Q1091 &lt;&gt; "Physical Power Purchase Agreement (PPPA)"), "UnitsBlank", "YesNo"), IF(AND( 'Meters-Utilities'!C1091="Other Fuels", 'Meters-Utilities'!D1091 = "Scope 1: Mobile"), "YesNo", "UnitsBlank"))</f>
        <v>UnitsBlank</v>
      </c>
    </row>
    <row r="1092" spans="1:21" x14ac:dyDescent="0.35">
      <c r="A1092">
        <f>'Meters-Utilities'!A1092</f>
        <v>0</v>
      </c>
      <c r="B1092">
        <f>'Meters-Utilities'!B1092</f>
        <v>0</v>
      </c>
      <c r="D1092">
        <f>'Meters-Utilities'!C1092</f>
        <v>0</v>
      </c>
      <c r="E1092">
        <f>'Meters-Utilities'!D1092</f>
        <v>0</v>
      </c>
      <c r="L1092" t="str">
        <f t="shared" si="53"/>
        <v>PhaseNO</v>
      </c>
      <c r="M1092" t="str">
        <f>"Fuel"&amp;
IF(D1092="Other Fuels",TRIM(SUBSTITUTE(LEFT('Meters-Utilities'!H1092,8),"-","")),IF(OR(D1092="Electricity",D1092="Natural Gas"),"",IF(OR(E1092="Scope 1: Process", E1092 = "Scope 1: Fugitive"), "Fugitive",SUBSTITUTE('Meters-Utilities'!C1092," ",""))))</f>
        <v>Fuel</v>
      </c>
      <c r="N1092" t="str">
        <f>IF(D1092="Electricity","UnitsEnergy",
IF(D1092="Natural Gas","UnitsGasEnergy",
IF(ISNUMBER(SEARCH("Water",D1092)),"UnitsLiquid",
IF(D1092="Other Energy","UnitsOtherEnergyEnergy",
IF(D1092="Other","UnitsSolid",
IF(D1092="Other Fuels",IF(ISNUMBER(SEARCH("Mobile", 'Meters-Utilities'!D1092)),"UnitsLiquid","Units"&amp;'Meters-Utilities'!H1092&amp;"Energy"),"UnitsBlank"))))))</f>
        <v>UnitsBlank</v>
      </c>
      <c r="O1092" t="str">
        <f>IF(AND(OR(D1092="Other Fuels", D1092="Other Energy", D1092 = "Natural Gas"),COUNTIF(UnitsEnergy,'Meters-Utilities'!J1092)=0), "UnitsEnergy","UnitsBlank")</f>
        <v>UnitsBlank</v>
      </c>
      <c r="P1092" t="str">
        <f t="shared" si="51"/>
        <v>UnitsBlank</v>
      </c>
      <c r="Q1092" t="str">
        <f t="shared" si="52"/>
        <v>UnitsBlank</v>
      </c>
      <c r="U1092" t="str">
        <f>IF( 'Meters-Utilities'!C1092= "Electricity", IF(AND('Meters-Utilities'!Q1092 &lt;&gt; "Self-Generated", 'Meters-Utilities'!Q1092 &lt;&gt; "Physical Power Purchase Agreement (PPPA)"), "UnitsBlank", "YesNo"), IF(AND( 'Meters-Utilities'!C1092="Other Fuels", 'Meters-Utilities'!D1092 = "Scope 1: Mobile"), "YesNo", "UnitsBlank"))</f>
        <v>UnitsBlank</v>
      </c>
    </row>
    <row r="1093" spans="1:21" x14ac:dyDescent="0.35">
      <c r="A1093">
        <f>'Meters-Utilities'!A1093</f>
        <v>0</v>
      </c>
      <c r="B1093">
        <f>'Meters-Utilities'!B1093</f>
        <v>0</v>
      </c>
      <c r="D1093">
        <f>'Meters-Utilities'!C1093</f>
        <v>0</v>
      </c>
      <c r="E1093">
        <f>'Meters-Utilities'!D1093</f>
        <v>0</v>
      </c>
      <c r="L1093" t="str">
        <f t="shared" si="53"/>
        <v>PhaseNO</v>
      </c>
      <c r="M1093" t="str">
        <f>"Fuel"&amp;
IF(D1093="Other Fuels",TRIM(SUBSTITUTE(LEFT('Meters-Utilities'!H1093,8),"-","")),IF(OR(D1093="Electricity",D1093="Natural Gas"),"",IF(OR(E1093="Scope 1: Process", E1093 = "Scope 1: Fugitive"), "Fugitive",SUBSTITUTE('Meters-Utilities'!C1093," ",""))))</f>
        <v>Fuel</v>
      </c>
      <c r="N1093" t="str">
        <f>IF(D1093="Electricity","UnitsEnergy",
IF(D1093="Natural Gas","UnitsGasEnergy",
IF(ISNUMBER(SEARCH("Water",D1093)),"UnitsLiquid",
IF(D1093="Other Energy","UnitsOtherEnergyEnergy",
IF(D1093="Other","UnitsSolid",
IF(D1093="Other Fuels",IF(ISNUMBER(SEARCH("Mobile", 'Meters-Utilities'!D1093)),"UnitsLiquid","Units"&amp;'Meters-Utilities'!H1093&amp;"Energy"),"UnitsBlank"))))))</f>
        <v>UnitsBlank</v>
      </c>
      <c r="O1093" t="str">
        <f>IF(AND(OR(D1093="Other Fuels", D1093="Other Energy", D1093 = "Natural Gas"),COUNTIF(UnitsEnergy,'Meters-Utilities'!J1093)=0), "UnitsEnergy","UnitsBlank")</f>
        <v>UnitsBlank</v>
      </c>
      <c r="P1093" t="str">
        <f t="shared" si="51"/>
        <v>UnitsBlank</v>
      </c>
      <c r="Q1093" t="str">
        <f t="shared" si="52"/>
        <v>UnitsBlank</v>
      </c>
      <c r="U1093" t="str">
        <f>IF( 'Meters-Utilities'!C1093= "Electricity", IF(AND('Meters-Utilities'!Q1093 &lt;&gt; "Self-Generated", 'Meters-Utilities'!Q1093 &lt;&gt; "Physical Power Purchase Agreement (PPPA)"), "UnitsBlank", "YesNo"), IF(AND( 'Meters-Utilities'!C1093="Other Fuels", 'Meters-Utilities'!D1093 = "Scope 1: Mobile"), "YesNo", "UnitsBlank"))</f>
        <v>UnitsBlank</v>
      </c>
    </row>
    <row r="1094" spans="1:21" x14ac:dyDescent="0.35">
      <c r="A1094">
        <f>'Meters-Utilities'!A1094</f>
        <v>0</v>
      </c>
      <c r="B1094">
        <f>'Meters-Utilities'!B1094</f>
        <v>0</v>
      </c>
      <c r="D1094">
        <f>'Meters-Utilities'!C1094</f>
        <v>0</v>
      </c>
      <c r="E1094">
        <f>'Meters-Utilities'!D1094</f>
        <v>0</v>
      </c>
      <c r="L1094" t="str">
        <f t="shared" si="53"/>
        <v>PhaseNO</v>
      </c>
      <c r="M1094" t="str">
        <f>"Fuel"&amp;
IF(D1094="Other Fuels",TRIM(SUBSTITUTE(LEFT('Meters-Utilities'!H1094,8),"-","")),IF(OR(D1094="Electricity",D1094="Natural Gas"),"",IF(OR(E1094="Scope 1: Process", E1094 = "Scope 1: Fugitive"), "Fugitive",SUBSTITUTE('Meters-Utilities'!C1094," ",""))))</f>
        <v>Fuel</v>
      </c>
      <c r="N1094" t="str">
        <f>IF(D1094="Electricity","UnitsEnergy",
IF(D1094="Natural Gas","UnitsGasEnergy",
IF(ISNUMBER(SEARCH("Water",D1094)),"UnitsLiquid",
IF(D1094="Other Energy","UnitsOtherEnergyEnergy",
IF(D1094="Other","UnitsSolid",
IF(D1094="Other Fuels",IF(ISNUMBER(SEARCH("Mobile", 'Meters-Utilities'!D1094)),"UnitsLiquid","Units"&amp;'Meters-Utilities'!H1094&amp;"Energy"),"UnitsBlank"))))))</f>
        <v>UnitsBlank</v>
      </c>
      <c r="O1094" t="str">
        <f>IF(AND(OR(D1094="Other Fuels", D1094="Other Energy", D1094 = "Natural Gas"),COUNTIF(UnitsEnergy,'Meters-Utilities'!J1094)=0), "UnitsEnergy","UnitsBlank")</f>
        <v>UnitsBlank</v>
      </c>
      <c r="P1094" t="str">
        <f t="shared" si="51"/>
        <v>UnitsBlank</v>
      </c>
      <c r="Q1094" t="str">
        <f t="shared" si="52"/>
        <v>UnitsBlank</v>
      </c>
      <c r="U1094" t="str">
        <f>IF( 'Meters-Utilities'!C1094= "Electricity", IF(AND('Meters-Utilities'!Q1094 &lt;&gt; "Self-Generated", 'Meters-Utilities'!Q1094 &lt;&gt; "Physical Power Purchase Agreement (PPPA)"), "UnitsBlank", "YesNo"), IF(AND( 'Meters-Utilities'!C1094="Other Fuels", 'Meters-Utilities'!D1094 = "Scope 1: Mobile"), "YesNo", "UnitsBlank"))</f>
        <v>UnitsBlank</v>
      </c>
    </row>
    <row r="1095" spans="1:21" x14ac:dyDescent="0.35">
      <c r="A1095">
        <f>'Meters-Utilities'!A1095</f>
        <v>0</v>
      </c>
      <c r="B1095">
        <f>'Meters-Utilities'!B1095</f>
        <v>0</v>
      </c>
      <c r="D1095">
        <f>'Meters-Utilities'!C1095</f>
        <v>0</v>
      </c>
      <c r="E1095">
        <f>'Meters-Utilities'!D1095</f>
        <v>0</v>
      </c>
      <c r="L1095" t="str">
        <f t="shared" si="53"/>
        <v>PhaseNO</v>
      </c>
      <c r="M1095" t="str">
        <f>"Fuel"&amp;
IF(D1095="Other Fuels",TRIM(SUBSTITUTE(LEFT('Meters-Utilities'!H1095,8),"-","")),IF(OR(D1095="Electricity",D1095="Natural Gas"),"",IF(OR(E1095="Scope 1: Process", E1095 = "Scope 1: Fugitive"), "Fugitive",SUBSTITUTE('Meters-Utilities'!C1095," ",""))))</f>
        <v>Fuel</v>
      </c>
      <c r="N1095" t="str">
        <f>IF(D1095="Electricity","UnitsEnergy",
IF(D1095="Natural Gas","UnitsGasEnergy",
IF(ISNUMBER(SEARCH("Water",D1095)),"UnitsLiquid",
IF(D1095="Other Energy","UnitsOtherEnergyEnergy",
IF(D1095="Other","UnitsSolid",
IF(D1095="Other Fuels",IF(ISNUMBER(SEARCH("Mobile", 'Meters-Utilities'!D1095)),"UnitsLiquid","Units"&amp;'Meters-Utilities'!H1095&amp;"Energy"),"UnitsBlank"))))))</f>
        <v>UnitsBlank</v>
      </c>
      <c r="O1095" t="str">
        <f>IF(AND(OR(D1095="Other Fuels", D1095="Other Energy", D1095 = "Natural Gas"),COUNTIF(UnitsEnergy,'Meters-Utilities'!J1095)=0), "UnitsEnergy","UnitsBlank")</f>
        <v>UnitsBlank</v>
      </c>
      <c r="P1095" t="str">
        <f t="shared" si="51"/>
        <v>UnitsBlank</v>
      </c>
      <c r="Q1095" t="str">
        <f t="shared" si="52"/>
        <v>UnitsBlank</v>
      </c>
      <c r="U1095" t="str">
        <f>IF( 'Meters-Utilities'!C1095= "Electricity", IF(AND('Meters-Utilities'!Q1095 &lt;&gt; "Self-Generated", 'Meters-Utilities'!Q1095 &lt;&gt; "Physical Power Purchase Agreement (PPPA)"), "UnitsBlank", "YesNo"), IF(AND( 'Meters-Utilities'!C1095="Other Fuels", 'Meters-Utilities'!D1095 = "Scope 1: Mobile"), "YesNo", "UnitsBlank"))</f>
        <v>UnitsBlank</v>
      </c>
    </row>
    <row r="1096" spans="1:21" x14ac:dyDescent="0.35">
      <c r="A1096">
        <f>'Meters-Utilities'!A1096</f>
        <v>0</v>
      </c>
      <c r="B1096">
        <f>'Meters-Utilities'!B1096</f>
        <v>0</v>
      </c>
      <c r="D1096">
        <f>'Meters-Utilities'!C1096</f>
        <v>0</v>
      </c>
      <c r="E1096">
        <f>'Meters-Utilities'!D1096</f>
        <v>0</v>
      </c>
      <c r="L1096" t="str">
        <f t="shared" si="53"/>
        <v>PhaseNO</v>
      </c>
      <c r="M1096" t="str">
        <f>"Fuel"&amp;
IF(D1096="Other Fuels",TRIM(SUBSTITUTE(LEFT('Meters-Utilities'!H1096,8),"-","")),IF(OR(D1096="Electricity",D1096="Natural Gas"),"",IF(OR(E1096="Scope 1: Process", E1096 = "Scope 1: Fugitive"), "Fugitive",SUBSTITUTE('Meters-Utilities'!C1096," ",""))))</f>
        <v>Fuel</v>
      </c>
      <c r="N1096" t="str">
        <f>IF(D1096="Electricity","UnitsEnergy",
IF(D1096="Natural Gas","UnitsGasEnergy",
IF(ISNUMBER(SEARCH("Water",D1096)),"UnitsLiquid",
IF(D1096="Other Energy","UnitsOtherEnergyEnergy",
IF(D1096="Other","UnitsSolid",
IF(D1096="Other Fuels",IF(ISNUMBER(SEARCH("Mobile", 'Meters-Utilities'!D1096)),"UnitsLiquid","Units"&amp;'Meters-Utilities'!H1096&amp;"Energy"),"UnitsBlank"))))))</f>
        <v>UnitsBlank</v>
      </c>
      <c r="O1096" t="str">
        <f>IF(AND(OR(D1096="Other Fuels", D1096="Other Energy", D1096 = "Natural Gas"),COUNTIF(UnitsEnergy,'Meters-Utilities'!J1096)=0), "UnitsEnergy","UnitsBlank")</f>
        <v>UnitsBlank</v>
      </c>
      <c r="P1096" t="str">
        <f t="shared" si="51"/>
        <v>UnitsBlank</v>
      </c>
      <c r="Q1096" t="str">
        <f t="shared" si="52"/>
        <v>UnitsBlank</v>
      </c>
      <c r="U1096" t="str">
        <f>IF( 'Meters-Utilities'!C1096= "Electricity", IF(AND('Meters-Utilities'!Q1096 &lt;&gt; "Self-Generated", 'Meters-Utilities'!Q1096 &lt;&gt; "Physical Power Purchase Agreement (PPPA)"), "UnitsBlank", "YesNo"), IF(AND( 'Meters-Utilities'!C1096="Other Fuels", 'Meters-Utilities'!D1096 = "Scope 1: Mobile"), "YesNo", "UnitsBlank"))</f>
        <v>UnitsBlank</v>
      </c>
    </row>
    <row r="1097" spans="1:21" x14ac:dyDescent="0.35">
      <c r="A1097">
        <f>'Meters-Utilities'!A1097</f>
        <v>0</v>
      </c>
      <c r="B1097">
        <f>'Meters-Utilities'!B1097</f>
        <v>0</v>
      </c>
      <c r="D1097">
        <f>'Meters-Utilities'!C1097</f>
        <v>0</v>
      </c>
      <c r="E1097">
        <f>'Meters-Utilities'!D1097</f>
        <v>0</v>
      </c>
      <c r="L1097" t="str">
        <f t="shared" si="53"/>
        <v>PhaseNO</v>
      </c>
      <c r="M1097" t="str">
        <f>"Fuel"&amp;
IF(D1097="Other Fuels",TRIM(SUBSTITUTE(LEFT('Meters-Utilities'!H1097,8),"-","")),IF(OR(D1097="Electricity",D1097="Natural Gas"),"",IF(OR(E1097="Scope 1: Process", E1097 = "Scope 1: Fugitive"), "Fugitive",SUBSTITUTE('Meters-Utilities'!C1097," ",""))))</f>
        <v>Fuel</v>
      </c>
      <c r="N1097" t="str">
        <f>IF(D1097="Electricity","UnitsEnergy",
IF(D1097="Natural Gas","UnitsGasEnergy",
IF(ISNUMBER(SEARCH("Water",D1097)),"UnitsLiquid",
IF(D1097="Other Energy","UnitsOtherEnergyEnergy",
IF(D1097="Other","UnitsSolid",
IF(D1097="Other Fuels",IF(ISNUMBER(SEARCH("Mobile", 'Meters-Utilities'!D1097)),"UnitsLiquid","Units"&amp;'Meters-Utilities'!H1097&amp;"Energy"),"UnitsBlank"))))))</f>
        <v>UnitsBlank</v>
      </c>
      <c r="O1097" t="str">
        <f>IF(AND(OR(D1097="Other Fuels", D1097="Other Energy", D1097 = "Natural Gas"),COUNTIF(UnitsEnergy,'Meters-Utilities'!J1097)=0), "UnitsEnergy","UnitsBlank")</f>
        <v>UnitsBlank</v>
      </c>
      <c r="P1097" t="str">
        <f t="shared" si="51"/>
        <v>UnitsBlank</v>
      </c>
      <c r="Q1097" t="str">
        <f t="shared" si="52"/>
        <v>UnitsBlank</v>
      </c>
      <c r="U1097" t="str">
        <f>IF( 'Meters-Utilities'!C1097= "Electricity", IF(AND('Meters-Utilities'!Q1097 &lt;&gt; "Self-Generated", 'Meters-Utilities'!Q1097 &lt;&gt; "Physical Power Purchase Agreement (PPPA)"), "UnitsBlank", "YesNo"), IF(AND( 'Meters-Utilities'!C1097="Other Fuels", 'Meters-Utilities'!D1097 = "Scope 1: Mobile"), "YesNo", "UnitsBlank"))</f>
        <v>UnitsBlank</v>
      </c>
    </row>
    <row r="1098" spans="1:21" x14ac:dyDescent="0.35">
      <c r="A1098">
        <f>'Meters-Utilities'!A1098</f>
        <v>0</v>
      </c>
      <c r="B1098">
        <f>'Meters-Utilities'!B1098</f>
        <v>0</v>
      </c>
      <c r="D1098">
        <f>'Meters-Utilities'!C1098</f>
        <v>0</v>
      </c>
      <c r="E1098">
        <f>'Meters-Utilities'!D1098</f>
        <v>0</v>
      </c>
      <c r="L1098" t="str">
        <f t="shared" si="53"/>
        <v>PhaseNO</v>
      </c>
      <c r="M1098" t="str">
        <f>"Fuel"&amp;
IF(D1098="Other Fuels",TRIM(SUBSTITUTE(LEFT('Meters-Utilities'!H1098,8),"-","")),IF(OR(D1098="Electricity",D1098="Natural Gas"),"",IF(OR(E1098="Scope 1: Process", E1098 = "Scope 1: Fugitive"), "Fugitive",SUBSTITUTE('Meters-Utilities'!C1098," ",""))))</f>
        <v>Fuel</v>
      </c>
      <c r="N1098" t="str">
        <f>IF(D1098="Electricity","UnitsEnergy",
IF(D1098="Natural Gas","UnitsGasEnergy",
IF(ISNUMBER(SEARCH("Water",D1098)),"UnitsLiquid",
IF(D1098="Other Energy","UnitsOtherEnergyEnergy",
IF(D1098="Other","UnitsSolid",
IF(D1098="Other Fuels",IF(ISNUMBER(SEARCH("Mobile", 'Meters-Utilities'!D1098)),"UnitsLiquid","Units"&amp;'Meters-Utilities'!H1098&amp;"Energy"),"UnitsBlank"))))))</f>
        <v>UnitsBlank</v>
      </c>
      <c r="O1098" t="str">
        <f>IF(AND(OR(D1098="Other Fuels", D1098="Other Energy", D1098 = "Natural Gas"),COUNTIF(UnitsEnergy,'Meters-Utilities'!J1098)=0), "UnitsEnergy","UnitsBlank")</f>
        <v>UnitsBlank</v>
      </c>
      <c r="P1098" t="str">
        <f t="shared" si="51"/>
        <v>UnitsBlank</v>
      </c>
      <c r="Q1098" t="str">
        <f t="shared" si="52"/>
        <v>UnitsBlank</v>
      </c>
      <c r="U1098" t="str">
        <f>IF( 'Meters-Utilities'!C1098= "Electricity", IF(AND('Meters-Utilities'!Q1098 &lt;&gt; "Self-Generated", 'Meters-Utilities'!Q1098 &lt;&gt; "Physical Power Purchase Agreement (PPPA)"), "UnitsBlank", "YesNo"), IF(AND( 'Meters-Utilities'!C1098="Other Fuels", 'Meters-Utilities'!D1098 = "Scope 1: Mobile"), "YesNo", "UnitsBlank"))</f>
        <v>UnitsBlank</v>
      </c>
    </row>
    <row r="1099" spans="1:21" x14ac:dyDescent="0.35">
      <c r="A1099">
        <f>'Meters-Utilities'!A1099</f>
        <v>0</v>
      </c>
      <c r="B1099">
        <f>'Meters-Utilities'!B1099</f>
        <v>0</v>
      </c>
      <c r="D1099">
        <f>'Meters-Utilities'!C1099</f>
        <v>0</v>
      </c>
      <c r="E1099">
        <f>'Meters-Utilities'!D1099</f>
        <v>0</v>
      </c>
      <c r="L1099" t="str">
        <f t="shared" si="53"/>
        <v>PhaseNO</v>
      </c>
      <c r="M1099" t="str">
        <f>"Fuel"&amp;
IF(D1099="Other Fuels",TRIM(SUBSTITUTE(LEFT('Meters-Utilities'!H1099,8),"-","")),IF(OR(D1099="Electricity",D1099="Natural Gas"),"",IF(OR(E1099="Scope 1: Process", E1099 = "Scope 1: Fugitive"), "Fugitive",SUBSTITUTE('Meters-Utilities'!C1099," ",""))))</f>
        <v>Fuel</v>
      </c>
      <c r="N1099" t="str">
        <f>IF(D1099="Electricity","UnitsEnergy",
IF(D1099="Natural Gas","UnitsGasEnergy",
IF(ISNUMBER(SEARCH("Water",D1099)),"UnitsLiquid",
IF(D1099="Other Energy","UnitsOtherEnergyEnergy",
IF(D1099="Other","UnitsSolid",
IF(D1099="Other Fuels",IF(ISNUMBER(SEARCH("Mobile", 'Meters-Utilities'!D1099)),"UnitsLiquid","Units"&amp;'Meters-Utilities'!H1099&amp;"Energy"),"UnitsBlank"))))))</f>
        <v>UnitsBlank</v>
      </c>
      <c r="O1099" t="str">
        <f>IF(AND(OR(D1099="Other Fuels", D1099="Other Energy", D1099 = "Natural Gas"),COUNTIF(UnitsEnergy,'Meters-Utilities'!J1099)=0), "UnitsEnergy","UnitsBlank")</f>
        <v>UnitsBlank</v>
      </c>
      <c r="P1099" t="str">
        <f t="shared" si="51"/>
        <v>UnitsBlank</v>
      </c>
      <c r="Q1099" t="str">
        <f t="shared" si="52"/>
        <v>UnitsBlank</v>
      </c>
      <c r="U1099" t="str">
        <f>IF( 'Meters-Utilities'!C1099= "Electricity", IF(AND('Meters-Utilities'!Q1099 &lt;&gt; "Self-Generated", 'Meters-Utilities'!Q1099 &lt;&gt; "Physical Power Purchase Agreement (PPPA)"), "UnitsBlank", "YesNo"), IF(AND( 'Meters-Utilities'!C1099="Other Fuels", 'Meters-Utilities'!D1099 = "Scope 1: Mobile"), "YesNo", "UnitsBlank"))</f>
        <v>UnitsBlank</v>
      </c>
    </row>
    <row r="1100" spans="1:21" x14ac:dyDescent="0.35">
      <c r="A1100">
        <f>'Meters-Utilities'!A1100</f>
        <v>0</v>
      </c>
      <c r="B1100">
        <f>'Meters-Utilities'!B1100</f>
        <v>0</v>
      </c>
      <c r="D1100">
        <f>'Meters-Utilities'!C1100</f>
        <v>0</v>
      </c>
      <c r="E1100">
        <f>'Meters-Utilities'!D1100</f>
        <v>0</v>
      </c>
      <c r="L1100" t="str">
        <f t="shared" si="53"/>
        <v>PhaseNO</v>
      </c>
      <c r="M1100" t="str">
        <f>"Fuel"&amp;
IF(D1100="Other Fuels",TRIM(SUBSTITUTE(LEFT('Meters-Utilities'!H1100,8),"-","")),IF(OR(D1100="Electricity",D1100="Natural Gas"),"",IF(OR(E1100="Scope 1: Process", E1100 = "Scope 1: Fugitive"), "Fugitive",SUBSTITUTE('Meters-Utilities'!C1100," ",""))))</f>
        <v>Fuel</v>
      </c>
      <c r="N1100" t="str">
        <f>IF(D1100="Electricity","UnitsEnergy",
IF(D1100="Natural Gas","UnitsGasEnergy",
IF(ISNUMBER(SEARCH("Water",D1100)),"UnitsLiquid",
IF(D1100="Other Energy","UnitsOtherEnergyEnergy",
IF(D1100="Other","UnitsSolid",
IF(D1100="Other Fuels",IF(ISNUMBER(SEARCH("Mobile", 'Meters-Utilities'!D1100)),"UnitsLiquid","Units"&amp;'Meters-Utilities'!H1100&amp;"Energy"),"UnitsBlank"))))))</f>
        <v>UnitsBlank</v>
      </c>
      <c r="O1100" t="str">
        <f>IF(AND(OR(D1100="Other Fuels", D1100="Other Energy", D1100 = "Natural Gas"),COUNTIF(UnitsEnergy,'Meters-Utilities'!J1100)=0), "UnitsEnergy","UnitsBlank")</f>
        <v>UnitsBlank</v>
      </c>
      <c r="P1100" t="str">
        <f t="shared" si="51"/>
        <v>UnitsBlank</v>
      </c>
      <c r="Q1100" t="str">
        <f t="shared" si="52"/>
        <v>UnitsBlank</v>
      </c>
      <c r="U1100" t="str">
        <f>IF( 'Meters-Utilities'!C1100= "Electricity", IF(AND('Meters-Utilities'!Q1100 &lt;&gt; "Self-Generated", 'Meters-Utilities'!Q1100 &lt;&gt; "Physical Power Purchase Agreement (PPPA)"), "UnitsBlank", "YesNo"), IF(AND( 'Meters-Utilities'!C1100="Other Fuels", 'Meters-Utilities'!D1100 = "Scope 1: Mobile"), "YesNo", "UnitsBlank"))</f>
        <v>UnitsBlank</v>
      </c>
    </row>
    <row r="1101" spans="1:21" x14ac:dyDescent="0.35">
      <c r="A1101">
        <f>'Meters-Utilities'!A1101</f>
        <v>0</v>
      </c>
      <c r="B1101">
        <f>'Meters-Utilities'!B1101</f>
        <v>0</v>
      </c>
      <c r="D1101">
        <f>'Meters-Utilities'!C1101</f>
        <v>0</v>
      </c>
      <c r="E1101">
        <f>'Meters-Utilities'!D1101</f>
        <v>0</v>
      </c>
      <c r="L1101" t="str">
        <f t="shared" si="53"/>
        <v>PhaseNO</v>
      </c>
      <c r="M1101" t="str">
        <f>"Fuel"&amp;
IF(D1101="Other Fuels",TRIM(SUBSTITUTE(LEFT('Meters-Utilities'!H1101,8),"-","")),IF(OR(D1101="Electricity",D1101="Natural Gas"),"",IF(OR(E1101="Scope 1: Process", E1101 = "Scope 1: Fugitive"), "Fugitive",SUBSTITUTE('Meters-Utilities'!C1101," ",""))))</f>
        <v>Fuel</v>
      </c>
      <c r="N1101" t="str">
        <f>IF(D1101="Electricity","UnitsEnergy",
IF(D1101="Natural Gas","UnitsGasEnergy",
IF(ISNUMBER(SEARCH("Water",D1101)),"UnitsLiquid",
IF(D1101="Other Energy","UnitsOtherEnergyEnergy",
IF(D1101="Other","UnitsSolid",
IF(D1101="Other Fuels",IF(ISNUMBER(SEARCH("Mobile", 'Meters-Utilities'!D1101)),"UnitsLiquid","Units"&amp;'Meters-Utilities'!H1101&amp;"Energy"),"UnitsBlank"))))))</f>
        <v>UnitsBlank</v>
      </c>
      <c r="O1101" t="str">
        <f>IF(AND(OR(D1101="Other Fuels", D1101="Other Energy", D1101 = "Natural Gas"),COUNTIF(UnitsEnergy,'Meters-Utilities'!J1101)=0), "UnitsEnergy","UnitsBlank")</f>
        <v>UnitsBlank</v>
      </c>
      <c r="P1101" t="str">
        <f t="shared" si="51"/>
        <v>UnitsBlank</v>
      </c>
      <c r="Q1101" t="str">
        <f t="shared" si="52"/>
        <v>UnitsBlank</v>
      </c>
      <c r="U1101" t="str">
        <f>IF( 'Meters-Utilities'!C1101= "Electricity", IF(AND('Meters-Utilities'!Q1101 &lt;&gt; "Self-Generated", 'Meters-Utilities'!Q1101 &lt;&gt; "Physical Power Purchase Agreement (PPPA)"), "UnitsBlank", "YesNo"), IF(AND( 'Meters-Utilities'!C1101="Other Fuels", 'Meters-Utilities'!D1101 = "Scope 1: Mobile"), "YesNo", "UnitsBlank"))</f>
        <v>UnitsBlank</v>
      </c>
    </row>
  </sheetData>
  <conditionalFormatting sqref="A1 A1102:A1048576">
    <cfRule type="expression" dxfId="29" priority="9">
      <formula>AND(A1 = "", OR($B1&lt;&gt;"",$C1&lt;&gt;"",$D1&lt;&gt;"",$F1&lt;&gt;"",$G1&lt;&gt;"",$H1&lt;&gt;"",$I1&lt;&gt;"",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B1 B1102:B1048576">
    <cfRule type="expression" dxfId="28" priority="11">
      <formula>AND($B1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D1 D1102:D1048576">
    <cfRule type="expression" dxfId="27" priority="10">
      <formula>AND($D1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L1 L1102:L1048576">
    <cfRule type="expression" dxfId="26" priority="12">
      <formula>AND($D1 = "Other Fuels", $L1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M1 M1102:M1048576">
    <cfRule type="expression" dxfId="25" priority="13">
      <formula>AND($D1 = "Other Energy",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4" priority="14">
      <formula>AND($D1 = "Water Intake",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3" priority="15">
      <formula>AND($D1 = "Water Discharge",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  <cfRule type="expression" dxfId="22" priority="16">
      <formula>AND($D1 = "Other Fuels", $M1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N1:Q1 N1102:Q1048576">
    <cfRule type="expression" dxfId="21" priority="17">
      <formula>AND($N1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conditionalFormatting sqref="T1 T1102:T1048576">
    <cfRule type="expression" dxfId="20" priority="18">
      <formula>AND($D1 = "Electricity", $T1 = "", OR($A1&lt;&gt;"",$B1&lt;&gt;"",$C1&lt;&gt;"",$D1&lt;&gt;"",$F1&lt;&gt;"",$G1&lt;&gt;"",$H1&lt;&gt;"",$I1&lt;&gt;"", $J1&lt;&gt;"",$M1&lt;&gt;"",$L1&lt;&gt;"",$N1&lt;&gt;"",$R1&lt;&gt;"",$S1&lt;&gt;"",$K1&lt;&gt;"",#REF!&lt;&gt;"",$T1&lt;&gt;"",$U1&lt;&gt;"",$V1&lt;&gt;""))</formula>
    </cfRule>
  </conditionalFormatting>
  <pageMargins left="0.7" right="0.7" top="0.75" bottom="0.75" header="0.3" footer="0.3"/>
  <pageSetup orientation="portrait" useFirstPageNumber="1" horizontalDpi="4294967295" verticalDpi="429496729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theme="8" tint="-0.499984740745262"/>
  </sheetPr>
  <dimension ref="A1:Z1133"/>
  <sheetViews>
    <sheetView zoomScaleNormal="100" workbookViewId="0">
      <selection activeCell="F19" sqref="F19"/>
    </sheetView>
  </sheetViews>
  <sheetFormatPr defaultRowHeight="14.5" x14ac:dyDescent="0.35"/>
  <cols>
    <col min="1" max="1" width="24.7265625" style="10" customWidth="1"/>
    <col min="2" max="2" width="10.453125" style="11" customWidth="1"/>
    <col min="3" max="3" width="13.26953125" style="9" customWidth="1"/>
    <col min="4" max="5" width="8.54296875" style="9" customWidth="1"/>
    <col min="6" max="6" width="9.54296875" style="9" customWidth="1"/>
    <col min="7" max="7" width="13.1796875" style="9" customWidth="1"/>
    <col min="8" max="8" width="13.81640625" style="9" customWidth="1"/>
    <col min="9" max="10" width="13.453125" style="9" customWidth="1"/>
    <col min="11" max="11" width="12.81640625" style="9" customWidth="1"/>
    <col min="12" max="13" width="13.453125" style="9" customWidth="1"/>
    <col min="14" max="14" width="13.26953125" style="9" customWidth="1"/>
    <col min="15" max="15" width="13.1796875" style="9" customWidth="1"/>
    <col min="16" max="19" width="11.1796875" style="9" customWidth="1"/>
    <col min="20" max="20" width="13.453125" style="9" customWidth="1"/>
    <col min="21" max="21" width="12.7265625" style="9" customWidth="1"/>
    <col min="22" max="26" width="11.1796875" style="9" customWidth="1"/>
  </cols>
  <sheetData>
    <row r="1" spans="1:26" s="12" customFormat="1" ht="45" customHeight="1" x14ac:dyDescent="0.35">
      <c r="A1" s="8" t="s">
        <v>21</v>
      </c>
      <c r="B1" s="13" t="s">
        <v>51</v>
      </c>
      <c r="C1" s="8" t="s">
        <v>52</v>
      </c>
      <c r="D1" s="8" t="s">
        <v>53</v>
      </c>
      <c r="E1" s="8" t="s">
        <v>54</v>
      </c>
      <c r="F1" s="8" t="s">
        <v>55</v>
      </c>
      <c r="G1" s="8" t="s">
        <v>56</v>
      </c>
      <c r="H1" s="8" t="s">
        <v>57</v>
      </c>
      <c r="I1" s="8" t="s">
        <v>58</v>
      </c>
      <c r="J1" s="8" t="s">
        <v>59</v>
      </c>
      <c r="K1" s="8" t="s">
        <v>60</v>
      </c>
      <c r="L1" s="8" t="s">
        <v>61</v>
      </c>
      <c r="M1" s="8" t="s">
        <v>62</v>
      </c>
      <c r="N1" s="8" t="s">
        <v>63</v>
      </c>
      <c r="O1" s="8" t="s">
        <v>64</v>
      </c>
      <c r="P1" s="8" t="s">
        <v>65</v>
      </c>
      <c r="Q1" s="8" t="s">
        <v>66</v>
      </c>
      <c r="R1" s="8" t="s">
        <v>67</v>
      </c>
      <c r="S1" s="8" t="s">
        <v>68</v>
      </c>
      <c r="T1" s="8" t="s">
        <v>69</v>
      </c>
      <c r="U1" s="8" t="s">
        <v>70</v>
      </c>
      <c r="V1" s="8" t="s">
        <v>71</v>
      </c>
      <c r="W1" s="8" t="s">
        <v>72</v>
      </c>
      <c r="X1" s="8" t="s">
        <v>73</v>
      </c>
      <c r="Y1" s="8" t="s">
        <v>74</v>
      </c>
      <c r="Z1" s="8" t="s">
        <v>75</v>
      </c>
    </row>
    <row r="2" spans="1:26" x14ac:dyDescent="0.35">
      <c r="B2" s="19"/>
    </row>
    <row r="3" spans="1:26" x14ac:dyDescent="0.35">
      <c r="B3" s="19"/>
    </row>
    <row r="4" spans="1:26" x14ac:dyDescent="0.35">
      <c r="B4" s="19"/>
    </row>
    <row r="5" spans="1:26" x14ac:dyDescent="0.35">
      <c r="B5" s="19"/>
    </row>
    <row r="6" spans="1:26" x14ac:dyDescent="0.35">
      <c r="B6" s="19"/>
    </row>
    <row r="7" spans="1:26" x14ac:dyDescent="0.35">
      <c r="B7" s="19"/>
    </row>
    <row r="8" spans="1:26" x14ac:dyDescent="0.35">
      <c r="B8" s="19"/>
    </row>
    <row r="9" spans="1:26" x14ac:dyDescent="0.35">
      <c r="B9" s="19"/>
    </row>
    <row r="10" spans="1:26" x14ac:dyDescent="0.35">
      <c r="B10" s="19"/>
    </row>
    <row r="11" spans="1:26" x14ac:dyDescent="0.35">
      <c r="B11" s="19"/>
    </row>
    <row r="12" spans="1:26" x14ac:dyDescent="0.35">
      <c r="B12" s="19"/>
    </row>
    <row r="13" spans="1:26" x14ac:dyDescent="0.35">
      <c r="B13" s="19"/>
    </row>
    <row r="14" spans="1:26" x14ac:dyDescent="0.35">
      <c r="B14" s="19"/>
    </row>
    <row r="15" spans="1:26" x14ac:dyDescent="0.35">
      <c r="B15" s="19"/>
    </row>
    <row r="16" spans="1:26" x14ac:dyDescent="0.35">
      <c r="B16" s="19"/>
    </row>
    <row r="17" spans="2:2" x14ac:dyDescent="0.35">
      <c r="B17" s="19"/>
    </row>
    <row r="18" spans="2:2" x14ac:dyDescent="0.35">
      <c r="B18" s="19"/>
    </row>
    <row r="19" spans="2:2" x14ac:dyDescent="0.35">
      <c r="B19" s="19"/>
    </row>
    <row r="20" spans="2:2" x14ac:dyDescent="0.35">
      <c r="B20" s="19"/>
    </row>
    <row r="21" spans="2:2" x14ac:dyDescent="0.35">
      <c r="B21" s="19"/>
    </row>
    <row r="22" spans="2:2" x14ac:dyDescent="0.35">
      <c r="B22" s="19"/>
    </row>
    <row r="23" spans="2:2" x14ac:dyDescent="0.35">
      <c r="B23" s="19"/>
    </row>
    <row r="24" spans="2:2" x14ac:dyDescent="0.35">
      <c r="B24" s="19"/>
    </row>
    <row r="25" spans="2:2" x14ac:dyDescent="0.35">
      <c r="B25" s="19"/>
    </row>
    <row r="26" spans="2:2" x14ac:dyDescent="0.35">
      <c r="B26" s="19"/>
    </row>
    <row r="27" spans="2:2" x14ac:dyDescent="0.35">
      <c r="B27" s="19"/>
    </row>
    <row r="28" spans="2:2" x14ac:dyDescent="0.35">
      <c r="B28" s="19"/>
    </row>
    <row r="29" spans="2:2" x14ac:dyDescent="0.35">
      <c r="B29" s="19"/>
    </row>
    <row r="30" spans="2:2" x14ac:dyDescent="0.35">
      <c r="B30" s="19"/>
    </row>
    <row r="31" spans="2:2" x14ac:dyDescent="0.35">
      <c r="B31" s="19"/>
    </row>
    <row r="32" spans="2:2" x14ac:dyDescent="0.35">
      <c r="B32" s="19"/>
    </row>
    <row r="33" spans="2:2" x14ac:dyDescent="0.35">
      <c r="B33" s="19"/>
    </row>
    <row r="34" spans="2:2" x14ac:dyDescent="0.35">
      <c r="B34" s="19"/>
    </row>
    <row r="35" spans="2:2" x14ac:dyDescent="0.35">
      <c r="B35" s="19"/>
    </row>
    <row r="36" spans="2:2" x14ac:dyDescent="0.35">
      <c r="B36" s="19"/>
    </row>
    <row r="37" spans="2:2" x14ac:dyDescent="0.35">
      <c r="B37" s="19"/>
    </row>
    <row r="38" spans="2:2" x14ac:dyDescent="0.35">
      <c r="B38" s="19"/>
    </row>
    <row r="39" spans="2:2" x14ac:dyDescent="0.35">
      <c r="B39" s="19"/>
    </row>
    <row r="40" spans="2:2" x14ac:dyDescent="0.35">
      <c r="B40" s="19"/>
    </row>
    <row r="41" spans="2:2" x14ac:dyDescent="0.35">
      <c r="B41" s="19"/>
    </row>
    <row r="42" spans="2:2" x14ac:dyDescent="0.35">
      <c r="B42" s="19"/>
    </row>
    <row r="43" spans="2:2" x14ac:dyDescent="0.35">
      <c r="B43" s="19"/>
    </row>
    <row r="44" spans="2:2" x14ac:dyDescent="0.35">
      <c r="B44" s="19"/>
    </row>
    <row r="45" spans="2:2" x14ac:dyDescent="0.35">
      <c r="B45" s="19"/>
    </row>
    <row r="46" spans="2:2" x14ac:dyDescent="0.35">
      <c r="B46" s="19"/>
    </row>
    <row r="47" spans="2:2" x14ac:dyDescent="0.35">
      <c r="B47" s="19"/>
    </row>
    <row r="48" spans="2:2" x14ac:dyDescent="0.35">
      <c r="B48" s="19"/>
    </row>
    <row r="49" spans="2:2" x14ac:dyDescent="0.35">
      <c r="B49" s="19"/>
    </row>
    <row r="50" spans="2:2" x14ac:dyDescent="0.35">
      <c r="B50" s="19"/>
    </row>
    <row r="51" spans="2:2" x14ac:dyDescent="0.35">
      <c r="B51" s="19"/>
    </row>
    <row r="52" spans="2:2" x14ac:dyDescent="0.35">
      <c r="B52" s="19"/>
    </row>
    <row r="53" spans="2:2" x14ac:dyDescent="0.35">
      <c r="B53" s="19"/>
    </row>
    <row r="54" spans="2:2" x14ac:dyDescent="0.35">
      <c r="B54" s="19"/>
    </row>
    <row r="55" spans="2:2" x14ac:dyDescent="0.35">
      <c r="B55" s="19"/>
    </row>
    <row r="56" spans="2:2" x14ac:dyDescent="0.35">
      <c r="B56" s="19"/>
    </row>
    <row r="57" spans="2:2" x14ac:dyDescent="0.35">
      <c r="B57" s="19"/>
    </row>
    <row r="58" spans="2:2" x14ac:dyDescent="0.35">
      <c r="B58" s="19"/>
    </row>
    <row r="59" spans="2:2" x14ac:dyDescent="0.35">
      <c r="B59" s="19"/>
    </row>
    <row r="60" spans="2:2" x14ac:dyDescent="0.35">
      <c r="B60" s="19"/>
    </row>
    <row r="61" spans="2:2" x14ac:dyDescent="0.35">
      <c r="B61" s="19"/>
    </row>
    <row r="62" spans="2:2" x14ac:dyDescent="0.35">
      <c r="B62" s="19"/>
    </row>
    <row r="63" spans="2:2" x14ac:dyDescent="0.35">
      <c r="B63" s="19"/>
    </row>
    <row r="64" spans="2:2" x14ac:dyDescent="0.35">
      <c r="B64" s="19"/>
    </row>
    <row r="65" spans="2:2" x14ac:dyDescent="0.35">
      <c r="B65" s="19"/>
    </row>
    <row r="66" spans="2:2" x14ac:dyDescent="0.35">
      <c r="B66" s="19"/>
    </row>
    <row r="67" spans="2:2" x14ac:dyDescent="0.35">
      <c r="B67" s="19"/>
    </row>
    <row r="68" spans="2:2" x14ac:dyDescent="0.35">
      <c r="B68" s="19"/>
    </row>
    <row r="69" spans="2:2" x14ac:dyDescent="0.35">
      <c r="B69" s="19"/>
    </row>
    <row r="70" spans="2:2" x14ac:dyDescent="0.35">
      <c r="B70" s="19"/>
    </row>
    <row r="71" spans="2:2" x14ac:dyDescent="0.35">
      <c r="B71" s="19"/>
    </row>
    <row r="72" spans="2:2" x14ac:dyDescent="0.35">
      <c r="B72" s="19"/>
    </row>
    <row r="73" spans="2:2" x14ac:dyDescent="0.35">
      <c r="B73" s="19"/>
    </row>
    <row r="74" spans="2:2" x14ac:dyDescent="0.35">
      <c r="B74" s="19"/>
    </row>
    <row r="75" spans="2:2" x14ac:dyDescent="0.35">
      <c r="B75" s="19"/>
    </row>
    <row r="76" spans="2:2" x14ac:dyDescent="0.35">
      <c r="B76" s="19"/>
    </row>
    <row r="77" spans="2:2" x14ac:dyDescent="0.35">
      <c r="B77" s="19"/>
    </row>
    <row r="78" spans="2:2" x14ac:dyDescent="0.35">
      <c r="B78" s="19"/>
    </row>
    <row r="79" spans="2:2" x14ac:dyDescent="0.35">
      <c r="B79" s="19"/>
    </row>
    <row r="80" spans="2:2" x14ac:dyDescent="0.35">
      <c r="B80" s="19"/>
    </row>
    <row r="81" spans="2:2" x14ac:dyDescent="0.35">
      <c r="B81" s="19"/>
    </row>
    <row r="82" spans="2:2" x14ac:dyDescent="0.35">
      <c r="B82" s="19"/>
    </row>
    <row r="83" spans="2:2" x14ac:dyDescent="0.35">
      <c r="B83" s="19"/>
    </row>
    <row r="84" spans="2:2" x14ac:dyDescent="0.35">
      <c r="B84" s="19"/>
    </row>
    <row r="85" spans="2:2" x14ac:dyDescent="0.35">
      <c r="B85" s="19"/>
    </row>
    <row r="86" spans="2:2" x14ac:dyDescent="0.35">
      <c r="B86" s="19"/>
    </row>
    <row r="87" spans="2:2" x14ac:dyDescent="0.35">
      <c r="B87" s="19"/>
    </row>
    <row r="88" spans="2:2" x14ac:dyDescent="0.35">
      <c r="B88" s="19"/>
    </row>
    <row r="89" spans="2:2" x14ac:dyDescent="0.35">
      <c r="B89" s="19"/>
    </row>
    <row r="90" spans="2:2" x14ac:dyDescent="0.35">
      <c r="B90" s="19"/>
    </row>
    <row r="91" spans="2:2" x14ac:dyDescent="0.35">
      <c r="B91" s="19"/>
    </row>
    <row r="92" spans="2:2" x14ac:dyDescent="0.35">
      <c r="B92" s="19"/>
    </row>
    <row r="93" spans="2:2" x14ac:dyDescent="0.35">
      <c r="B93" s="19"/>
    </row>
    <row r="94" spans="2:2" x14ac:dyDescent="0.35">
      <c r="B94" s="19"/>
    </row>
    <row r="95" spans="2:2" x14ac:dyDescent="0.35">
      <c r="B95" s="19"/>
    </row>
    <row r="96" spans="2:2" x14ac:dyDescent="0.35">
      <c r="B96" s="19"/>
    </row>
    <row r="97" spans="2:2" x14ac:dyDescent="0.35">
      <c r="B97" s="19"/>
    </row>
    <row r="98" spans="2:2" x14ac:dyDescent="0.35">
      <c r="B98" s="19"/>
    </row>
    <row r="99" spans="2:2" x14ac:dyDescent="0.35">
      <c r="B99" s="19"/>
    </row>
    <row r="100" spans="2:2" x14ac:dyDescent="0.35">
      <c r="B100" s="19"/>
    </row>
    <row r="101" spans="2:2" x14ac:dyDescent="0.35">
      <c r="B101" s="19"/>
    </row>
    <row r="102" spans="2:2" x14ac:dyDescent="0.35">
      <c r="B102" s="19"/>
    </row>
    <row r="103" spans="2:2" x14ac:dyDescent="0.35">
      <c r="B103" s="19"/>
    </row>
    <row r="104" spans="2:2" x14ac:dyDescent="0.35">
      <c r="B104" s="19"/>
    </row>
    <row r="105" spans="2:2" x14ac:dyDescent="0.35">
      <c r="B105" s="19"/>
    </row>
    <row r="106" spans="2:2" x14ac:dyDescent="0.35">
      <c r="B106" s="19"/>
    </row>
    <row r="107" spans="2:2" x14ac:dyDescent="0.35">
      <c r="B107" s="19"/>
    </row>
    <row r="108" spans="2:2" x14ac:dyDescent="0.35">
      <c r="B108" s="19"/>
    </row>
    <row r="109" spans="2:2" x14ac:dyDescent="0.35">
      <c r="B109" s="19"/>
    </row>
    <row r="110" spans="2:2" x14ac:dyDescent="0.35">
      <c r="B110" s="19"/>
    </row>
    <row r="111" spans="2:2" x14ac:dyDescent="0.35">
      <c r="B111" s="19"/>
    </row>
    <row r="112" spans="2:2" x14ac:dyDescent="0.35">
      <c r="B112" s="19"/>
    </row>
    <row r="113" spans="2:2" x14ac:dyDescent="0.35">
      <c r="B113" s="19"/>
    </row>
    <row r="114" spans="2:2" x14ac:dyDescent="0.35">
      <c r="B114" s="19"/>
    </row>
    <row r="115" spans="2:2" x14ac:dyDescent="0.35">
      <c r="B115" s="19"/>
    </row>
    <row r="116" spans="2:2" x14ac:dyDescent="0.35">
      <c r="B116" s="19"/>
    </row>
    <row r="117" spans="2:2" x14ac:dyDescent="0.35">
      <c r="B117" s="19"/>
    </row>
    <row r="118" spans="2:2" x14ac:dyDescent="0.35">
      <c r="B118" s="19"/>
    </row>
    <row r="119" spans="2:2" x14ac:dyDescent="0.35">
      <c r="B119" s="19"/>
    </row>
    <row r="120" spans="2:2" x14ac:dyDescent="0.35">
      <c r="B120" s="19"/>
    </row>
    <row r="121" spans="2:2" x14ac:dyDescent="0.35">
      <c r="B121" s="19"/>
    </row>
    <row r="122" spans="2:2" x14ac:dyDescent="0.35">
      <c r="B122" s="19"/>
    </row>
    <row r="123" spans="2:2" x14ac:dyDescent="0.35">
      <c r="B123" s="19"/>
    </row>
    <row r="124" spans="2:2" x14ac:dyDescent="0.35">
      <c r="B124" s="19"/>
    </row>
    <row r="125" spans="2:2" x14ac:dyDescent="0.35">
      <c r="B125" s="19"/>
    </row>
    <row r="126" spans="2:2" x14ac:dyDescent="0.35">
      <c r="B126" s="19"/>
    </row>
    <row r="127" spans="2:2" x14ac:dyDescent="0.35">
      <c r="B127" s="19"/>
    </row>
    <row r="128" spans="2:2" x14ac:dyDescent="0.35">
      <c r="B128" s="19"/>
    </row>
    <row r="129" spans="2:2" x14ac:dyDescent="0.35">
      <c r="B129" s="19"/>
    </row>
    <row r="130" spans="2:2" x14ac:dyDescent="0.35">
      <c r="B130" s="19"/>
    </row>
    <row r="131" spans="2:2" x14ac:dyDescent="0.35">
      <c r="B131" s="19"/>
    </row>
    <row r="132" spans="2:2" x14ac:dyDescent="0.35">
      <c r="B132" s="19"/>
    </row>
    <row r="133" spans="2:2" x14ac:dyDescent="0.35">
      <c r="B133" s="19"/>
    </row>
    <row r="134" spans="2:2" x14ac:dyDescent="0.35">
      <c r="B134" s="19"/>
    </row>
    <row r="135" spans="2:2" x14ac:dyDescent="0.35">
      <c r="B135" s="19"/>
    </row>
    <row r="136" spans="2:2" x14ac:dyDescent="0.35">
      <c r="B136" s="19"/>
    </row>
    <row r="137" spans="2:2" x14ac:dyDescent="0.35">
      <c r="B137" s="19"/>
    </row>
    <row r="138" spans="2:2" x14ac:dyDescent="0.35">
      <c r="B138" s="19"/>
    </row>
    <row r="139" spans="2:2" x14ac:dyDescent="0.35">
      <c r="B139" s="19"/>
    </row>
    <row r="140" spans="2:2" x14ac:dyDescent="0.35">
      <c r="B140" s="19"/>
    </row>
    <row r="141" spans="2:2" x14ac:dyDescent="0.35">
      <c r="B141" s="19"/>
    </row>
    <row r="142" spans="2:2" x14ac:dyDescent="0.35">
      <c r="B142" s="19"/>
    </row>
    <row r="143" spans="2:2" x14ac:dyDescent="0.35">
      <c r="B143" s="19"/>
    </row>
    <row r="144" spans="2:2" x14ac:dyDescent="0.35">
      <c r="B144" s="19"/>
    </row>
    <row r="145" spans="2:2" x14ac:dyDescent="0.35">
      <c r="B145" s="19"/>
    </row>
    <row r="146" spans="2:2" x14ac:dyDescent="0.35">
      <c r="B146" s="19"/>
    </row>
    <row r="147" spans="2:2" x14ac:dyDescent="0.35">
      <c r="B147" s="19"/>
    </row>
    <row r="148" spans="2:2" x14ac:dyDescent="0.35">
      <c r="B148" s="19"/>
    </row>
    <row r="149" spans="2:2" x14ac:dyDescent="0.35">
      <c r="B149" s="19"/>
    </row>
    <row r="150" spans="2:2" x14ac:dyDescent="0.35">
      <c r="B150" s="19"/>
    </row>
    <row r="151" spans="2:2" x14ac:dyDescent="0.35">
      <c r="B151" s="19"/>
    </row>
    <row r="152" spans="2:2" x14ac:dyDescent="0.35">
      <c r="B152" s="19"/>
    </row>
    <row r="153" spans="2:2" x14ac:dyDescent="0.35">
      <c r="B153" s="19"/>
    </row>
    <row r="154" spans="2:2" x14ac:dyDescent="0.35">
      <c r="B154" s="19"/>
    </row>
    <row r="155" spans="2:2" x14ac:dyDescent="0.35">
      <c r="B155" s="19"/>
    </row>
    <row r="156" spans="2:2" x14ac:dyDescent="0.35">
      <c r="B156" s="19"/>
    </row>
    <row r="157" spans="2:2" x14ac:dyDescent="0.35">
      <c r="B157" s="19"/>
    </row>
    <row r="158" spans="2:2" x14ac:dyDescent="0.35">
      <c r="B158" s="19"/>
    </row>
    <row r="159" spans="2:2" x14ac:dyDescent="0.35">
      <c r="B159" s="19"/>
    </row>
    <row r="160" spans="2:2" x14ac:dyDescent="0.35">
      <c r="B160" s="19"/>
    </row>
    <row r="161" spans="2:2" x14ac:dyDescent="0.35">
      <c r="B161" s="19"/>
    </row>
    <row r="162" spans="2:2" x14ac:dyDescent="0.35">
      <c r="B162" s="19"/>
    </row>
    <row r="163" spans="2:2" x14ac:dyDescent="0.35">
      <c r="B163" s="19"/>
    </row>
    <row r="164" spans="2:2" x14ac:dyDescent="0.35">
      <c r="B164" s="19"/>
    </row>
    <row r="165" spans="2:2" x14ac:dyDescent="0.35">
      <c r="B165" s="19"/>
    </row>
    <row r="166" spans="2:2" x14ac:dyDescent="0.35">
      <c r="B166" s="19"/>
    </row>
    <row r="167" spans="2:2" x14ac:dyDescent="0.35">
      <c r="B167" s="19"/>
    </row>
    <row r="168" spans="2:2" x14ac:dyDescent="0.35">
      <c r="B168" s="19"/>
    </row>
    <row r="169" spans="2:2" x14ac:dyDescent="0.35">
      <c r="B169" s="19"/>
    </row>
    <row r="170" spans="2:2" x14ac:dyDescent="0.35">
      <c r="B170" s="19"/>
    </row>
    <row r="171" spans="2:2" x14ac:dyDescent="0.35">
      <c r="B171" s="19"/>
    </row>
    <row r="172" spans="2:2" x14ac:dyDescent="0.35">
      <c r="B172" s="19"/>
    </row>
    <row r="173" spans="2:2" x14ac:dyDescent="0.35">
      <c r="B173" s="19"/>
    </row>
    <row r="174" spans="2:2" x14ac:dyDescent="0.35">
      <c r="B174" s="19"/>
    </row>
    <row r="175" spans="2:2" x14ac:dyDescent="0.35">
      <c r="B175" s="19"/>
    </row>
    <row r="176" spans="2:2" x14ac:dyDescent="0.35">
      <c r="B176" s="19"/>
    </row>
    <row r="177" spans="2:2" x14ac:dyDescent="0.35">
      <c r="B177" s="19"/>
    </row>
    <row r="178" spans="2:2" x14ac:dyDescent="0.35">
      <c r="B178" s="19"/>
    </row>
    <row r="179" spans="2:2" x14ac:dyDescent="0.35">
      <c r="B179" s="19"/>
    </row>
    <row r="180" spans="2:2" x14ac:dyDescent="0.35">
      <c r="B180" s="19"/>
    </row>
    <row r="181" spans="2:2" x14ac:dyDescent="0.35">
      <c r="B181" s="19"/>
    </row>
    <row r="182" spans="2:2" x14ac:dyDescent="0.35">
      <c r="B182" s="19"/>
    </row>
    <row r="183" spans="2:2" x14ac:dyDescent="0.35">
      <c r="B183" s="19"/>
    </row>
    <row r="184" spans="2:2" x14ac:dyDescent="0.35">
      <c r="B184" s="19"/>
    </row>
    <row r="185" spans="2:2" x14ac:dyDescent="0.35">
      <c r="B185" s="19"/>
    </row>
    <row r="186" spans="2:2" x14ac:dyDescent="0.35">
      <c r="B186" s="19"/>
    </row>
    <row r="187" spans="2:2" x14ac:dyDescent="0.35">
      <c r="B187" s="19"/>
    </row>
    <row r="188" spans="2:2" x14ac:dyDescent="0.35">
      <c r="B188" s="19"/>
    </row>
    <row r="189" spans="2:2" x14ac:dyDescent="0.35">
      <c r="B189" s="19"/>
    </row>
    <row r="190" spans="2:2" x14ac:dyDescent="0.35">
      <c r="B190" s="19"/>
    </row>
    <row r="191" spans="2:2" x14ac:dyDescent="0.35">
      <c r="B191" s="19"/>
    </row>
    <row r="192" spans="2:2" x14ac:dyDescent="0.35">
      <c r="B192" s="19"/>
    </row>
    <row r="193" spans="2:2" x14ac:dyDescent="0.35">
      <c r="B193" s="19"/>
    </row>
    <row r="194" spans="2:2" x14ac:dyDescent="0.35">
      <c r="B194" s="19"/>
    </row>
    <row r="195" spans="2:2" x14ac:dyDescent="0.35">
      <c r="B195" s="19"/>
    </row>
    <row r="196" spans="2:2" x14ac:dyDescent="0.35">
      <c r="B196" s="19"/>
    </row>
    <row r="197" spans="2:2" x14ac:dyDescent="0.35">
      <c r="B197" s="19"/>
    </row>
    <row r="198" spans="2:2" x14ac:dyDescent="0.35">
      <c r="B198" s="19"/>
    </row>
    <row r="199" spans="2:2" x14ac:dyDescent="0.35">
      <c r="B199" s="19"/>
    </row>
    <row r="200" spans="2:2" x14ac:dyDescent="0.35">
      <c r="B200" s="19"/>
    </row>
    <row r="201" spans="2:2" x14ac:dyDescent="0.35">
      <c r="B201" s="19"/>
    </row>
    <row r="202" spans="2:2" x14ac:dyDescent="0.35">
      <c r="B202" s="19"/>
    </row>
    <row r="203" spans="2:2" x14ac:dyDescent="0.35">
      <c r="B203" s="19"/>
    </row>
    <row r="204" spans="2:2" x14ac:dyDescent="0.35">
      <c r="B204" s="19"/>
    </row>
    <row r="205" spans="2:2" x14ac:dyDescent="0.35">
      <c r="B205" s="19"/>
    </row>
    <row r="206" spans="2:2" x14ac:dyDescent="0.35">
      <c r="B206" s="19"/>
    </row>
    <row r="207" spans="2:2" x14ac:dyDescent="0.35">
      <c r="B207" s="19"/>
    </row>
    <row r="208" spans="2:2" x14ac:dyDescent="0.35">
      <c r="B208" s="19"/>
    </row>
    <row r="209" spans="2:2" x14ac:dyDescent="0.35">
      <c r="B209" s="19"/>
    </row>
    <row r="210" spans="2:2" x14ac:dyDescent="0.35">
      <c r="B210" s="19"/>
    </row>
    <row r="211" spans="2:2" x14ac:dyDescent="0.35">
      <c r="B211" s="19"/>
    </row>
    <row r="212" spans="2:2" x14ac:dyDescent="0.35">
      <c r="B212" s="19"/>
    </row>
    <row r="213" spans="2:2" x14ac:dyDescent="0.35">
      <c r="B213" s="19"/>
    </row>
    <row r="214" spans="2:2" x14ac:dyDescent="0.35">
      <c r="B214" s="19"/>
    </row>
    <row r="215" spans="2:2" x14ac:dyDescent="0.35">
      <c r="B215" s="19"/>
    </row>
    <row r="216" spans="2:2" x14ac:dyDescent="0.35">
      <c r="B216" s="19"/>
    </row>
    <row r="217" spans="2:2" x14ac:dyDescent="0.35">
      <c r="B217" s="19"/>
    </row>
    <row r="218" spans="2:2" x14ac:dyDescent="0.35">
      <c r="B218" s="19"/>
    </row>
    <row r="219" spans="2:2" x14ac:dyDescent="0.35">
      <c r="B219" s="19"/>
    </row>
    <row r="220" spans="2:2" x14ac:dyDescent="0.35">
      <c r="B220" s="19"/>
    </row>
    <row r="221" spans="2:2" x14ac:dyDescent="0.35">
      <c r="B221" s="19"/>
    </row>
    <row r="222" spans="2:2" x14ac:dyDescent="0.35">
      <c r="B222" s="19"/>
    </row>
    <row r="223" spans="2:2" x14ac:dyDescent="0.35">
      <c r="B223" s="19"/>
    </row>
    <row r="224" spans="2:2" x14ac:dyDescent="0.35">
      <c r="B224" s="19"/>
    </row>
    <row r="225" spans="2:2" x14ac:dyDescent="0.35">
      <c r="B225" s="19"/>
    </row>
    <row r="226" spans="2:2" x14ac:dyDescent="0.35">
      <c r="B226" s="19"/>
    </row>
    <row r="227" spans="2:2" x14ac:dyDescent="0.35">
      <c r="B227" s="19"/>
    </row>
    <row r="228" spans="2:2" x14ac:dyDescent="0.35">
      <c r="B228" s="19"/>
    </row>
    <row r="229" spans="2:2" x14ac:dyDescent="0.35">
      <c r="B229" s="19"/>
    </row>
    <row r="230" spans="2:2" x14ac:dyDescent="0.35">
      <c r="B230" s="19"/>
    </row>
    <row r="231" spans="2:2" x14ac:dyDescent="0.35">
      <c r="B231" s="19"/>
    </row>
    <row r="232" spans="2:2" x14ac:dyDescent="0.35">
      <c r="B232" s="19"/>
    </row>
    <row r="233" spans="2:2" x14ac:dyDescent="0.35">
      <c r="B233" s="19"/>
    </row>
    <row r="234" spans="2:2" x14ac:dyDescent="0.35">
      <c r="B234" s="19"/>
    </row>
    <row r="235" spans="2:2" x14ac:dyDescent="0.35">
      <c r="B235" s="19"/>
    </row>
    <row r="236" spans="2:2" x14ac:dyDescent="0.35">
      <c r="B236" s="19"/>
    </row>
    <row r="237" spans="2:2" x14ac:dyDescent="0.35">
      <c r="B237" s="19"/>
    </row>
    <row r="238" spans="2:2" x14ac:dyDescent="0.35">
      <c r="B238" s="19"/>
    </row>
    <row r="239" spans="2:2" x14ac:dyDescent="0.35">
      <c r="B239" s="19"/>
    </row>
    <row r="240" spans="2:2" x14ac:dyDescent="0.35">
      <c r="B240" s="19"/>
    </row>
    <row r="241" spans="2:2" x14ac:dyDescent="0.35">
      <c r="B241" s="19"/>
    </row>
    <row r="242" spans="2:2" x14ac:dyDescent="0.35">
      <c r="B242" s="19"/>
    </row>
    <row r="243" spans="2:2" x14ac:dyDescent="0.35">
      <c r="B243" s="19"/>
    </row>
    <row r="244" spans="2:2" x14ac:dyDescent="0.35">
      <c r="B244" s="19"/>
    </row>
    <row r="245" spans="2:2" x14ac:dyDescent="0.35">
      <c r="B245" s="19"/>
    </row>
    <row r="246" spans="2:2" x14ac:dyDescent="0.35">
      <c r="B246" s="19"/>
    </row>
    <row r="247" spans="2:2" x14ac:dyDescent="0.35">
      <c r="B247" s="19"/>
    </row>
    <row r="248" spans="2:2" x14ac:dyDescent="0.35">
      <c r="B248" s="19"/>
    </row>
    <row r="249" spans="2:2" x14ac:dyDescent="0.35">
      <c r="B249" s="19"/>
    </row>
    <row r="250" spans="2:2" x14ac:dyDescent="0.35">
      <c r="B250" s="19"/>
    </row>
    <row r="251" spans="2:2" x14ac:dyDescent="0.35">
      <c r="B251" s="19"/>
    </row>
    <row r="252" spans="2:2" x14ac:dyDescent="0.35">
      <c r="B252" s="19"/>
    </row>
    <row r="253" spans="2:2" x14ac:dyDescent="0.35">
      <c r="B253" s="19"/>
    </row>
    <row r="254" spans="2:2" x14ac:dyDescent="0.35">
      <c r="B254" s="19"/>
    </row>
    <row r="255" spans="2:2" x14ac:dyDescent="0.35">
      <c r="B255" s="19"/>
    </row>
    <row r="256" spans="2:2" x14ac:dyDescent="0.35">
      <c r="B256" s="19"/>
    </row>
    <row r="257" spans="2:2" x14ac:dyDescent="0.35">
      <c r="B257" s="19"/>
    </row>
    <row r="258" spans="2:2" x14ac:dyDescent="0.35">
      <c r="B258" s="19"/>
    </row>
    <row r="259" spans="2:2" x14ac:dyDescent="0.35">
      <c r="B259" s="19"/>
    </row>
    <row r="260" spans="2:2" x14ac:dyDescent="0.35">
      <c r="B260" s="19"/>
    </row>
    <row r="261" spans="2:2" x14ac:dyDescent="0.35">
      <c r="B261" s="19"/>
    </row>
    <row r="262" spans="2:2" x14ac:dyDescent="0.35">
      <c r="B262" s="19"/>
    </row>
    <row r="263" spans="2:2" x14ac:dyDescent="0.35">
      <c r="B263" s="19"/>
    </row>
    <row r="264" spans="2:2" x14ac:dyDescent="0.35">
      <c r="B264" s="19"/>
    </row>
    <row r="265" spans="2:2" x14ac:dyDescent="0.35">
      <c r="B265" s="19"/>
    </row>
    <row r="266" spans="2:2" x14ac:dyDescent="0.35">
      <c r="B266" s="19"/>
    </row>
    <row r="267" spans="2:2" x14ac:dyDescent="0.35">
      <c r="B267" s="19"/>
    </row>
    <row r="268" spans="2:2" x14ac:dyDescent="0.35">
      <c r="B268" s="19"/>
    </row>
    <row r="269" spans="2:2" x14ac:dyDescent="0.35">
      <c r="B269" s="19"/>
    </row>
    <row r="270" spans="2:2" x14ac:dyDescent="0.35">
      <c r="B270" s="19"/>
    </row>
    <row r="271" spans="2:2" x14ac:dyDescent="0.35">
      <c r="B271" s="19"/>
    </row>
    <row r="272" spans="2:2" x14ac:dyDescent="0.35">
      <c r="B272" s="19"/>
    </row>
    <row r="273" spans="2:2" x14ac:dyDescent="0.35">
      <c r="B273" s="19"/>
    </row>
    <row r="274" spans="2:2" x14ac:dyDescent="0.35">
      <c r="B274" s="19"/>
    </row>
    <row r="275" spans="2:2" x14ac:dyDescent="0.35">
      <c r="B275" s="19"/>
    </row>
    <row r="276" spans="2:2" x14ac:dyDescent="0.35">
      <c r="B276" s="19"/>
    </row>
    <row r="277" spans="2:2" x14ac:dyDescent="0.35">
      <c r="B277" s="19"/>
    </row>
    <row r="278" spans="2:2" x14ac:dyDescent="0.35">
      <c r="B278" s="19"/>
    </row>
    <row r="279" spans="2:2" x14ac:dyDescent="0.35">
      <c r="B279" s="19"/>
    </row>
    <row r="280" spans="2:2" x14ac:dyDescent="0.35">
      <c r="B280" s="19"/>
    </row>
    <row r="281" spans="2:2" x14ac:dyDescent="0.35">
      <c r="B281" s="19"/>
    </row>
    <row r="282" spans="2:2" x14ac:dyDescent="0.35">
      <c r="B282" s="19"/>
    </row>
    <row r="283" spans="2:2" x14ac:dyDescent="0.35">
      <c r="B283" s="19"/>
    </row>
    <row r="284" spans="2:2" x14ac:dyDescent="0.35">
      <c r="B284" s="19"/>
    </row>
    <row r="285" spans="2:2" x14ac:dyDescent="0.35">
      <c r="B285" s="19"/>
    </row>
    <row r="286" spans="2:2" x14ac:dyDescent="0.35">
      <c r="B286" s="19"/>
    </row>
    <row r="287" spans="2:2" x14ac:dyDescent="0.35">
      <c r="B287" s="19"/>
    </row>
    <row r="288" spans="2:2" x14ac:dyDescent="0.35">
      <c r="B288" s="19"/>
    </row>
    <row r="289" spans="2:2" x14ac:dyDescent="0.35">
      <c r="B289" s="19"/>
    </row>
    <row r="290" spans="2:2" x14ac:dyDescent="0.35">
      <c r="B290" s="19"/>
    </row>
    <row r="291" spans="2:2" x14ac:dyDescent="0.35">
      <c r="B291" s="19"/>
    </row>
    <row r="292" spans="2:2" x14ac:dyDescent="0.35">
      <c r="B292" s="19"/>
    </row>
    <row r="293" spans="2:2" x14ac:dyDescent="0.35">
      <c r="B293" s="19"/>
    </row>
    <row r="294" spans="2:2" x14ac:dyDescent="0.35">
      <c r="B294" s="19"/>
    </row>
    <row r="295" spans="2:2" x14ac:dyDescent="0.35">
      <c r="B295" s="19"/>
    </row>
    <row r="296" spans="2:2" x14ac:dyDescent="0.35">
      <c r="B296" s="19"/>
    </row>
    <row r="297" spans="2:2" x14ac:dyDescent="0.35">
      <c r="B297" s="19"/>
    </row>
    <row r="298" spans="2:2" x14ac:dyDescent="0.35">
      <c r="B298" s="19"/>
    </row>
    <row r="299" spans="2:2" x14ac:dyDescent="0.35">
      <c r="B299" s="19"/>
    </row>
    <row r="300" spans="2:2" x14ac:dyDescent="0.35">
      <c r="B300" s="19"/>
    </row>
    <row r="301" spans="2:2" x14ac:dyDescent="0.35">
      <c r="B301" s="19"/>
    </row>
    <row r="302" spans="2:2" x14ac:dyDescent="0.35">
      <c r="B302" s="19"/>
    </row>
    <row r="303" spans="2:2" x14ac:dyDescent="0.35">
      <c r="B303" s="19"/>
    </row>
    <row r="304" spans="2:2" x14ac:dyDescent="0.35">
      <c r="B304" s="19"/>
    </row>
    <row r="305" spans="2:2" x14ac:dyDescent="0.35">
      <c r="B305" s="19"/>
    </row>
    <row r="306" spans="2:2" x14ac:dyDescent="0.35">
      <c r="B306" s="19"/>
    </row>
    <row r="307" spans="2:2" x14ac:dyDescent="0.35">
      <c r="B307" s="19"/>
    </row>
    <row r="308" spans="2:2" x14ac:dyDescent="0.35">
      <c r="B308" s="19"/>
    </row>
    <row r="309" spans="2:2" x14ac:dyDescent="0.35">
      <c r="B309" s="19"/>
    </row>
    <row r="310" spans="2:2" x14ac:dyDescent="0.35">
      <c r="B310" s="19"/>
    </row>
    <row r="311" spans="2:2" x14ac:dyDescent="0.35">
      <c r="B311" s="19"/>
    </row>
    <row r="312" spans="2:2" x14ac:dyDescent="0.35">
      <c r="B312" s="19"/>
    </row>
    <row r="313" spans="2:2" x14ac:dyDescent="0.35">
      <c r="B313" s="19"/>
    </row>
    <row r="314" spans="2:2" x14ac:dyDescent="0.35">
      <c r="B314" s="19"/>
    </row>
    <row r="315" spans="2:2" x14ac:dyDescent="0.35">
      <c r="B315" s="19"/>
    </row>
    <row r="316" spans="2:2" x14ac:dyDescent="0.35">
      <c r="B316" s="19"/>
    </row>
    <row r="317" spans="2:2" x14ac:dyDescent="0.35">
      <c r="B317" s="19"/>
    </row>
    <row r="318" spans="2:2" x14ac:dyDescent="0.35">
      <c r="B318" s="19"/>
    </row>
    <row r="319" spans="2:2" x14ac:dyDescent="0.35">
      <c r="B319" s="19"/>
    </row>
    <row r="320" spans="2:2" x14ac:dyDescent="0.35">
      <c r="B320" s="19"/>
    </row>
    <row r="321" spans="2:2" x14ac:dyDescent="0.35">
      <c r="B321" s="19"/>
    </row>
    <row r="322" spans="2:2" x14ac:dyDescent="0.35">
      <c r="B322" s="19"/>
    </row>
    <row r="323" spans="2:2" x14ac:dyDescent="0.35">
      <c r="B323" s="19"/>
    </row>
    <row r="324" spans="2:2" x14ac:dyDescent="0.35">
      <c r="B324" s="19"/>
    </row>
    <row r="325" spans="2:2" x14ac:dyDescent="0.35">
      <c r="B325" s="19"/>
    </row>
    <row r="326" spans="2:2" x14ac:dyDescent="0.35">
      <c r="B326" s="19"/>
    </row>
    <row r="327" spans="2:2" x14ac:dyDescent="0.35">
      <c r="B327" s="19"/>
    </row>
    <row r="328" spans="2:2" x14ac:dyDescent="0.35">
      <c r="B328" s="19"/>
    </row>
    <row r="329" spans="2:2" x14ac:dyDescent="0.35">
      <c r="B329" s="19"/>
    </row>
    <row r="330" spans="2:2" x14ac:dyDescent="0.35">
      <c r="B330" s="19"/>
    </row>
    <row r="331" spans="2:2" x14ac:dyDescent="0.35">
      <c r="B331" s="19"/>
    </row>
    <row r="332" spans="2:2" x14ac:dyDescent="0.35">
      <c r="B332" s="19"/>
    </row>
    <row r="333" spans="2:2" x14ac:dyDescent="0.35">
      <c r="B333" s="19"/>
    </row>
    <row r="334" spans="2:2" x14ac:dyDescent="0.35">
      <c r="B334" s="19"/>
    </row>
    <row r="335" spans="2:2" x14ac:dyDescent="0.35">
      <c r="B335" s="19"/>
    </row>
    <row r="336" spans="2:2" x14ac:dyDescent="0.35">
      <c r="B336" s="19"/>
    </row>
    <row r="337" spans="2:2" x14ac:dyDescent="0.35">
      <c r="B337" s="19"/>
    </row>
    <row r="338" spans="2:2" x14ac:dyDescent="0.35">
      <c r="B338" s="19"/>
    </row>
    <row r="339" spans="2:2" x14ac:dyDescent="0.35">
      <c r="B339" s="19"/>
    </row>
    <row r="340" spans="2:2" x14ac:dyDescent="0.35">
      <c r="B340" s="19"/>
    </row>
    <row r="341" spans="2:2" x14ac:dyDescent="0.35">
      <c r="B341" s="19"/>
    </row>
    <row r="342" spans="2:2" x14ac:dyDescent="0.35">
      <c r="B342" s="19"/>
    </row>
    <row r="343" spans="2:2" x14ac:dyDescent="0.35">
      <c r="B343" s="19"/>
    </row>
    <row r="344" spans="2:2" x14ac:dyDescent="0.35">
      <c r="B344" s="19"/>
    </row>
    <row r="345" spans="2:2" x14ac:dyDescent="0.35">
      <c r="B345" s="19"/>
    </row>
    <row r="346" spans="2:2" x14ac:dyDescent="0.35">
      <c r="B346" s="19"/>
    </row>
    <row r="347" spans="2:2" x14ac:dyDescent="0.35">
      <c r="B347" s="19"/>
    </row>
    <row r="348" spans="2:2" x14ac:dyDescent="0.35">
      <c r="B348" s="19"/>
    </row>
    <row r="349" spans="2:2" x14ac:dyDescent="0.35">
      <c r="B349" s="19"/>
    </row>
    <row r="350" spans="2:2" x14ac:dyDescent="0.35">
      <c r="B350" s="19"/>
    </row>
    <row r="351" spans="2:2" x14ac:dyDescent="0.35">
      <c r="B351" s="19"/>
    </row>
    <row r="352" spans="2:2" x14ac:dyDescent="0.35">
      <c r="B352" s="19"/>
    </row>
    <row r="353" spans="2:2" x14ac:dyDescent="0.35">
      <c r="B353" s="19"/>
    </row>
    <row r="354" spans="2:2" x14ac:dyDescent="0.35">
      <c r="B354" s="19"/>
    </row>
    <row r="355" spans="2:2" x14ac:dyDescent="0.35">
      <c r="B355" s="19"/>
    </row>
    <row r="356" spans="2:2" x14ac:dyDescent="0.35">
      <c r="B356" s="19"/>
    </row>
    <row r="357" spans="2:2" x14ac:dyDescent="0.35">
      <c r="B357" s="19"/>
    </row>
    <row r="358" spans="2:2" x14ac:dyDescent="0.35">
      <c r="B358" s="19"/>
    </row>
    <row r="359" spans="2:2" x14ac:dyDescent="0.35">
      <c r="B359" s="19"/>
    </row>
    <row r="360" spans="2:2" x14ac:dyDescent="0.35">
      <c r="B360" s="19"/>
    </row>
    <row r="361" spans="2:2" x14ac:dyDescent="0.35">
      <c r="B361" s="19"/>
    </row>
    <row r="362" spans="2:2" x14ac:dyDescent="0.35">
      <c r="B362" s="19"/>
    </row>
    <row r="363" spans="2:2" x14ac:dyDescent="0.35">
      <c r="B363" s="19"/>
    </row>
    <row r="364" spans="2:2" x14ac:dyDescent="0.35">
      <c r="B364" s="19"/>
    </row>
    <row r="365" spans="2:2" x14ac:dyDescent="0.35">
      <c r="B365" s="19"/>
    </row>
    <row r="366" spans="2:2" x14ac:dyDescent="0.35">
      <c r="B366" s="19"/>
    </row>
    <row r="367" spans="2:2" x14ac:dyDescent="0.35">
      <c r="B367" s="19"/>
    </row>
    <row r="368" spans="2:2" x14ac:dyDescent="0.35">
      <c r="B368" s="19"/>
    </row>
    <row r="369" spans="2:2" x14ac:dyDescent="0.35">
      <c r="B369" s="19"/>
    </row>
    <row r="370" spans="2:2" x14ac:dyDescent="0.35">
      <c r="B370" s="19"/>
    </row>
    <row r="371" spans="2:2" x14ac:dyDescent="0.35">
      <c r="B371" s="19"/>
    </row>
    <row r="372" spans="2:2" x14ac:dyDescent="0.35">
      <c r="B372" s="19"/>
    </row>
    <row r="373" spans="2:2" x14ac:dyDescent="0.35">
      <c r="B373" s="19"/>
    </row>
    <row r="374" spans="2:2" x14ac:dyDescent="0.35">
      <c r="B374" s="19"/>
    </row>
    <row r="375" spans="2:2" x14ac:dyDescent="0.35">
      <c r="B375" s="19"/>
    </row>
    <row r="376" spans="2:2" x14ac:dyDescent="0.35">
      <c r="B376" s="19"/>
    </row>
    <row r="377" spans="2:2" x14ac:dyDescent="0.35">
      <c r="B377" s="19"/>
    </row>
    <row r="378" spans="2:2" x14ac:dyDescent="0.35">
      <c r="B378" s="19"/>
    </row>
    <row r="379" spans="2:2" x14ac:dyDescent="0.35">
      <c r="B379" s="19"/>
    </row>
    <row r="380" spans="2:2" x14ac:dyDescent="0.35">
      <c r="B380" s="19"/>
    </row>
    <row r="381" spans="2:2" x14ac:dyDescent="0.35">
      <c r="B381" s="19"/>
    </row>
    <row r="382" spans="2:2" x14ac:dyDescent="0.35">
      <c r="B382" s="19"/>
    </row>
    <row r="383" spans="2:2" x14ac:dyDescent="0.35">
      <c r="B383" s="19"/>
    </row>
    <row r="384" spans="2:2" x14ac:dyDescent="0.35">
      <c r="B384" s="19"/>
    </row>
    <row r="385" spans="2:2" x14ac:dyDescent="0.35">
      <c r="B385" s="19"/>
    </row>
    <row r="386" spans="2:2" x14ac:dyDescent="0.35">
      <c r="B386" s="19"/>
    </row>
    <row r="387" spans="2:2" x14ac:dyDescent="0.35">
      <c r="B387" s="19"/>
    </row>
    <row r="388" spans="2:2" x14ac:dyDescent="0.35">
      <c r="B388" s="19"/>
    </row>
    <row r="389" spans="2:2" x14ac:dyDescent="0.35">
      <c r="B389" s="19"/>
    </row>
    <row r="390" spans="2:2" x14ac:dyDescent="0.35">
      <c r="B390" s="19"/>
    </row>
    <row r="391" spans="2:2" x14ac:dyDescent="0.35">
      <c r="B391" s="19"/>
    </row>
    <row r="392" spans="2:2" x14ac:dyDescent="0.35">
      <c r="B392" s="19"/>
    </row>
    <row r="393" spans="2:2" x14ac:dyDescent="0.35">
      <c r="B393" s="19"/>
    </row>
    <row r="394" spans="2:2" x14ac:dyDescent="0.35">
      <c r="B394" s="19"/>
    </row>
    <row r="395" spans="2:2" x14ac:dyDescent="0.35">
      <c r="B395" s="19"/>
    </row>
    <row r="396" spans="2:2" x14ac:dyDescent="0.35">
      <c r="B396" s="19"/>
    </row>
    <row r="397" spans="2:2" x14ac:dyDescent="0.35">
      <c r="B397" s="19"/>
    </row>
    <row r="398" spans="2:2" x14ac:dyDescent="0.35">
      <c r="B398" s="19"/>
    </row>
    <row r="399" spans="2:2" x14ac:dyDescent="0.35">
      <c r="B399" s="19"/>
    </row>
    <row r="400" spans="2:2" x14ac:dyDescent="0.35">
      <c r="B400" s="19"/>
    </row>
    <row r="401" spans="2:2" x14ac:dyDescent="0.35">
      <c r="B401" s="19"/>
    </row>
    <row r="402" spans="2:2" x14ac:dyDescent="0.35">
      <c r="B402" s="19"/>
    </row>
    <row r="403" spans="2:2" x14ac:dyDescent="0.35">
      <c r="B403" s="19"/>
    </row>
    <row r="404" spans="2:2" x14ac:dyDescent="0.35">
      <c r="B404" s="19"/>
    </row>
    <row r="405" spans="2:2" x14ac:dyDescent="0.35">
      <c r="B405" s="19"/>
    </row>
    <row r="406" spans="2:2" x14ac:dyDescent="0.35">
      <c r="B406" s="19"/>
    </row>
    <row r="407" spans="2:2" x14ac:dyDescent="0.35">
      <c r="B407" s="19"/>
    </row>
    <row r="408" spans="2:2" x14ac:dyDescent="0.35">
      <c r="B408" s="19"/>
    </row>
    <row r="409" spans="2:2" x14ac:dyDescent="0.35">
      <c r="B409" s="19"/>
    </row>
    <row r="410" spans="2:2" x14ac:dyDescent="0.35">
      <c r="B410" s="19"/>
    </row>
    <row r="411" spans="2:2" x14ac:dyDescent="0.35">
      <c r="B411" s="19"/>
    </row>
    <row r="412" spans="2:2" x14ac:dyDescent="0.35">
      <c r="B412" s="19"/>
    </row>
    <row r="413" spans="2:2" x14ac:dyDescent="0.35">
      <c r="B413" s="19"/>
    </row>
    <row r="414" spans="2:2" x14ac:dyDescent="0.35">
      <c r="B414" s="19"/>
    </row>
    <row r="415" spans="2:2" x14ac:dyDescent="0.35">
      <c r="B415" s="19"/>
    </row>
    <row r="416" spans="2:2" x14ac:dyDescent="0.35">
      <c r="B416" s="19"/>
    </row>
    <row r="417" spans="2:2" x14ac:dyDescent="0.35">
      <c r="B417" s="19"/>
    </row>
    <row r="418" spans="2:2" x14ac:dyDescent="0.35">
      <c r="B418" s="19"/>
    </row>
    <row r="419" spans="2:2" x14ac:dyDescent="0.35">
      <c r="B419" s="19"/>
    </row>
    <row r="420" spans="2:2" x14ac:dyDescent="0.35">
      <c r="B420" s="19"/>
    </row>
    <row r="421" spans="2:2" x14ac:dyDescent="0.35">
      <c r="B421" s="19"/>
    </row>
    <row r="422" spans="2:2" x14ac:dyDescent="0.35">
      <c r="B422" s="19"/>
    </row>
    <row r="423" spans="2:2" x14ac:dyDescent="0.35">
      <c r="B423" s="19"/>
    </row>
    <row r="424" spans="2:2" x14ac:dyDescent="0.35">
      <c r="B424" s="19"/>
    </row>
    <row r="425" spans="2:2" x14ac:dyDescent="0.35">
      <c r="B425" s="19"/>
    </row>
    <row r="426" spans="2:2" x14ac:dyDescent="0.35">
      <c r="B426" s="19"/>
    </row>
    <row r="427" spans="2:2" x14ac:dyDescent="0.35">
      <c r="B427" s="19"/>
    </row>
    <row r="428" spans="2:2" x14ac:dyDescent="0.35">
      <c r="B428" s="19"/>
    </row>
    <row r="429" spans="2:2" x14ac:dyDescent="0.35">
      <c r="B429" s="19"/>
    </row>
    <row r="430" spans="2:2" x14ac:dyDescent="0.35">
      <c r="B430" s="19"/>
    </row>
    <row r="431" spans="2:2" x14ac:dyDescent="0.35">
      <c r="B431" s="19"/>
    </row>
    <row r="432" spans="2:2" x14ac:dyDescent="0.35">
      <c r="B432" s="19"/>
    </row>
    <row r="433" spans="2:2" x14ac:dyDescent="0.35">
      <c r="B433" s="19"/>
    </row>
    <row r="434" spans="2:2" x14ac:dyDescent="0.35">
      <c r="B434" s="19"/>
    </row>
    <row r="435" spans="2:2" x14ac:dyDescent="0.35">
      <c r="B435" s="19"/>
    </row>
    <row r="436" spans="2:2" x14ac:dyDescent="0.35">
      <c r="B436" s="19"/>
    </row>
    <row r="437" spans="2:2" x14ac:dyDescent="0.35">
      <c r="B437" s="19"/>
    </row>
    <row r="438" spans="2:2" x14ac:dyDescent="0.35">
      <c r="B438" s="19"/>
    </row>
    <row r="439" spans="2:2" x14ac:dyDescent="0.35">
      <c r="B439" s="19"/>
    </row>
    <row r="440" spans="2:2" x14ac:dyDescent="0.35">
      <c r="B440" s="19"/>
    </row>
    <row r="441" spans="2:2" x14ac:dyDescent="0.35">
      <c r="B441" s="19"/>
    </row>
    <row r="442" spans="2:2" x14ac:dyDescent="0.35">
      <c r="B442" s="19"/>
    </row>
    <row r="443" spans="2:2" x14ac:dyDescent="0.35">
      <c r="B443" s="19"/>
    </row>
    <row r="444" spans="2:2" x14ac:dyDescent="0.35">
      <c r="B444" s="19"/>
    </row>
    <row r="445" spans="2:2" x14ac:dyDescent="0.35">
      <c r="B445" s="19"/>
    </row>
    <row r="446" spans="2:2" x14ac:dyDescent="0.35">
      <c r="B446" s="19"/>
    </row>
    <row r="447" spans="2:2" x14ac:dyDescent="0.35">
      <c r="B447" s="19"/>
    </row>
    <row r="448" spans="2:2" x14ac:dyDescent="0.35">
      <c r="B448" s="19"/>
    </row>
    <row r="449" spans="2:2" x14ac:dyDescent="0.35">
      <c r="B449" s="19"/>
    </row>
    <row r="450" spans="2:2" x14ac:dyDescent="0.35">
      <c r="B450" s="19"/>
    </row>
    <row r="451" spans="2:2" x14ac:dyDescent="0.35">
      <c r="B451" s="19"/>
    </row>
    <row r="452" spans="2:2" x14ac:dyDescent="0.35">
      <c r="B452" s="19"/>
    </row>
    <row r="453" spans="2:2" x14ac:dyDescent="0.35">
      <c r="B453" s="19"/>
    </row>
    <row r="454" spans="2:2" x14ac:dyDescent="0.35">
      <c r="B454" s="19"/>
    </row>
    <row r="455" spans="2:2" x14ac:dyDescent="0.35">
      <c r="B455" s="19"/>
    </row>
    <row r="456" spans="2:2" x14ac:dyDescent="0.35">
      <c r="B456" s="19"/>
    </row>
    <row r="457" spans="2:2" x14ac:dyDescent="0.35">
      <c r="B457" s="19"/>
    </row>
    <row r="458" spans="2:2" x14ac:dyDescent="0.35">
      <c r="B458" s="19"/>
    </row>
    <row r="459" spans="2:2" x14ac:dyDescent="0.35">
      <c r="B459" s="19"/>
    </row>
    <row r="460" spans="2:2" x14ac:dyDescent="0.35">
      <c r="B460" s="19"/>
    </row>
    <row r="461" spans="2:2" x14ac:dyDescent="0.35">
      <c r="B461" s="19"/>
    </row>
    <row r="462" spans="2:2" x14ac:dyDescent="0.35">
      <c r="B462" s="19"/>
    </row>
    <row r="463" spans="2:2" x14ac:dyDescent="0.35">
      <c r="B463" s="19"/>
    </row>
    <row r="464" spans="2:2" x14ac:dyDescent="0.35">
      <c r="B464" s="19"/>
    </row>
    <row r="465" spans="2:2" x14ac:dyDescent="0.35">
      <c r="B465" s="19"/>
    </row>
    <row r="466" spans="2:2" x14ac:dyDescent="0.35">
      <c r="B466" s="19"/>
    </row>
    <row r="467" spans="2:2" x14ac:dyDescent="0.35">
      <c r="B467" s="19"/>
    </row>
    <row r="468" spans="2:2" x14ac:dyDescent="0.35">
      <c r="B468" s="19"/>
    </row>
    <row r="469" spans="2:2" x14ac:dyDescent="0.35">
      <c r="B469" s="19"/>
    </row>
    <row r="470" spans="2:2" x14ac:dyDescent="0.35">
      <c r="B470" s="19"/>
    </row>
    <row r="471" spans="2:2" x14ac:dyDescent="0.35">
      <c r="B471" s="19"/>
    </row>
    <row r="472" spans="2:2" x14ac:dyDescent="0.35">
      <c r="B472" s="19"/>
    </row>
    <row r="473" spans="2:2" x14ac:dyDescent="0.35">
      <c r="B473" s="19"/>
    </row>
    <row r="474" spans="2:2" x14ac:dyDescent="0.35">
      <c r="B474" s="19"/>
    </row>
    <row r="475" spans="2:2" x14ac:dyDescent="0.35">
      <c r="B475" s="19"/>
    </row>
    <row r="476" spans="2:2" x14ac:dyDescent="0.35">
      <c r="B476" s="19"/>
    </row>
    <row r="477" spans="2:2" x14ac:dyDescent="0.35">
      <c r="B477" s="19"/>
    </row>
    <row r="478" spans="2:2" x14ac:dyDescent="0.35">
      <c r="B478" s="19"/>
    </row>
    <row r="479" spans="2:2" x14ac:dyDescent="0.35">
      <c r="B479" s="19"/>
    </row>
    <row r="480" spans="2:2" x14ac:dyDescent="0.35">
      <c r="B480" s="19"/>
    </row>
    <row r="481" spans="2:2" x14ac:dyDescent="0.35">
      <c r="B481" s="19"/>
    </row>
    <row r="482" spans="2:2" x14ac:dyDescent="0.35">
      <c r="B482" s="19"/>
    </row>
    <row r="483" spans="2:2" x14ac:dyDescent="0.35">
      <c r="B483" s="19"/>
    </row>
    <row r="484" spans="2:2" x14ac:dyDescent="0.35">
      <c r="B484" s="19"/>
    </row>
    <row r="485" spans="2:2" x14ac:dyDescent="0.35">
      <c r="B485" s="19"/>
    </row>
    <row r="486" spans="2:2" x14ac:dyDescent="0.35">
      <c r="B486" s="19"/>
    </row>
    <row r="487" spans="2:2" x14ac:dyDescent="0.35">
      <c r="B487" s="19"/>
    </row>
    <row r="488" spans="2:2" x14ac:dyDescent="0.35">
      <c r="B488" s="19"/>
    </row>
    <row r="489" spans="2:2" x14ac:dyDescent="0.35">
      <c r="B489" s="19"/>
    </row>
    <row r="490" spans="2:2" x14ac:dyDescent="0.35">
      <c r="B490" s="19"/>
    </row>
    <row r="491" spans="2:2" x14ac:dyDescent="0.35">
      <c r="B491" s="19"/>
    </row>
    <row r="492" spans="2:2" x14ac:dyDescent="0.35">
      <c r="B492" s="19"/>
    </row>
    <row r="493" spans="2:2" x14ac:dyDescent="0.35">
      <c r="B493" s="19"/>
    </row>
    <row r="494" spans="2:2" x14ac:dyDescent="0.35">
      <c r="B494" s="19"/>
    </row>
    <row r="495" spans="2:2" x14ac:dyDescent="0.35">
      <c r="B495" s="19"/>
    </row>
    <row r="496" spans="2:2" x14ac:dyDescent="0.35">
      <c r="B496" s="19"/>
    </row>
    <row r="497" spans="2:2" x14ac:dyDescent="0.35">
      <c r="B497" s="19"/>
    </row>
    <row r="498" spans="2:2" x14ac:dyDescent="0.35">
      <c r="B498" s="19"/>
    </row>
    <row r="499" spans="2:2" x14ac:dyDescent="0.35">
      <c r="B499" s="19"/>
    </row>
    <row r="500" spans="2:2" x14ac:dyDescent="0.35">
      <c r="B500" s="19"/>
    </row>
    <row r="501" spans="2:2" x14ac:dyDescent="0.35">
      <c r="B501" s="19"/>
    </row>
    <row r="502" spans="2:2" x14ac:dyDescent="0.35">
      <c r="B502" s="19"/>
    </row>
    <row r="503" spans="2:2" x14ac:dyDescent="0.35">
      <c r="B503" s="19"/>
    </row>
    <row r="504" spans="2:2" x14ac:dyDescent="0.35">
      <c r="B504" s="19"/>
    </row>
    <row r="505" spans="2:2" x14ac:dyDescent="0.35">
      <c r="B505" s="19"/>
    </row>
    <row r="506" spans="2:2" x14ac:dyDescent="0.35">
      <c r="B506" s="19"/>
    </row>
    <row r="507" spans="2:2" x14ac:dyDescent="0.35">
      <c r="B507" s="19"/>
    </row>
    <row r="508" spans="2:2" x14ac:dyDescent="0.35">
      <c r="B508" s="19"/>
    </row>
    <row r="509" spans="2:2" x14ac:dyDescent="0.35">
      <c r="B509" s="19"/>
    </row>
    <row r="510" spans="2:2" x14ac:dyDescent="0.35">
      <c r="B510" s="19"/>
    </row>
    <row r="511" spans="2:2" x14ac:dyDescent="0.35">
      <c r="B511" s="19"/>
    </row>
    <row r="512" spans="2:2" x14ac:dyDescent="0.35">
      <c r="B512" s="19"/>
    </row>
    <row r="513" spans="2:2" x14ac:dyDescent="0.35">
      <c r="B513" s="19"/>
    </row>
    <row r="514" spans="2:2" x14ac:dyDescent="0.35">
      <c r="B514" s="19"/>
    </row>
    <row r="515" spans="2:2" x14ac:dyDescent="0.35">
      <c r="B515" s="19"/>
    </row>
    <row r="516" spans="2:2" x14ac:dyDescent="0.35">
      <c r="B516" s="19"/>
    </row>
    <row r="517" spans="2:2" x14ac:dyDescent="0.35">
      <c r="B517" s="19"/>
    </row>
    <row r="518" spans="2:2" x14ac:dyDescent="0.35">
      <c r="B518" s="19"/>
    </row>
    <row r="519" spans="2:2" x14ac:dyDescent="0.35">
      <c r="B519" s="19"/>
    </row>
    <row r="520" spans="2:2" x14ac:dyDescent="0.35">
      <c r="B520" s="19"/>
    </row>
    <row r="521" spans="2:2" x14ac:dyDescent="0.35">
      <c r="B521" s="19"/>
    </row>
    <row r="522" spans="2:2" x14ac:dyDescent="0.35">
      <c r="B522" s="19"/>
    </row>
    <row r="523" spans="2:2" x14ac:dyDescent="0.35">
      <c r="B523" s="19"/>
    </row>
    <row r="524" spans="2:2" x14ac:dyDescent="0.35">
      <c r="B524" s="19"/>
    </row>
    <row r="525" spans="2:2" x14ac:dyDescent="0.35">
      <c r="B525" s="19"/>
    </row>
    <row r="526" spans="2:2" x14ac:dyDescent="0.35">
      <c r="B526" s="19"/>
    </row>
    <row r="527" spans="2:2" x14ac:dyDescent="0.35">
      <c r="B527" s="19"/>
    </row>
    <row r="528" spans="2:2" x14ac:dyDescent="0.35">
      <c r="B528" s="19"/>
    </row>
    <row r="529" spans="2:2" x14ac:dyDescent="0.35">
      <c r="B529" s="19"/>
    </row>
    <row r="530" spans="2:2" x14ac:dyDescent="0.35">
      <c r="B530" s="19"/>
    </row>
    <row r="531" spans="2:2" x14ac:dyDescent="0.35">
      <c r="B531" s="19"/>
    </row>
    <row r="532" spans="2:2" x14ac:dyDescent="0.35">
      <c r="B532" s="19"/>
    </row>
    <row r="533" spans="2:2" x14ac:dyDescent="0.35">
      <c r="B533" s="19"/>
    </row>
    <row r="534" spans="2:2" x14ac:dyDescent="0.35">
      <c r="B534" s="19"/>
    </row>
    <row r="535" spans="2:2" x14ac:dyDescent="0.35">
      <c r="B535" s="19"/>
    </row>
    <row r="536" spans="2:2" x14ac:dyDescent="0.35">
      <c r="B536" s="19"/>
    </row>
    <row r="537" spans="2:2" x14ac:dyDescent="0.35">
      <c r="B537" s="19"/>
    </row>
    <row r="538" spans="2:2" x14ac:dyDescent="0.35">
      <c r="B538" s="19"/>
    </row>
    <row r="539" spans="2:2" x14ac:dyDescent="0.35">
      <c r="B539" s="19"/>
    </row>
    <row r="540" spans="2:2" x14ac:dyDescent="0.35">
      <c r="B540" s="19"/>
    </row>
    <row r="541" spans="2:2" x14ac:dyDescent="0.35">
      <c r="B541" s="19"/>
    </row>
    <row r="542" spans="2:2" x14ac:dyDescent="0.35">
      <c r="B542" s="19"/>
    </row>
    <row r="543" spans="2:2" x14ac:dyDescent="0.35">
      <c r="B543" s="19"/>
    </row>
    <row r="544" spans="2:2" x14ac:dyDescent="0.35">
      <c r="B544" s="19"/>
    </row>
    <row r="545" spans="2:2" x14ac:dyDescent="0.35">
      <c r="B545" s="19"/>
    </row>
    <row r="546" spans="2:2" x14ac:dyDescent="0.35">
      <c r="B546" s="19"/>
    </row>
    <row r="547" spans="2:2" x14ac:dyDescent="0.35">
      <c r="B547" s="19"/>
    </row>
    <row r="548" spans="2:2" x14ac:dyDescent="0.35">
      <c r="B548" s="19"/>
    </row>
    <row r="549" spans="2:2" x14ac:dyDescent="0.35">
      <c r="B549" s="19"/>
    </row>
    <row r="550" spans="2:2" x14ac:dyDescent="0.35">
      <c r="B550" s="19"/>
    </row>
    <row r="551" spans="2:2" x14ac:dyDescent="0.35">
      <c r="B551" s="19"/>
    </row>
    <row r="552" spans="2:2" x14ac:dyDescent="0.35">
      <c r="B552" s="19"/>
    </row>
    <row r="553" spans="2:2" x14ac:dyDescent="0.35">
      <c r="B553" s="19"/>
    </row>
    <row r="554" spans="2:2" x14ac:dyDescent="0.35">
      <c r="B554" s="19"/>
    </row>
    <row r="555" spans="2:2" x14ac:dyDescent="0.35">
      <c r="B555" s="19"/>
    </row>
    <row r="556" spans="2:2" x14ac:dyDescent="0.35">
      <c r="B556" s="19"/>
    </row>
    <row r="557" spans="2:2" x14ac:dyDescent="0.35">
      <c r="B557" s="19"/>
    </row>
    <row r="558" spans="2:2" x14ac:dyDescent="0.35">
      <c r="B558" s="19"/>
    </row>
    <row r="559" spans="2:2" x14ac:dyDescent="0.35">
      <c r="B559" s="19"/>
    </row>
    <row r="560" spans="2:2" x14ac:dyDescent="0.35">
      <c r="B560" s="19"/>
    </row>
    <row r="561" spans="2:2" x14ac:dyDescent="0.35">
      <c r="B561" s="19"/>
    </row>
    <row r="562" spans="2:2" x14ac:dyDescent="0.35">
      <c r="B562" s="19"/>
    </row>
    <row r="563" spans="2:2" x14ac:dyDescent="0.35">
      <c r="B563" s="19"/>
    </row>
    <row r="564" spans="2:2" x14ac:dyDescent="0.35">
      <c r="B564" s="19"/>
    </row>
    <row r="565" spans="2:2" x14ac:dyDescent="0.35">
      <c r="B565" s="19"/>
    </row>
    <row r="566" spans="2:2" x14ac:dyDescent="0.35">
      <c r="B566" s="19"/>
    </row>
    <row r="567" spans="2:2" x14ac:dyDescent="0.35">
      <c r="B567" s="19"/>
    </row>
    <row r="568" spans="2:2" x14ac:dyDescent="0.35">
      <c r="B568" s="19"/>
    </row>
    <row r="569" spans="2:2" x14ac:dyDescent="0.35">
      <c r="B569" s="19"/>
    </row>
    <row r="570" spans="2:2" x14ac:dyDescent="0.35">
      <c r="B570" s="19"/>
    </row>
    <row r="571" spans="2:2" x14ac:dyDescent="0.35">
      <c r="B571" s="19"/>
    </row>
    <row r="572" spans="2:2" x14ac:dyDescent="0.35">
      <c r="B572" s="19"/>
    </row>
    <row r="573" spans="2:2" x14ac:dyDescent="0.35">
      <c r="B573" s="19"/>
    </row>
    <row r="574" spans="2:2" x14ac:dyDescent="0.35">
      <c r="B574" s="19"/>
    </row>
    <row r="575" spans="2:2" x14ac:dyDescent="0.35">
      <c r="B575" s="19"/>
    </row>
    <row r="576" spans="2:2" x14ac:dyDescent="0.35">
      <c r="B576" s="19"/>
    </row>
    <row r="577" spans="2:2" x14ac:dyDescent="0.35">
      <c r="B577" s="19"/>
    </row>
    <row r="578" spans="2:2" x14ac:dyDescent="0.35">
      <c r="B578" s="19"/>
    </row>
    <row r="579" spans="2:2" x14ac:dyDescent="0.35">
      <c r="B579" s="19"/>
    </row>
    <row r="580" spans="2:2" x14ac:dyDescent="0.35">
      <c r="B580" s="19"/>
    </row>
    <row r="581" spans="2:2" x14ac:dyDescent="0.35">
      <c r="B581" s="19"/>
    </row>
    <row r="582" spans="2:2" x14ac:dyDescent="0.35">
      <c r="B582" s="19"/>
    </row>
    <row r="583" spans="2:2" x14ac:dyDescent="0.35">
      <c r="B583" s="19"/>
    </row>
    <row r="584" spans="2:2" x14ac:dyDescent="0.35">
      <c r="B584" s="19"/>
    </row>
    <row r="585" spans="2:2" x14ac:dyDescent="0.35">
      <c r="B585" s="19"/>
    </row>
    <row r="586" spans="2:2" x14ac:dyDescent="0.35">
      <c r="B586" s="19"/>
    </row>
    <row r="587" spans="2:2" x14ac:dyDescent="0.35">
      <c r="B587" s="19"/>
    </row>
    <row r="588" spans="2:2" x14ac:dyDescent="0.35">
      <c r="B588" s="19"/>
    </row>
    <row r="589" spans="2:2" x14ac:dyDescent="0.35">
      <c r="B589" s="19"/>
    </row>
    <row r="590" spans="2:2" x14ac:dyDescent="0.35">
      <c r="B590" s="19"/>
    </row>
    <row r="591" spans="2:2" x14ac:dyDescent="0.35">
      <c r="B591" s="19"/>
    </row>
    <row r="592" spans="2:2" x14ac:dyDescent="0.35">
      <c r="B592" s="19"/>
    </row>
    <row r="593" spans="2:2" x14ac:dyDescent="0.35">
      <c r="B593" s="19"/>
    </row>
    <row r="594" spans="2:2" x14ac:dyDescent="0.35">
      <c r="B594" s="19"/>
    </row>
    <row r="595" spans="2:2" x14ac:dyDescent="0.35">
      <c r="B595" s="19"/>
    </row>
    <row r="596" spans="2:2" x14ac:dyDescent="0.35">
      <c r="B596" s="19"/>
    </row>
    <row r="597" spans="2:2" x14ac:dyDescent="0.35">
      <c r="B597" s="19"/>
    </row>
    <row r="598" spans="2:2" x14ac:dyDescent="0.35">
      <c r="B598" s="19"/>
    </row>
    <row r="599" spans="2:2" x14ac:dyDescent="0.35">
      <c r="B599" s="19"/>
    </row>
    <row r="600" spans="2:2" x14ac:dyDescent="0.35">
      <c r="B600" s="19"/>
    </row>
    <row r="601" spans="2:2" x14ac:dyDescent="0.35">
      <c r="B601" s="19"/>
    </row>
    <row r="602" spans="2:2" x14ac:dyDescent="0.35">
      <c r="B602" s="19"/>
    </row>
    <row r="603" spans="2:2" x14ac:dyDescent="0.35">
      <c r="B603" s="19"/>
    </row>
    <row r="604" spans="2:2" x14ac:dyDescent="0.35">
      <c r="B604" s="19"/>
    </row>
    <row r="605" spans="2:2" x14ac:dyDescent="0.35">
      <c r="B605" s="19"/>
    </row>
    <row r="606" spans="2:2" x14ac:dyDescent="0.35">
      <c r="B606" s="19"/>
    </row>
    <row r="607" spans="2:2" x14ac:dyDescent="0.35">
      <c r="B607" s="19"/>
    </row>
    <row r="608" spans="2:2" x14ac:dyDescent="0.35">
      <c r="B608" s="19"/>
    </row>
    <row r="609" spans="2:2" x14ac:dyDescent="0.35">
      <c r="B609" s="19"/>
    </row>
    <row r="610" spans="2:2" x14ac:dyDescent="0.35">
      <c r="B610" s="19"/>
    </row>
    <row r="611" spans="2:2" x14ac:dyDescent="0.35">
      <c r="B611" s="19"/>
    </row>
    <row r="612" spans="2:2" x14ac:dyDescent="0.35">
      <c r="B612" s="19"/>
    </row>
    <row r="613" spans="2:2" x14ac:dyDescent="0.35">
      <c r="B613" s="19"/>
    </row>
    <row r="614" spans="2:2" x14ac:dyDescent="0.35">
      <c r="B614" s="19"/>
    </row>
    <row r="615" spans="2:2" x14ac:dyDescent="0.35">
      <c r="B615" s="19"/>
    </row>
    <row r="616" spans="2:2" x14ac:dyDescent="0.35">
      <c r="B616" s="19"/>
    </row>
    <row r="617" spans="2:2" x14ac:dyDescent="0.35">
      <c r="B617" s="19"/>
    </row>
    <row r="618" spans="2:2" x14ac:dyDescent="0.35">
      <c r="B618" s="19"/>
    </row>
    <row r="619" spans="2:2" x14ac:dyDescent="0.35">
      <c r="B619" s="19"/>
    </row>
    <row r="620" spans="2:2" x14ac:dyDescent="0.35">
      <c r="B620" s="19"/>
    </row>
    <row r="621" spans="2:2" x14ac:dyDescent="0.35">
      <c r="B621" s="19"/>
    </row>
    <row r="622" spans="2:2" x14ac:dyDescent="0.35">
      <c r="B622" s="19"/>
    </row>
    <row r="623" spans="2:2" x14ac:dyDescent="0.35">
      <c r="B623" s="19"/>
    </row>
    <row r="624" spans="2:2" x14ac:dyDescent="0.35">
      <c r="B624" s="19"/>
    </row>
    <row r="625" spans="2:2" x14ac:dyDescent="0.35">
      <c r="B625" s="19"/>
    </row>
    <row r="626" spans="2:2" x14ac:dyDescent="0.35">
      <c r="B626" s="19"/>
    </row>
    <row r="627" spans="2:2" x14ac:dyDescent="0.35">
      <c r="B627" s="19"/>
    </row>
    <row r="628" spans="2:2" x14ac:dyDescent="0.35">
      <c r="B628" s="19"/>
    </row>
    <row r="629" spans="2:2" x14ac:dyDescent="0.35">
      <c r="B629" s="19"/>
    </row>
    <row r="630" spans="2:2" x14ac:dyDescent="0.35">
      <c r="B630" s="19"/>
    </row>
    <row r="631" spans="2:2" x14ac:dyDescent="0.35">
      <c r="B631" s="19"/>
    </row>
    <row r="632" spans="2:2" x14ac:dyDescent="0.35">
      <c r="B632" s="19"/>
    </row>
    <row r="633" spans="2:2" x14ac:dyDescent="0.35">
      <c r="B633" s="19"/>
    </row>
    <row r="634" spans="2:2" x14ac:dyDescent="0.35">
      <c r="B634" s="19"/>
    </row>
    <row r="635" spans="2:2" x14ac:dyDescent="0.35">
      <c r="B635" s="19"/>
    </row>
    <row r="636" spans="2:2" x14ac:dyDescent="0.35">
      <c r="B636" s="19"/>
    </row>
    <row r="637" spans="2:2" x14ac:dyDescent="0.35">
      <c r="B637" s="19"/>
    </row>
    <row r="638" spans="2:2" x14ac:dyDescent="0.35">
      <c r="B638" s="19"/>
    </row>
    <row r="639" spans="2:2" x14ac:dyDescent="0.35">
      <c r="B639" s="19"/>
    </row>
    <row r="640" spans="2:2" x14ac:dyDescent="0.35">
      <c r="B640" s="19"/>
    </row>
    <row r="641" spans="2:2" x14ac:dyDescent="0.35">
      <c r="B641" s="19"/>
    </row>
    <row r="642" spans="2:2" x14ac:dyDescent="0.35">
      <c r="B642" s="19"/>
    </row>
    <row r="643" spans="2:2" x14ac:dyDescent="0.35">
      <c r="B643" s="19"/>
    </row>
    <row r="644" spans="2:2" x14ac:dyDescent="0.35">
      <c r="B644" s="19"/>
    </row>
    <row r="645" spans="2:2" x14ac:dyDescent="0.35">
      <c r="B645" s="19"/>
    </row>
    <row r="646" spans="2:2" x14ac:dyDescent="0.35">
      <c r="B646" s="19"/>
    </row>
    <row r="647" spans="2:2" x14ac:dyDescent="0.35">
      <c r="B647" s="19"/>
    </row>
    <row r="648" spans="2:2" x14ac:dyDescent="0.35">
      <c r="B648" s="19"/>
    </row>
    <row r="649" spans="2:2" x14ac:dyDescent="0.35">
      <c r="B649" s="19"/>
    </row>
    <row r="650" spans="2:2" x14ac:dyDescent="0.35">
      <c r="B650" s="19"/>
    </row>
    <row r="651" spans="2:2" x14ac:dyDescent="0.35">
      <c r="B651" s="19"/>
    </row>
    <row r="652" spans="2:2" x14ac:dyDescent="0.35">
      <c r="B652" s="19"/>
    </row>
    <row r="653" spans="2:2" x14ac:dyDescent="0.35">
      <c r="B653" s="19"/>
    </row>
    <row r="654" spans="2:2" x14ac:dyDescent="0.35">
      <c r="B654" s="19"/>
    </row>
    <row r="655" spans="2:2" x14ac:dyDescent="0.35">
      <c r="B655" s="19"/>
    </row>
    <row r="656" spans="2:2" x14ac:dyDescent="0.35">
      <c r="B656" s="19"/>
    </row>
    <row r="657" spans="2:2" x14ac:dyDescent="0.35">
      <c r="B657" s="19"/>
    </row>
    <row r="658" spans="2:2" x14ac:dyDescent="0.35">
      <c r="B658" s="19"/>
    </row>
    <row r="659" spans="2:2" x14ac:dyDescent="0.35">
      <c r="B659" s="19"/>
    </row>
    <row r="660" spans="2:2" x14ac:dyDescent="0.35">
      <c r="B660" s="19"/>
    </row>
    <row r="661" spans="2:2" x14ac:dyDescent="0.35">
      <c r="B661" s="19"/>
    </row>
    <row r="662" spans="2:2" x14ac:dyDescent="0.35">
      <c r="B662" s="19"/>
    </row>
    <row r="663" spans="2:2" x14ac:dyDescent="0.35">
      <c r="B663" s="19"/>
    </row>
    <row r="664" spans="2:2" x14ac:dyDescent="0.35">
      <c r="B664" s="19"/>
    </row>
    <row r="665" spans="2:2" x14ac:dyDescent="0.35">
      <c r="B665" s="19"/>
    </row>
    <row r="666" spans="2:2" x14ac:dyDescent="0.35">
      <c r="B666" s="19"/>
    </row>
    <row r="667" spans="2:2" x14ac:dyDescent="0.35">
      <c r="B667" s="19"/>
    </row>
    <row r="668" spans="2:2" x14ac:dyDescent="0.35">
      <c r="B668" s="19"/>
    </row>
    <row r="669" spans="2:2" x14ac:dyDescent="0.35">
      <c r="B669" s="19"/>
    </row>
    <row r="670" spans="2:2" x14ac:dyDescent="0.35">
      <c r="B670" s="19"/>
    </row>
    <row r="671" spans="2:2" x14ac:dyDescent="0.35">
      <c r="B671" s="19"/>
    </row>
    <row r="672" spans="2:2" x14ac:dyDescent="0.35">
      <c r="B672" s="19"/>
    </row>
    <row r="673" spans="2:2" x14ac:dyDescent="0.35">
      <c r="B673" s="19"/>
    </row>
    <row r="674" spans="2:2" x14ac:dyDescent="0.35">
      <c r="B674" s="19"/>
    </row>
    <row r="675" spans="2:2" x14ac:dyDescent="0.35">
      <c r="B675" s="19"/>
    </row>
    <row r="676" spans="2:2" x14ac:dyDescent="0.35">
      <c r="B676" s="19"/>
    </row>
    <row r="677" spans="2:2" x14ac:dyDescent="0.35">
      <c r="B677" s="19"/>
    </row>
    <row r="678" spans="2:2" x14ac:dyDescent="0.35">
      <c r="B678" s="19"/>
    </row>
    <row r="679" spans="2:2" x14ac:dyDescent="0.35">
      <c r="B679" s="19"/>
    </row>
    <row r="680" spans="2:2" x14ac:dyDescent="0.35">
      <c r="B680" s="19"/>
    </row>
    <row r="681" spans="2:2" x14ac:dyDescent="0.35">
      <c r="B681" s="19"/>
    </row>
    <row r="682" spans="2:2" x14ac:dyDescent="0.35">
      <c r="B682" s="19"/>
    </row>
    <row r="683" spans="2:2" x14ac:dyDescent="0.35">
      <c r="B683" s="19"/>
    </row>
    <row r="684" spans="2:2" x14ac:dyDescent="0.35">
      <c r="B684" s="19"/>
    </row>
    <row r="685" spans="2:2" x14ac:dyDescent="0.35">
      <c r="B685" s="19"/>
    </row>
    <row r="686" spans="2:2" x14ac:dyDescent="0.35">
      <c r="B686" s="19"/>
    </row>
    <row r="687" spans="2:2" x14ac:dyDescent="0.35">
      <c r="B687" s="19"/>
    </row>
    <row r="688" spans="2:2" x14ac:dyDescent="0.35">
      <c r="B688" s="19"/>
    </row>
    <row r="689" spans="2:2" x14ac:dyDescent="0.35">
      <c r="B689" s="19"/>
    </row>
    <row r="690" spans="2:2" x14ac:dyDescent="0.35">
      <c r="B690" s="19"/>
    </row>
    <row r="691" spans="2:2" x14ac:dyDescent="0.35">
      <c r="B691" s="19"/>
    </row>
    <row r="692" spans="2:2" x14ac:dyDescent="0.35">
      <c r="B692" s="19"/>
    </row>
    <row r="693" spans="2:2" x14ac:dyDescent="0.35">
      <c r="B693" s="19"/>
    </row>
    <row r="694" spans="2:2" x14ac:dyDescent="0.35">
      <c r="B694" s="19"/>
    </row>
    <row r="695" spans="2:2" x14ac:dyDescent="0.35">
      <c r="B695" s="19"/>
    </row>
    <row r="696" spans="2:2" x14ac:dyDescent="0.35">
      <c r="B696" s="19"/>
    </row>
    <row r="697" spans="2:2" x14ac:dyDescent="0.35">
      <c r="B697" s="19"/>
    </row>
    <row r="698" spans="2:2" x14ac:dyDescent="0.35">
      <c r="B698" s="19"/>
    </row>
    <row r="699" spans="2:2" x14ac:dyDescent="0.35">
      <c r="B699" s="19"/>
    </row>
    <row r="700" spans="2:2" x14ac:dyDescent="0.35">
      <c r="B700" s="19"/>
    </row>
    <row r="701" spans="2:2" x14ac:dyDescent="0.35">
      <c r="B701" s="19"/>
    </row>
    <row r="702" spans="2:2" x14ac:dyDescent="0.35">
      <c r="B702" s="19"/>
    </row>
    <row r="703" spans="2:2" x14ac:dyDescent="0.35">
      <c r="B703" s="19"/>
    </row>
    <row r="704" spans="2:2" x14ac:dyDescent="0.35">
      <c r="B704" s="19"/>
    </row>
    <row r="705" spans="2:2" x14ac:dyDescent="0.35">
      <c r="B705" s="19"/>
    </row>
    <row r="706" spans="2:2" x14ac:dyDescent="0.35">
      <c r="B706" s="19"/>
    </row>
    <row r="707" spans="2:2" x14ac:dyDescent="0.35">
      <c r="B707" s="19"/>
    </row>
    <row r="708" spans="2:2" x14ac:dyDescent="0.35">
      <c r="B708" s="19"/>
    </row>
    <row r="709" spans="2:2" x14ac:dyDescent="0.35">
      <c r="B709" s="19"/>
    </row>
    <row r="710" spans="2:2" x14ac:dyDescent="0.35">
      <c r="B710" s="19"/>
    </row>
    <row r="711" spans="2:2" x14ac:dyDescent="0.35">
      <c r="B711" s="19"/>
    </row>
    <row r="712" spans="2:2" x14ac:dyDescent="0.35">
      <c r="B712" s="19"/>
    </row>
    <row r="713" spans="2:2" x14ac:dyDescent="0.35">
      <c r="B713" s="19"/>
    </row>
    <row r="714" spans="2:2" x14ac:dyDescent="0.35">
      <c r="B714" s="19"/>
    </row>
    <row r="715" spans="2:2" x14ac:dyDescent="0.35">
      <c r="B715" s="19"/>
    </row>
    <row r="716" spans="2:2" x14ac:dyDescent="0.35">
      <c r="B716" s="19"/>
    </row>
    <row r="717" spans="2:2" x14ac:dyDescent="0.35">
      <c r="B717" s="19"/>
    </row>
    <row r="718" spans="2:2" x14ac:dyDescent="0.35">
      <c r="B718" s="19"/>
    </row>
    <row r="719" spans="2:2" x14ac:dyDescent="0.35">
      <c r="B719" s="19"/>
    </row>
    <row r="720" spans="2:2" x14ac:dyDescent="0.35">
      <c r="B720" s="19"/>
    </row>
    <row r="721" spans="2:2" x14ac:dyDescent="0.35">
      <c r="B721" s="19"/>
    </row>
    <row r="722" spans="2:2" x14ac:dyDescent="0.35">
      <c r="B722" s="19"/>
    </row>
    <row r="723" spans="2:2" x14ac:dyDescent="0.35">
      <c r="B723" s="19"/>
    </row>
    <row r="724" spans="2:2" x14ac:dyDescent="0.35">
      <c r="B724" s="19"/>
    </row>
    <row r="725" spans="2:2" x14ac:dyDescent="0.35">
      <c r="B725" s="19"/>
    </row>
    <row r="726" spans="2:2" x14ac:dyDescent="0.35">
      <c r="B726" s="19"/>
    </row>
    <row r="727" spans="2:2" x14ac:dyDescent="0.35">
      <c r="B727" s="19"/>
    </row>
    <row r="728" spans="2:2" x14ac:dyDescent="0.35">
      <c r="B728" s="19"/>
    </row>
    <row r="729" spans="2:2" x14ac:dyDescent="0.35">
      <c r="B729" s="19"/>
    </row>
    <row r="730" spans="2:2" x14ac:dyDescent="0.35">
      <c r="B730" s="19"/>
    </row>
    <row r="731" spans="2:2" x14ac:dyDescent="0.35">
      <c r="B731" s="19"/>
    </row>
    <row r="732" spans="2:2" x14ac:dyDescent="0.35">
      <c r="B732" s="19"/>
    </row>
    <row r="733" spans="2:2" x14ac:dyDescent="0.35">
      <c r="B733" s="19"/>
    </row>
    <row r="734" spans="2:2" x14ac:dyDescent="0.35">
      <c r="B734" s="19"/>
    </row>
    <row r="735" spans="2:2" x14ac:dyDescent="0.35">
      <c r="B735" s="19"/>
    </row>
    <row r="736" spans="2:2" x14ac:dyDescent="0.35">
      <c r="B736" s="19"/>
    </row>
    <row r="737" spans="2:2" x14ac:dyDescent="0.35">
      <c r="B737" s="19"/>
    </row>
    <row r="738" spans="2:2" x14ac:dyDescent="0.35">
      <c r="B738" s="19"/>
    </row>
    <row r="739" spans="2:2" x14ac:dyDescent="0.35">
      <c r="B739" s="19"/>
    </row>
    <row r="740" spans="2:2" x14ac:dyDescent="0.35">
      <c r="B740" s="19"/>
    </row>
    <row r="741" spans="2:2" x14ac:dyDescent="0.35">
      <c r="B741" s="19"/>
    </row>
    <row r="742" spans="2:2" x14ac:dyDescent="0.35">
      <c r="B742" s="19"/>
    </row>
    <row r="743" spans="2:2" x14ac:dyDescent="0.35">
      <c r="B743" s="19"/>
    </row>
    <row r="744" spans="2:2" x14ac:dyDescent="0.35">
      <c r="B744" s="19"/>
    </row>
    <row r="745" spans="2:2" x14ac:dyDescent="0.35">
      <c r="B745" s="19"/>
    </row>
    <row r="746" spans="2:2" x14ac:dyDescent="0.35">
      <c r="B746" s="19"/>
    </row>
    <row r="747" spans="2:2" x14ac:dyDescent="0.35">
      <c r="B747" s="19"/>
    </row>
    <row r="748" spans="2:2" x14ac:dyDescent="0.35">
      <c r="B748" s="19"/>
    </row>
    <row r="749" spans="2:2" x14ac:dyDescent="0.35">
      <c r="B749" s="19"/>
    </row>
    <row r="750" spans="2:2" x14ac:dyDescent="0.35">
      <c r="B750" s="19"/>
    </row>
    <row r="751" spans="2:2" x14ac:dyDescent="0.35">
      <c r="B751" s="19"/>
    </row>
    <row r="752" spans="2:2" x14ac:dyDescent="0.35">
      <c r="B752" s="19"/>
    </row>
    <row r="753" spans="2:2" x14ac:dyDescent="0.35">
      <c r="B753" s="19"/>
    </row>
    <row r="754" spans="2:2" x14ac:dyDescent="0.35">
      <c r="B754" s="19"/>
    </row>
    <row r="755" spans="2:2" x14ac:dyDescent="0.35">
      <c r="B755" s="19"/>
    </row>
    <row r="756" spans="2:2" x14ac:dyDescent="0.35">
      <c r="B756" s="19"/>
    </row>
    <row r="757" spans="2:2" x14ac:dyDescent="0.35">
      <c r="B757" s="19"/>
    </row>
    <row r="758" spans="2:2" x14ac:dyDescent="0.35">
      <c r="B758" s="19"/>
    </row>
    <row r="759" spans="2:2" x14ac:dyDescent="0.35">
      <c r="B759" s="19"/>
    </row>
    <row r="760" spans="2:2" x14ac:dyDescent="0.35">
      <c r="B760" s="19"/>
    </row>
    <row r="761" spans="2:2" x14ac:dyDescent="0.35">
      <c r="B761" s="19"/>
    </row>
    <row r="762" spans="2:2" x14ac:dyDescent="0.35">
      <c r="B762" s="19"/>
    </row>
    <row r="763" spans="2:2" x14ac:dyDescent="0.35">
      <c r="B763" s="19"/>
    </row>
    <row r="764" spans="2:2" x14ac:dyDescent="0.35">
      <c r="B764" s="19"/>
    </row>
    <row r="765" spans="2:2" x14ac:dyDescent="0.35">
      <c r="B765" s="19"/>
    </row>
    <row r="766" spans="2:2" x14ac:dyDescent="0.35">
      <c r="B766" s="19"/>
    </row>
    <row r="767" spans="2:2" x14ac:dyDescent="0.35">
      <c r="B767" s="19"/>
    </row>
    <row r="768" spans="2:2" x14ac:dyDescent="0.35">
      <c r="B768" s="19"/>
    </row>
    <row r="769" spans="2:2" x14ac:dyDescent="0.35">
      <c r="B769" s="19"/>
    </row>
    <row r="770" spans="2:2" x14ac:dyDescent="0.35">
      <c r="B770" s="19"/>
    </row>
    <row r="771" spans="2:2" x14ac:dyDescent="0.35">
      <c r="B771" s="19"/>
    </row>
    <row r="772" spans="2:2" x14ac:dyDescent="0.35">
      <c r="B772" s="19"/>
    </row>
    <row r="773" spans="2:2" x14ac:dyDescent="0.35">
      <c r="B773" s="19"/>
    </row>
    <row r="774" spans="2:2" x14ac:dyDescent="0.35">
      <c r="B774" s="19"/>
    </row>
    <row r="775" spans="2:2" x14ac:dyDescent="0.35">
      <c r="B775" s="19"/>
    </row>
    <row r="776" spans="2:2" x14ac:dyDescent="0.35">
      <c r="B776" s="19"/>
    </row>
    <row r="777" spans="2:2" x14ac:dyDescent="0.35">
      <c r="B777" s="19"/>
    </row>
    <row r="778" spans="2:2" x14ac:dyDescent="0.35">
      <c r="B778" s="19"/>
    </row>
    <row r="779" spans="2:2" x14ac:dyDescent="0.35">
      <c r="B779" s="19"/>
    </row>
    <row r="780" spans="2:2" x14ac:dyDescent="0.35">
      <c r="B780" s="19"/>
    </row>
    <row r="781" spans="2:2" x14ac:dyDescent="0.35">
      <c r="B781" s="19"/>
    </row>
    <row r="782" spans="2:2" x14ac:dyDescent="0.35">
      <c r="B782" s="19"/>
    </row>
    <row r="783" spans="2:2" x14ac:dyDescent="0.35">
      <c r="B783" s="19"/>
    </row>
    <row r="784" spans="2:2" x14ac:dyDescent="0.35">
      <c r="B784" s="19"/>
    </row>
    <row r="785" spans="2:2" x14ac:dyDescent="0.35">
      <c r="B785" s="19"/>
    </row>
    <row r="786" spans="2:2" x14ac:dyDescent="0.35">
      <c r="B786" s="19"/>
    </row>
    <row r="787" spans="2:2" x14ac:dyDescent="0.35">
      <c r="B787" s="19"/>
    </row>
    <row r="788" spans="2:2" x14ac:dyDescent="0.35">
      <c r="B788" s="19"/>
    </row>
    <row r="789" spans="2:2" x14ac:dyDescent="0.35">
      <c r="B789" s="19"/>
    </row>
    <row r="790" spans="2:2" x14ac:dyDescent="0.35">
      <c r="B790" s="19"/>
    </row>
    <row r="791" spans="2:2" x14ac:dyDescent="0.35">
      <c r="B791" s="19"/>
    </row>
    <row r="792" spans="2:2" x14ac:dyDescent="0.35">
      <c r="B792" s="19"/>
    </row>
    <row r="793" spans="2:2" x14ac:dyDescent="0.35">
      <c r="B793" s="19"/>
    </row>
    <row r="794" spans="2:2" x14ac:dyDescent="0.35">
      <c r="B794" s="19"/>
    </row>
    <row r="795" spans="2:2" x14ac:dyDescent="0.35">
      <c r="B795" s="19"/>
    </row>
    <row r="796" spans="2:2" x14ac:dyDescent="0.35">
      <c r="B796" s="19"/>
    </row>
    <row r="797" spans="2:2" x14ac:dyDescent="0.35">
      <c r="B797" s="19"/>
    </row>
    <row r="798" spans="2:2" x14ac:dyDescent="0.35">
      <c r="B798" s="19"/>
    </row>
    <row r="799" spans="2:2" x14ac:dyDescent="0.35">
      <c r="B799" s="19"/>
    </row>
    <row r="800" spans="2:2" x14ac:dyDescent="0.35">
      <c r="B800" s="19"/>
    </row>
    <row r="801" spans="2:2" x14ac:dyDescent="0.35">
      <c r="B801" s="19"/>
    </row>
    <row r="802" spans="2:2" x14ac:dyDescent="0.35">
      <c r="B802" s="19"/>
    </row>
    <row r="803" spans="2:2" x14ac:dyDescent="0.35">
      <c r="B803" s="19"/>
    </row>
    <row r="804" spans="2:2" x14ac:dyDescent="0.35">
      <c r="B804" s="19"/>
    </row>
    <row r="805" spans="2:2" x14ac:dyDescent="0.35">
      <c r="B805" s="19"/>
    </row>
    <row r="806" spans="2:2" x14ac:dyDescent="0.35">
      <c r="B806" s="19"/>
    </row>
    <row r="807" spans="2:2" x14ac:dyDescent="0.35">
      <c r="B807" s="19"/>
    </row>
    <row r="808" spans="2:2" x14ac:dyDescent="0.35">
      <c r="B808" s="19"/>
    </row>
    <row r="809" spans="2:2" x14ac:dyDescent="0.35">
      <c r="B809" s="19"/>
    </row>
    <row r="810" spans="2:2" x14ac:dyDescent="0.35">
      <c r="B810" s="19"/>
    </row>
    <row r="811" spans="2:2" x14ac:dyDescent="0.35">
      <c r="B811" s="19"/>
    </row>
    <row r="812" spans="2:2" x14ac:dyDescent="0.35">
      <c r="B812" s="19"/>
    </row>
    <row r="813" spans="2:2" x14ac:dyDescent="0.35">
      <c r="B813" s="19"/>
    </row>
    <row r="814" spans="2:2" x14ac:dyDescent="0.35">
      <c r="B814" s="19"/>
    </row>
    <row r="815" spans="2:2" x14ac:dyDescent="0.35">
      <c r="B815" s="19"/>
    </row>
    <row r="816" spans="2:2" x14ac:dyDescent="0.35">
      <c r="B816" s="19"/>
    </row>
    <row r="817" spans="2:2" x14ac:dyDescent="0.35">
      <c r="B817" s="19"/>
    </row>
    <row r="818" spans="2:2" x14ac:dyDescent="0.35">
      <c r="B818" s="19"/>
    </row>
    <row r="819" spans="2:2" x14ac:dyDescent="0.35">
      <c r="B819" s="19"/>
    </row>
    <row r="820" spans="2:2" x14ac:dyDescent="0.35">
      <c r="B820" s="19"/>
    </row>
    <row r="821" spans="2:2" x14ac:dyDescent="0.35">
      <c r="B821" s="19"/>
    </row>
    <row r="822" spans="2:2" x14ac:dyDescent="0.35">
      <c r="B822" s="19"/>
    </row>
    <row r="823" spans="2:2" x14ac:dyDescent="0.35">
      <c r="B823" s="19"/>
    </row>
    <row r="824" spans="2:2" x14ac:dyDescent="0.35">
      <c r="B824" s="19"/>
    </row>
    <row r="825" spans="2:2" x14ac:dyDescent="0.35">
      <c r="B825" s="19"/>
    </row>
    <row r="826" spans="2:2" x14ac:dyDescent="0.35">
      <c r="B826" s="19"/>
    </row>
    <row r="827" spans="2:2" x14ac:dyDescent="0.35">
      <c r="B827" s="19"/>
    </row>
    <row r="828" spans="2:2" x14ac:dyDescent="0.35">
      <c r="B828" s="19"/>
    </row>
    <row r="829" spans="2:2" x14ac:dyDescent="0.35">
      <c r="B829" s="19"/>
    </row>
    <row r="830" spans="2:2" x14ac:dyDescent="0.35">
      <c r="B830" s="19"/>
    </row>
    <row r="831" spans="2:2" x14ac:dyDescent="0.35">
      <c r="B831" s="19"/>
    </row>
    <row r="832" spans="2:2" x14ac:dyDescent="0.35">
      <c r="B832" s="19"/>
    </row>
    <row r="833" spans="2:2" x14ac:dyDescent="0.35">
      <c r="B833" s="19"/>
    </row>
    <row r="834" spans="2:2" x14ac:dyDescent="0.35">
      <c r="B834" s="19"/>
    </row>
    <row r="835" spans="2:2" x14ac:dyDescent="0.35">
      <c r="B835" s="19"/>
    </row>
    <row r="836" spans="2:2" x14ac:dyDescent="0.35">
      <c r="B836" s="19"/>
    </row>
    <row r="837" spans="2:2" x14ac:dyDescent="0.35">
      <c r="B837" s="19"/>
    </row>
    <row r="838" spans="2:2" x14ac:dyDescent="0.35">
      <c r="B838" s="19"/>
    </row>
    <row r="839" spans="2:2" x14ac:dyDescent="0.35">
      <c r="B839" s="19"/>
    </row>
    <row r="840" spans="2:2" x14ac:dyDescent="0.35">
      <c r="B840" s="19"/>
    </row>
    <row r="841" spans="2:2" x14ac:dyDescent="0.35">
      <c r="B841" s="19"/>
    </row>
    <row r="842" spans="2:2" x14ac:dyDescent="0.35">
      <c r="B842" s="19"/>
    </row>
    <row r="843" spans="2:2" x14ac:dyDescent="0.35">
      <c r="B843" s="19"/>
    </row>
    <row r="844" spans="2:2" x14ac:dyDescent="0.35">
      <c r="B844" s="19"/>
    </row>
    <row r="845" spans="2:2" x14ac:dyDescent="0.35">
      <c r="B845" s="19"/>
    </row>
    <row r="846" spans="2:2" x14ac:dyDescent="0.35">
      <c r="B846" s="19"/>
    </row>
    <row r="847" spans="2:2" x14ac:dyDescent="0.35">
      <c r="B847" s="19"/>
    </row>
    <row r="848" spans="2:2" x14ac:dyDescent="0.35">
      <c r="B848" s="19"/>
    </row>
    <row r="849" spans="2:2" x14ac:dyDescent="0.35">
      <c r="B849" s="19"/>
    </row>
    <row r="850" spans="2:2" x14ac:dyDescent="0.35">
      <c r="B850" s="19"/>
    </row>
    <row r="851" spans="2:2" x14ac:dyDescent="0.35">
      <c r="B851" s="19"/>
    </row>
    <row r="852" spans="2:2" x14ac:dyDescent="0.35">
      <c r="B852" s="19"/>
    </row>
    <row r="853" spans="2:2" x14ac:dyDescent="0.35">
      <c r="B853" s="19"/>
    </row>
    <row r="854" spans="2:2" x14ac:dyDescent="0.35">
      <c r="B854" s="19"/>
    </row>
    <row r="855" spans="2:2" x14ac:dyDescent="0.35">
      <c r="B855" s="19"/>
    </row>
    <row r="856" spans="2:2" x14ac:dyDescent="0.35">
      <c r="B856" s="19"/>
    </row>
    <row r="857" spans="2:2" x14ac:dyDescent="0.35">
      <c r="B857" s="19"/>
    </row>
    <row r="858" spans="2:2" x14ac:dyDescent="0.35">
      <c r="B858" s="19"/>
    </row>
    <row r="859" spans="2:2" x14ac:dyDescent="0.35">
      <c r="B859" s="19"/>
    </row>
    <row r="860" spans="2:2" x14ac:dyDescent="0.35">
      <c r="B860" s="19"/>
    </row>
    <row r="861" spans="2:2" x14ac:dyDescent="0.35">
      <c r="B861" s="19"/>
    </row>
    <row r="862" spans="2:2" x14ac:dyDescent="0.35">
      <c r="B862" s="19"/>
    </row>
    <row r="863" spans="2:2" x14ac:dyDescent="0.35">
      <c r="B863" s="19"/>
    </row>
    <row r="864" spans="2:2" x14ac:dyDescent="0.35">
      <c r="B864" s="19"/>
    </row>
    <row r="865" spans="2:2" x14ac:dyDescent="0.35">
      <c r="B865" s="19"/>
    </row>
    <row r="866" spans="2:2" x14ac:dyDescent="0.35">
      <c r="B866" s="19"/>
    </row>
    <row r="867" spans="2:2" x14ac:dyDescent="0.35">
      <c r="B867" s="19"/>
    </row>
    <row r="868" spans="2:2" x14ac:dyDescent="0.35">
      <c r="B868" s="19"/>
    </row>
    <row r="869" spans="2:2" x14ac:dyDescent="0.35">
      <c r="B869" s="19"/>
    </row>
    <row r="870" spans="2:2" x14ac:dyDescent="0.35">
      <c r="B870" s="19"/>
    </row>
    <row r="871" spans="2:2" x14ac:dyDescent="0.35">
      <c r="B871" s="19"/>
    </row>
    <row r="872" spans="2:2" x14ac:dyDescent="0.35">
      <c r="B872" s="19"/>
    </row>
    <row r="873" spans="2:2" x14ac:dyDescent="0.35">
      <c r="B873" s="19"/>
    </row>
    <row r="874" spans="2:2" x14ac:dyDescent="0.35">
      <c r="B874" s="19"/>
    </row>
    <row r="875" spans="2:2" x14ac:dyDescent="0.35">
      <c r="B875" s="19"/>
    </row>
    <row r="876" spans="2:2" x14ac:dyDescent="0.35">
      <c r="B876" s="19"/>
    </row>
    <row r="877" spans="2:2" x14ac:dyDescent="0.35">
      <c r="B877" s="19"/>
    </row>
    <row r="878" spans="2:2" x14ac:dyDescent="0.35">
      <c r="B878" s="19"/>
    </row>
    <row r="879" spans="2:2" x14ac:dyDescent="0.35">
      <c r="B879" s="19"/>
    </row>
    <row r="880" spans="2:2" x14ac:dyDescent="0.35">
      <c r="B880" s="19"/>
    </row>
    <row r="881" spans="2:2" x14ac:dyDescent="0.35">
      <c r="B881" s="19"/>
    </row>
    <row r="882" spans="2:2" x14ac:dyDescent="0.35">
      <c r="B882" s="19"/>
    </row>
    <row r="883" spans="2:2" x14ac:dyDescent="0.35">
      <c r="B883" s="19"/>
    </row>
    <row r="884" spans="2:2" x14ac:dyDescent="0.35">
      <c r="B884" s="19"/>
    </row>
    <row r="885" spans="2:2" x14ac:dyDescent="0.35">
      <c r="B885" s="19"/>
    </row>
    <row r="886" spans="2:2" x14ac:dyDescent="0.35">
      <c r="B886" s="19"/>
    </row>
    <row r="887" spans="2:2" x14ac:dyDescent="0.35">
      <c r="B887" s="19"/>
    </row>
    <row r="888" spans="2:2" x14ac:dyDescent="0.35">
      <c r="B888" s="19"/>
    </row>
    <row r="889" spans="2:2" x14ac:dyDescent="0.35">
      <c r="B889" s="19"/>
    </row>
    <row r="890" spans="2:2" x14ac:dyDescent="0.35">
      <c r="B890" s="19"/>
    </row>
    <row r="891" spans="2:2" x14ac:dyDescent="0.35">
      <c r="B891" s="19"/>
    </row>
    <row r="892" spans="2:2" x14ac:dyDescent="0.35">
      <c r="B892" s="19"/>
    </row>
    <row r="893" spans="2:2" x14ac:dyDescent="0.35">
      <c r="B893" s="19"/>
    </row>
    <row r="894" spans="2:2" x14ac:dyDescent="0.35">
      <c r="B894" s="19"/>
    </row>
    <row r="895" spans="2:2" x14ac:dyDescent="0.35">
      <c r="B895" s="19"/>
    </row>
    <row r="896" spans="2:2" x14ac:dyDescent="0.35">
      <c r="B896" s="19"/>
    </row>
    <row r="897" spans="2:2" x14ac:dyDescent="0.35">
      <c r="B897" s="19"/>
    </row>
    <row r="898" spans="2:2" x14ac:dyDescent="0.35">
      <c r="B898" s="19"/>
    </row>
    <row r="899" spans="2:2" x14ac:dyDescent="0.35">
      <c r="B899" s="19"/>
    </row>
    <row r="900" spans="2:2" x14ac:dyDescent="0.35">
      <c r="B900" s="19"/>
    </row>
    <row r="901" spans="2:2" x14ac:dyDescent="0.35">
      <c r="B901" s="19"/>
    </row>
    <row r="902" spans="2:2" x14ac:dyDescent="0.35">
      <c r="B902" s="19"/>
    </row>
    <row r="903" spans="2:2" x14ac:dyDescent="0.35">
      <c r="B903" s="19"/>
    </row>
    <row r="904" spans="2:2" x14ac:dyDescent="0.35">
      <c r="B904" s="19"/>
    </row>
    <row r="905" spans="2:2" x14ac:dyDescent="0.35">
      <c r="B905" s="19"/>
    </row>
    <row r="906" spans="2:2" x14ac:dyDescent="0.35">
      <c r="B906" s="19"/>
    </row>
    <row r="907" spans="2:2" x14ac:dyDescent="0.35">
      <c r="B907" s="19"/>
    </row>
    <row r="908" spans="2:2" x14ac:dyDescent="0.35">
      <c r="B908" s="19"/>
    </row>
    <row r="909" spans="2:2" x14ac:dyDescent="0.35">
      <c r="B909" s="19"/>
    </row>
    <row r="910" spans="2:2" x14ac:dyDescent="0.35">
      <c r="B910" s="19"/>
    </row>
    <row r="911" spans="2:2" x14ac:dyDescent="0.35">
      <c r="B911" s="19"/>
    </row>
    <row r="912" spans="2:2" x14ac:dyDescent="0.35">
      <c r="B912" s="19"/>
    </row>
    <row r="913" spans="2:2" x14ac:dyDescent="0.35">
      <c r="B913" s="19"/>
    </row>
    <row r="914" spans="2:2" x14ac:dyDescent="0.35">
      <c r="B914" s="19"/>
    </row>
    <row r="915" spans="2:2" x14ac:dyDescent="0.35">
      <c r="B915" s="19"/>
    </row>
    <row r="916" spans="2:2" x14ac:dyDescent="0.35">
      <c r="B916" s="19"/>
    </row>
    <row r="917" spans="2:2" x14ac:dyDescent="0.35">
      <c r="B917" s="19"/>
    </row>
    <row r="918" spans="2:2" x14ac:dyDescent="0.35">
      <c r="B918" s="19"/>
    </row>
    <row r="919" spans="2:2" x14ac:dyDescent="0.35">
      <c r="B919" s="19"/>
    </row>
    <row r="920" spans="2:2" x14ac:dyDescent="0.35">
      <c r="B920" s="19"/>
    </row>
    <row r="921" spans="2:2" x14ac:dyDescent="0.35">
      <c r="B921" s="19"/>
    </row>
    <row r="922" spans="2:2" x14ac:dyDescent="0.35">
      <c r="B922" s="19"/>
    </row>
    <row r="923" spans="2:2" x14ac:dyDescent="0.35">
      <c r="B923" s="19"/>
    </row>
    <row r="924" spans="2:2" x14ac:dyDescent="0.35">
      <c r="B924" s="19"/>
    </row>
    <row r="925" spans="2:2" x14ac:dyDescent="0.35">
      <c r="B925" s="19"/>
    </row>
    <row r="926" spans="2:2" x14ac:dyDescent="0.35">
      <c r="B926" s="19"/>
    </row>
    <row r="927" spans="2:2" x14ac:dyDescent="0.35">
      <c r="B927" s="19"/>
    </row>
    <row r="928" spans="2:2" x14ac:dyDescent="0.35">
      <c r="B928" s="19"/>
    </row>
    <row r="929" spans="2:2" x14ac:dyDescent="0.35">
      <c r="B929" s="19"/>
    </row>
    <row r="930" spans="2:2" x14ac:dyDescent="0.35">
      <c r="B930" s="19"/>
    </row>
    <row r="931" spans="2:2" x14ac:dyDescent="0.35">
      <c r="B931" s="19"/>
    </row>
    <row r="932" spans="2:2" x14ac:dyDescent="0.35">
      <c r="B932" s="19"/>
    </row>
    <row r="933" spans="2:2" x14ac:dyDescent="0.35">
      <c r="B933" s="19"/>
    </row>
    <row r="934" spans="2:2" x14ac:dyDescent="0.35">
      <c r="B934" s="19"/>
    </row>
    <row r="935" spans="2:2" x14ac:dyDescent="0.35">
      <c r="B935" s="19"/>
    </row>
    <row r="936" spans="2:2" x14ac:dyDescent="0.35">
      <c r="B936" s="19"/>
    </row>
    <row r="937" spans="2:2" x14ac:dyDescent="0.35">
      <c r="B937" s="19"/>
    </row>
    <row r="938" spans="2:2" x14ac:dyDescent="0.35">
      <c r="B938" s="19"/>
    </row>
    <row r="939" spans="2:2" x14ac:dyDescent="0.35">
      <c r="B939" s="19"/>
    </row>
    <row r="940" spans="2:2" x14ac:dyDescent="0.35">
      <c r="B940" s="19"/>
    </row>
    <row r="941" spans="2:2" x14ac:dyDescent="0.35">
      <c r="B941" s="19"/>
    </row>
    <row r="942" spans="2:2" x14ac:dyDescent="0.35">
      <c r="B942" s="19"/>
    </row>
    <row r="943" spans="2:2" x14ac:dyDescent="0.35">
      <c r="B943" s="19"/>
    </row>
    <row r="944" spans="2:2" x14ac:dyDescent="0.35">
      <c r="B944" s="19"/>
    </row>
    <row r="945" spans="2:2" x14ac:dyDescent="0.35">
      <c r="B945" s="19"/>
    </row>
    <row r="946" spans="2:2" x14ac:dyDescent="0.35">
      <c r="B946" s="19"/>
    </row>
    <row r="947" spans="2:2" x14ac:dyDescent="0.35">
      <c r="B947" s="19"/>
    </row>
    <row r="948" spans="2:2" x14ac:dyDescent="0.35">
      <c r="B948" s="19"/>
    </row>
    <row r="949" spans="2:2" x14ac:dyDescent="0.35">
      <c r="B949" s="19"/>
    </row>
    <row r="950" spans="2:2" x14ac:dyDescent="0.35">
      <c r="B950" s="19"/>
    </row>
    <row r="951" spans="2:2" x14ac:dyDescent="0.35">
      <c r="B951" s="19"/>
    </row>
    <row r="952" spans="2:2" x14ac:dyDescent="0.35">
      <c r="B952" s="19"/>
    </row>
    <row r="953" spans="2:2" x14ac:dyDescent="0.35">
      <c r="B953" s="19"/>
    </row>
    <row r="954" spans="2:2" x14ac:dyDescent="0.35">
      <c r="B954" s="19"/>
    </row>
    <row r="955" spans="2:2" x14ac:dyDescent="0.35">
      <c r="B955" s="19"/>
    </row>
    <row r="956" spans="2:2" x14ac:dyDescent="0.35">
      <c r="B956" s="19"/>
    </row>
    <row r="957" spans="2:2" x14ac:dyDescent="0.35">
      <c r="B957" s="19"/>
    </row>
    <row r="958" spans="2:2" x14ac:dyDescent="0.35">
      <c r="B958" s="19"/>
    </row>
    <row r="959" spans="2:2" x14ac:dyDescent="0.35">
      <c r="B959" s="19"/>
    </row>
    <row r="960" spans="2:2" x14ac:dyDescent="0.35">
      <c r="B960" s="19"/>
    </row>
    <row r="961" spans="2:2" x14ac:dyDescent="0.35">
      <c r="B961" s="19"/>
    </row>
    <row r="962" spans="2:2" x14ac:dyDescent="0.35">
      <c r="B962" s="19"/>
    </row>
    <row r="963" spans="2:2" x14ac:dyDescent="0.35">
      <c r="B963" s="19"/>
    </row>
    <row r="964" spans="2:2" x14ac:dyDescent="0.35">
      <c r="B964" s="19"/>
    </row>
    <row r="965" spans="2:2" x14ac:dyDescent="0.35">
      <c r="B965" s="19"/>
    </row>
    <row r="966" spans="2:2" x14ac:dyDescent="0.35">
      <c r="B966" s="19"/>
    </row>
    <row r="967" spans="2:2" x14ac:dyDescent="0.35">
      <c r="B967" s="19"/>
    </row>
    <row r="968" spans="2:2" x14ac:dyDescent="0.35">
      <c r="B968" s="19"/>
    </row>
    <row r="969" spans="2:2" x14ac:dyDescent="0.35">
      <c r="B969" s="19"/>
    </row>
    <row r="970" spans="2:2" x14ac:dyDescent="0.35">
      <c r="B970" s="19"/>
    </row>
    <row r="971" spans="2:2" x14ac:dyDescent="0.35">
      <c r="B971" s="19"/>
    </row>
    <row r="972" spans="2:2" x14ac:dyDescent="0.35">
      <c r="B972" s="19"/>
    </row>
    <row r="973" spans="2:2" x14ac:dyDescent="0.35">
      <c r="B973" s="19"/>
    </row>
    <row r="974" spans="2:2" x14ac:dyDescent="0.35">
      <c r="B974" s="19"/>
    </row>
    <row r="975" spans="2:2" x14ac:dyDescent="0.35">
      <c r="B975" s="19"/>
    </row>
    <row r="976" spans="2:2" x14ac:dyDescent="0.35">
      <c r="B976" s="19"/>
    </row>
    <row r="977" spans="2:2" x14ac:dyDescent="0.35">
      <c r="B977" s="19"/>
    </row>
    <row r="978" spans="2:2" x14ac:dyDescent="0.35">
      <c r="B978" s="19"/>
    </row>
    <row r="979" spans="2:2" x14ac:dyDescent="0.35">
      <c r="B979" s="19"/>
    </row>
    <row r="980" spans="2:2" x14ac:dyDescent="0.35">
      <c r="B980" s="19"/>
    </row>
    <row r="981" spans="2:2" x14ac:dyDescent="0.35">
      <c r="B981" s="19"/>
    </row>
    <row r="982" spans="2:2" x14ac:dyDescent="0.35">
      <c r="B982" s="19"/>
    </row>
    <row r="983" spans="2:2" x14ac:dyDescent="0.35">
      <c r="B983" s="19"/>
    </row>
    <row r="984" spans="2:2" x14ac:dyDescent="0.35">
      <c r="B984" s="19"/>
    </row>
    <row r="985" spans="2:2" x14ac:dyDescent="0.35">
      <c r="B985" s="19"/>
    </row>
    <row r="986" spans="2:2" x14ac:dyDescent="0.35">
      <c r="B986" s="19"/>
    </row>
    <row r="987" spans="2:2" x14ac:dyDescent="0.35">
      <c r="B987" s="19"/>
    </row>
    <row r="988" spans="2:2" x14ac:dyDescent="0.35">
      <c r="B988" s="19"/>
    </row>
    <row r="989" spans="2:2" x14ac:dyDescent="0.35">
      <c r="B989" s="19"/>
    </row>
    <row r="990" spans="2:2" x14ac:dyDescent="0.35">
      <c r="B990" s="19"/>
    </row>
    <row r="991" spans="2:2" x14ac:dyDescent="0.35">
      <c r="B991" s="19"/>
    </row>
    <row r="992" spans="2:2" x14ac:dyDescent="0.35">
      <c r="B992" s="19"/>
    </row>
    <row r="993" spans="2:2" x14ac:dyDescent="0.35">
      <c r="B993" s="19"/>
    </row>
    <row r="994" spans="2:2" x14ac:dyDescent="0.35">
      <c r="B994" s="19"/>
    </row>
    <row r="995" spans="2:2" x14ac:dyDescent="0.35">
      <c r="B995" s="19"/>
    </row>
    <row r="996" spans="2:2" x14ac:dyDescent="0.35">
      <c r="B996" s="19"/>
    </row>
    <row r="997" spans="2:2" x14ac:dyDescent="0.35">
      <c r="B997" s="19"/>
    </row>
    <row r="998" spans="2:2" x14ac:dyDescent="0.35">
      <c r="B998" s="19"/>
    </row>
    <row r="999" spans="2:2" x14ac:dyDescent="0.35">
      <c r="B999" s="19"/>
    </row>
    <row r="1000" spans="2:2" x14ac:dyDescent="0.35">
      <c r="B1000" s="19"/>
    </row>
    <row r="1001" spans="2:2" x14ac:dyDescent="0.35">
      <c r="B1001" s="19"/>
    </row>
    <row r="1002" spans="2:2" x14ac:dyDescent="0.35">
      <c r="B1002" s="19"/>
    </row>
    <row r="1003" spans="2:2" x14ac:dyDescent="0.35">
      <c r="B1003" s="19"/>
    </row>
    <row r="1004" spans="2:2" x14ac:dyDescent="0.35">
      <c r="B1004" s="19"/>
    </row>
    <row r="1005" spans="2:2" x14ac:dyDescent="0.35">
      <c r="B1005" s="19"/>
    </row>
    <row r="1006" spans="2:2" x14ac:dyDescent="0.35">
      <c r="B1006" s="19"/>
    </row>
    <row r="1007" spans="2:2" x14ac:dyDescent="0.35">
      <c r="B1007" s="19"/>
    </row>
    <row r="1008" spans="2:2" x14ac:dyDescent="0.35">
      <c r="B1008" s="19"/>
    </row>
    <row r="1009" spans="2:2" x14ac:dyDescent="0.35">
      <c r="B1009" s="19"/>
    </row>
    <row r="1010" spans="2:2" x14ac:dyDescent="0.35">
      <c r="B1010" s="19"/>
    </row>
    <row r="1011" spans="2:2" x14ac:dyDescent="0.35">
      <c r="B1011" s="19"/>
    </row>
    <row r="1012" spans="2:2" x14ac:dyDescent="0.35">
      <c r="B1012" s="19"/>
    </row>
    <row r="1013" spans="2:2" x14ac:dyDescent="0.35">
      <c r="B1013" s="19"/>
    </row>
    <row r="1014" spans="2:2" x14ac:dyDescent="0.35">
      <c r="B1014" s="19"/>
    </row>
    <row r="1015" spans="2:2" x14ac:dyDescent="0.35">
      <c r="B1015" s="19"/>
    </row>
    <row r="1016" spans="2:2" x14ac:dyDescent="0.35">
      <c r="B1016" s="19"/>
    </row>
    <row r="1017" spans="2:2" x14ac:dyDescent="0.35">
      <c r="B1017" s="19"/>
    </row>
    <row r="1018" spans="2:2" x14ac:dyDescent="0.35">
      <c r="B1018" s="19"/>
    </row>
    <row r="1019" spans="2:2" x14ac:dyDescent="0.35">
      <c r="B1019" s="19"/>
    </row>
    <row r="1020" spans="2:2" x14ac:dyDescent="0.35">
      <c r="B1020" s="19"/>
    </row>
    <row r="1021" spans="2:2" x14ac:dyDescent="0.35">
      <c r="B1021" s="19"/>
    </row>
    <row r="1022" spans="2:2" x14ac:dyDescent="0.35">
      <c r="B1022" s="19"/>
    </row>
    <row r="1023" spans="2:2" x14ac:dyDescent="0.35">
      <c r="B1023" s="19"/>
    </row>
    <row r="1024" spans="2:2" x14ac:dyDescent="0.35">
      <c r="B1024" s="19"/>
    </row>
    <row r="1025" spans="2:2" x14ac:dyDescent="0.35">
      <c r="B1025" s="19"/>
    </row>
    <row r="1026" spans="2:2" x14ac:dyDescent="0.35">
      <c r="B1026" s="19"/>
    </row>
    <row r="1027" spans="2:2" x14ac:dyDescent="0.35">
      <c r="B1027" s="19"/>
    </row>
    <row r="1028" spans="2:2" x14ac:dyDescent="0.35">
      <c r="B1028" s="19"/>
    </row>
    <row r="1029" spans="2:2" x14ac:dyDescent="0.35">
      <c r="B1029" s="19"/>
    </row>
    <row r="1030" spans="2:2" x14ac:dyDescent="0.35">
      <c r="B1030" s="19"/>
    </row>
    <row r="1031" spans="2:2" x14ac:dyDescent="0.35">
      <c r="B1031" s="19"/>
    </row>
    <row r="1032" spans="2:2" x14ac:dyDescent="0.35">
      <c r="B1032" s="19"/>
    </row>
    <row r="1033" spans="2:2" x14ac:dyDescent="0.35">
      <c r="B1033" s="19"/>
    </row>
    <row r="1034" spans="2:2" x14ac:dyDescent="0.35">
      <c r="B1034" s="19"/>
    </row>
    <row r="1035" spans="2:2" x14ac:dyDescent="0.35">
      <c r="B1035" s="19"/>
    </row>
    <row r="1036" spans="2:2" x14ac:dyDescent="0.35">
      <c r="B1036" s="19"/>
    </row>
    <row r="1037" spans="2:2" x14ac:dyDescent="0.35">
      <c r="B1037" s="19"/>
    </row>
    <row r="1038" spans="2:2" x14ac:dyDescent="0.35">
      <c r="B1038" s="19"/>
    </row>
    <row r="1039" spans="2:2" x14ac:dyDescent="0.35">
      <c r="B1039" s="19"/>
    </row>
    <row r="1040" spans="2:2" x14ac:dyDescent="0.35">
      <c r="B1040" s="19"/>
    </row>
    <row r="1041" spans="2:2" x14ac:dyDescent="0.35">
      <c r="B1041" s="19"/>
    </row>
    <row r="1042" spans="2:2" x14ac:dyDescent="0.35">
      <c r="B1042" s="19"/>
    </row>
    <row r="1043" spans="2:2" x14ac:dyDescent="0.35">
      <c r="B1043" s="19"/>
    </row>
    <row r="1044" spans="2:2" x14ac:dyDescent="0.35">
      <c r="B1044" s="19"/>
    </row>
    <row r="1045" spans="2:2" x14ac:dyDescent="0.35">
      <c r="B1045" s="19"/>
    </row>
    <row r="1046" spans="2:2" x14ac:dyDescent="0.35">
      <c r="B1046" s="19"/>
    </row>
    <row r="1047" spans="2:2" x14ac:dyDescent="0.35">
      <c r="B1047" s="19"/>
    </row>
    <row r="1048" spans="2:2" x14ac:dyDescent="0.35">
      <c r="B1048" s="19"/>
    </row>
    <row r="1049" spans="2:2" x14ac:dyDescent="0.35">
      <c r="B1049" s="19"/>
    </row>
    <row r="1050" spans="2:2" x14ac:dyDescent="0.35">
      <c r="B1050" s="19"/>
    </row>
    <row r="1051" spans="2:2" x14ac:dyDescent="0.35">
      <c r="B1051" s="19"/>
    </row>
    <row r="1052" spans="2:2" x14ac:dyDescent="0.35">
      <c r="B1052" s="19"/>
    </row>
    <row r="1053" spans="2:2" x14ac:dyDescent="0.35">
      <c r="B1053" s="19"/>
    </row>
    <row r="1054" spans="2:2" x14ac:dyDescent="0.35">
      <c r="B1054" s="19"/>
    </row>
    <row r="1055" spans="2:2" x14ac:dyDescent="0.35">
      <c r="B1055" s="19"/>
    </row>
    <row r="1056" spans="2:2" x14ac:dyDescent="0.35">
      <c r="B1056" s="19"/>
    </row>
    <row r="1057" spans="2:2" x14ac:dyDescent="0.35">
      <c r="B1057" s="19"/>
    </row>
    <row r="1058" spans="2:2" x14ac:dyDescent="0.35">
      <c r="B1058" s="19"/>
    </row>
    <row r="1059" spans="2:2" x14ac:dyDescent="0.35">
      <c r="B1059" s="19"/>
    </row>
    <row r="1060" spans="2:2" x14ac:dyDescent="0.35">
      <c r="B1060" s="19"/>
    </row>
    <row r="1061" spans="2:2" x14ac:dyDescent="0.35">
      <c r="B1061" s="19"/>
    </row>
    <row r="1062" spans="2:2" x14ac:dyDescent="0.35">
      <c r="B1062" s="19"/>
    </row>
    <row r="1063" spans="2:2" x14ac:dyDescent="0.35">
      <c r="B1063" s="19"/>
    </row>
    <row r="1064" spans="2:2" x14ac:dyDescent="0.35">
      <c r="B1064" s="19"/>
    </row>
    <row r="1065" spans="2:2" x14ac:dyDescent="0.35">
      <c r="B1065" s="19"/>
    </row>
    <row r="1066" spans="2:2" x14ac:dyDescent="0.35">
      <c r="B1066" s="19"/>
    </row>
    <row r="1067" spans="2:2" x14ac:dyDescent="0.35">
      <c r="B1067" s="19"/>
    </row>
    <row r="1068" spans="2:2" x14ac:dyDescent="0.35">
      <c r="B1068" s="19"/>
    </row>
    <row r="1069" spans="2:2" x14ac:dyDescent="0.35">
      <c r="B1069" s="19"/>
    </row>
    <row r="1070" spans="2:2" x14ac:dyDescent="0.35">
      <c r="B1070" s="19"/>
    </row>
    <row r="1071" spans="2:2" x14ac:dyDescent="0.35">
      <c r="B1071" s="19"/>
    </row>
    <row r="1072" spans="2:2" x14ac:dyDescent="0.35">
      <c r="B1072" s="19"/>
    </row>
    <row r="1073" spans="2:2" x14ac:dyDescent="0.35">
      <c r="B1073" s="19"/>
    </row>
    <row r="1074" spans="2:2" x14ac:dyDescent="0.35">
      <c r="B1074" s="19"/>
    </row>
    <row r="1075" spans="2:2" x14ac:dyDescent="0.35">
      <c r="B1075" s="19"/>
    </row>
    <row r="1076" spans="2:2" x14ac:dyDescent="0.35">
      <c r="B1076" s="19"/>
    </row>
    <row r="1077" spans="2:2" x14ac:dyDescent="0.35">
      <c r="B1077" s="19"/>
    </row>
    <row r="1078" spans="2:2" x14ac:dyDescent="0.35">
      <c r="B1078" s="19"/>
    </row>
    <row r="1079" spans="2:2" x14ac:dyDescent="0.35">
      <c r="B1079" s="19"/>
    </row>
    <row r="1080" spans="2:2" x14ac:dyDescent="0.35">
      <c r="B1080" s="19"/>
    </row>
    <row r="1081" spans="2:2" x14ac:dyDescent="0.35">
      <c r="B1081" s="19"/>
    </row>
    <row r="1082" spans="2:2" x14ac:dyDescent="0.35">
      <c r="B1082" s="19"/>
    </row>
    <row r="1083" spans="2:2" x14ac:dyDescent="0.35">
      <c r="B1083" s="19"/>
    </row>
    <row r="1084" spans="2:2" x14ac:dyDescent="0.35">
      <c r="B1084" s="19"/>
    </row>
    <row r="1085" spans="2:2" x14ac:dyDescent="0.35">
      <c r="B1085" s="19"/>
    </row>
    <row r="1086" spans="2:2" x14ac:dyDescent="0.35">
      <c r="B1086" s="19"/>
    </row>
    <row r="1087" spans="2:2" x14ac:dyDescent="0.35">
      <c r="B1087" s="19"/>
    </row>
    <row r="1088" spans="2:2" x14ac:dyDescent="0.35">
      <c r="B1088" s="19"/>
    </row>
    <row r="1089" spans="2:2" x14ac:dyDescent="0.35">
      <c r="B1089" s="19"/>
    </row>
    <row r="1090" spans="2:2" x14ac:dyDescent="0.35">
      <c r="B1090" s="19"/>
    </row>
    <row r="1091" spans="2:2" x14ac:dyDescent="0.35">
      <c r="B1091" s="19"/>
    </row>
    <row r="1092" spans="2:2" x14ac:dyDescent="0.35">
      <c r="B1092" s="19"/>
    </row>
    <row r="1093" spans="2:2" x14ac:dyDescent="0.35">
      <c r="B1093" s="19"/>
    </row>
    <row r="1094" spans="2:2" x14ac:dyDescent="0.35">
      <c r="B1094" s="19"/>
    </row>
    <row r="1095" spans="2:2" x14ac:dyDescent="0.35">
      <c r="B1095" s="19"/>
    </row>
    <row r="1096" spans="2:2" x14ac:dyDescent="0.35">
      <c r="B1096" s="19"/>
    </row>
    <row r="1097" spans="2:2" x14ac:dyDescent="0.35">
      <c r="B1097" s="19"/>
    </row>
    <row r="1098" spans="2:2" x14ac:dyDescent="0.35">
      <c r="B1098" s="19"/>
    </row>
    <row r="1099" spans="2:2" x14ac:dyDescent="0.35">
      <c r="B1099" s="19"/>
    </row>
    <row r="1100" spans="2:2" x14ac:dyDescent="0.35">
      <c r="B1100" s="19"/>
    </row>
    <row r="1101" spans="2:2" x14ac:dyDescent="0.35">
      <c r="B1101" s="19"/>
    </row>
    <row r="1102" spans="2:2" x14ac:dyDescent="0.35">
      <c r="B1102" s="19"/>
    </row>
    <row r="1103" spans="2:2" x14ac:dyDescent="0.35">
      <c r="B1103" s="19"/>
    </row>
    <row r="1104" spans="2:2" x14ac:dyDescent="0.35">
      <c r="B1104" s="19"/>
    </row>
    <row r="1105" spans="2:2" x14ac:dyDescent="0.35">
      <c r="B1105" s="19"/>
    </row>
    <row r="1106" spans="2:2" x14ac:dyDescent="0.35">
      <c r="B1106" s="19"/>
    </row>
    <row r="1107" spans="2:2" x14ac:dyDescent="0.35">
      <c r="B1107" s="19"/>
    </row>
    <row r="1108" spans="2:2" x14ac:dyDescent="0.35">
      <c r="B1108" s="19"/>
    </row>
    <row r="1109" spans="2:2" x14ac:dyDescent="0.35">
      <c r="B1109" s="19"/>
    </row>
    <row r="1110" spans="2:2" x14ac:dyDescent="0.35">
      <c r="B1110" s="19"/>
    </row>
    <row r="1111" spans="2:2" x14ac:dyDescent="0.35">
      <c r="B1111" s="19"/>
    </row>
    <row r="1112" spans="2:2" x14ac:dyDescent="0.35">
      <c r="B1112" s="19"/>
    </row>
    <row r="1113" spans="2:2" x14ac:dyDescent="0.35">
      <c r="B1113" s="19"/>
    </row>
    <row r="1114" spans="2:2" x14ac:dyDescent="0.35">
      <c r="B1114" s="19"/>
    </row>
    <row r="1115" spans="2:2" x14ac:dyDescent="0.35">
      <c r="B1115" s="19"/>
    </row>
    <row r="1116" spans="2:2" x14ac:dyDescent="0.35">
      <c r="B1116" s="19"/>
    </row>
    <row r="1117" spans="2:2" x14ac:dyDescent="0.35">
      <c r="B1117" s="19"/>
    </row>
    <row r="1118" spans="2:2" x14ac:dyDescent="0.35">
      <c r="B1118" s="19"/>
    </row>
    <row r="1119" spans="2:2" x14ac:dyDescent="0.35">
      <c r="B1119" s="19"/>
    </row>
    <row r="1120" spans="2:2" x14ac:dyDescent="0.35">
      <c r="B1120" s="19"/>
    </row>
    <row r="1121" spans="2:2" x14ac:dyDescent="0.35">
      <c r="B1121" s="19"/>
    </row>
    <row r="1122" spans="2:2" x14ac:dyDescent="0.35">
      <c r="B1122" s="19"/>
    </row>
    <row r="1123" spans="2:2" x14ac:dyDescent="0.35">
      <c r="B1123" s="19"/>
    </row>
    <row r="1124" spans="2:2" x14ac:dyDescent="0.35">
      <c r="B1124" s="19"/>
    </row>
    <row r="1125" spans="2:2" x14ac:dyDescent="0.35">
      <c r="B1125" s="19"/>
    </row>
    <row r="1126" spans="2:2" x14ac:dyDescent="0.35">
      <c r="B1126" s="19"/>
    </row>
    <row r="1127" spans="2:2" x14ac:dyDescent="0.35">
      <c r="B1127" s="19"/>
    </row>
    <row r="1128" spans="2:2" x14ac:dyDescent="0.35">
      <c r="B1128" s="19"/>
    </row>
    <row r="1129" spans="2:2" x14ac:dyDescent="0.35">
      <c r="B1129" s="19"/>
    </row>
    <row r="1130" spans="2:2" x14ac:dyDescent="0.35">
      <c r="B1130" s="19"/>
    </row>
    <row r="1131" spans="2:2" x14ac:dyDescent="0.35">
      <c r="B1131" s="19"/>
    </row>
    <row r="1132" spans="2:2" x14ac:dyDescent="0.35">
      <c r="B1132" s="19"/>
    </row>
    <row r="1133" spans="2:2" x14ac:dyDescent="0.35">
      <c r="B1133" s="19"/>
    </row>
  </sheetData>
  <conditionalFormatting sqref="A1:A1048576">
    <cfRule type="expression" dxfId="19" priority="3">
      <formula>AND(A1 = "", OR($B1&lt;&gt;"",$C1&lt;&gt;"",$D1&lt;&gt;"",$E1&lt;&gt;"",$F1&lt;&gt;"",$G1&lt;&gt;"",$H1&lt;&gt;"",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conditionalFormatting sqref="A3:Z1048576">
    <cfRule type="expression" dxfId="18" priority="4">
      <formula>OR($A2="", $B2="", $C2="")</formula>
    </cfRule>
  </conditionalFormatting>
  <conditionalFormatting sqref="B1:C1048546">
    <cfRule type="expression" dxfId="17" priority="1">
      <formula>AND(B1 = "", OR($A1&lt;&gt;"",$B1&lt;&gt;"",$C1&lt;&gt;"",$D1&lt;&gt;"",$E1&lt;&gt;"",$F1&lt;&gt;"",$G1&lt;&gt;"",$H1&lt;&gt;"",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dataValidations count="1">
    <dataValidation type="list" allowBlank="1" showInputMessage="1" showErrorMessage="1" sqref="A2:A1048576" xr:uid="{00000000-0002-0000-0300-000000000000}">
      <formula1>Names_ElectricityMeter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theme="8" tint="-0.499984740745262"/>
  </sheetPr>
  <dimension ref="A1:M1"/>
  <sheetViews>
    <sheetView zoomScaleNormal="100" workbookViewId="0">
      <selection activeCell="E4" sqref="E4"/>
    </sheetView>
  </sheetViews>
  <sheetFormatPr defaultRowHeight="14.5" x14ac:dyDescent="0.35"/>
  <cols>
    <col min="1" max="1" width="24.7265625" style="14" customWidth="1"/>
    <col min="2" max="2" width="14.1796875" style="11" customWidth="1"/>
    <col min="3" max="3" width="19.26953125" style="9" customWidth="1"/>
    <col min="4" max="5" width="14.1796875" style="9" customWidth="1"/>
    <col min="6" max="6" width="19.81640625" style="9" customWidth="1"/>
    <col min="7" max="7" width="15.81640625" style="9" customWidth="1"/>
    <col min="8" max="9" width="14.1796875" style="9" customWidth="1"/>
    <col min="10" max="10" width="16.1796875" style="9" customWidth="1"/>
    <col min="11" max="12" width="8.7265625" style="1" customWidth="1"/>
    <col min="13" max="13" width="10.26953125" style="1" customWidth="1"/>
  </cols>
  <sheetData>
    <row r="1" spans="1:13" ht="45" customHeight="1" x14ac:dyDescent="0.35">
      <c r="A1" s="7" t="s">
        <v>21</v>
      </c>
      <c r="B1" s="15" t="s">
        <v>51</v>
      </c>
      <c r="C1" s="7" t="s">
        <v>52</v>
      </c>
      <c r="D1" s="7" t="s">
        <v>55</v>
      </c>
      <c r="E1" s="8" t="s">
        <v>920</v>
      </c>
      <c r="F1" s="7" t="s">
        <v>76</v>
      </c>
      <c r="G1" s="7" t="s">
        <v>77</v>
      </c>
      <c r="H1" s="7" t="s">
        <v>75</v>
      </c>
      <c r="I1" s="7" t="s">
        <v>78</v>
      </c>
      <c r="J1" s="7" t="s">
        <v>79</v>
      </c>
      <c r="K1" s="8" t="s">
        <v>72</v>
      </c>
      <c r="L1" s="8" t="s">
        <v>73</v>
      </c>
      <c r="M1" s="8" t="s">
        <v>74</v>
      </c>
    </row>
  </sheetData>
  <conditionalFormatting sqref="A1:A1048576">
    <cfRule type="expression" dxfId="16" priority="1">
      <formula>AND(A1 = "", OR($B1&lt;&gt;"",$C1&lt;&gt;"",$D1&lt;&gt;"",$F1&lt;&gt;"",$G1&gt;"",$H1&lt;&gt;"",$I1&lt;&gt;"", $J1&lt;&gt;"",$L1&lt;&gt;"",$K1&lt;&gt;"",$M1&lt;&gt;""))</formula>
    </cfRule>
  </conditionalFormatting>
  <conditionalFormatting sqref="A3:M1048576">
    <cfRule type="expression" dxfId="15" priority="4">
      <formula>OR($A2="", $B2="", $C2="")</formula>
    </cfRule>
  </conditionalFormatting>
  <conditionalFormatting sqref="B1:C1048576">
    <cfRule type="expression" dxfId="14" priority="2">
      <formula>AND(B1 = "", OR($A1&lt;&gt;"",$B1&lt;&gt;"",$C1&lt;&gt;"",$D1&lt;&gt;"",$F1&lt;&gt;"",$G1&gt;"",$H1&lt;&gt;"",$I1&lt;&gt;"", $J1&lt;&gt;"",$L1&lt;&gt;"",$K1&lt;&gt;"",$M1&lt;&gt;""))</formula>
    </cfRule>
  </conditionalFormatting>
  <dataValidations count="1">
    <dataValidation type="list" allowBlank="1" showInputMessage="1" showErrorMessage="1" sqref="A2:A1048576" xr:uid="{24104AE0-4A00-4A1B-ABAE-6EC2A8E4FE7A}">
      <formula1>Names_StationaryMeter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35CD7-1198-4FC8-AA89-FF6790A3779C}">
  <sheetPr>
    <tabColor theme="8" tint="-0.499984740745262"/>
  </sheetPr>
  <dimension ref="A1:F1"/>
  <sheetViews>
    <sheetView zoomScaleNormal="100" workbookViewId="0">
      <selection activeCell="B1" sqref="B1"/>
    </sheetView>
  </sheetViews>
  <sheetFormatPr defaultRowHeight="14.5" x14ac:dyDescent="0.35"/>
  <cols>
    <col min="1" max="1" width="24.7265625" style="14" customWidth="1"/>
    <col min="2" max="2" width="14.1796875" style="11" customWidth="1"/>
    <col min="3" max="4" width="19.26953125" style="9" customWidth="1"/>
    <col min="5" max="6" width="14.1796875" style="9" customWidth="1"/>
  </cols>
  <sheetData>
    <row r="1" spans="1:6" ht="45" customHeight="1" x14ac:dyDescent="0.35">
      <c r="A1" s="7" t="s">
        <v>21</v>
      </c>
      <c r="B1" s="15" t="s">
        <v>51</v>
      </c>
      <c r="C1" s="8" t="s">
        <v>918</v>
      </c>
      <c r="D1" s="8" t="s">
        <v>919</v>
      </c>
      <c r="E1" s="7" t="s">
        <v>55</v>
      </c>
      <c r="F1" s="17" t="s">
        <v>75</v>
      </c>
    </row>
  </sheetData>
  <conditionalFormatting sqref="A1:A1048576">
    <cfRule type="expression" dxfId="13" priority="917">
      <formula>AND(A1 = "", OR($B1&lt;&gt;"",$C1&lt;&gt;"",$E1&lt;&gt;"",#REF!&lt;&gt;"",#REF!&gt;"",$F1&lt;&gt;"",#REF!&lt;&gt;"", #REF!&lt;&gt;"",#REF!&lt;&gt;"",#REF!&lt;&gt;"",#REF!&lt;&gt;""))</formula>
    </cfRule>
  </conditionalFormatting>
  <conditionalFormatting sqref="A3:F1048576">
    <cfRule type="expression" dxfId="12" priority="4">
      <formula>OR($A2="", $B2="", $C2="")</formula>
    </cfRule>
  </conditionalFormatting>
  <conditionalFormatting sqref="B1:D1048576">
    <cfRule type="expression" dxfId="11" priority="918">
      <formula>AND(B1 = "", OR($A1&lt;&gt;"",$B1&lt;&gt;"",$C1&lt;&gt;"",$E1&lt;&gt;"",#REF!&lt;&gt;"",#REF!&gt;"",$F1&lt;&gt;"",#REF!&lt;&gt;"", #REF!&lt;&gt;"",#REF!&lt;&gt;"",#REF!&lt;&gt;"",#REF!&lt;&gt;""))</formula>
    </cfRule>
  </conditionalFormatting>
  <dataValidations count="1">
    <dataValidation type="list" allowBlank="1" showInputMessage="1" showErrorMessage="1" sqref="A2:A1048576" xr:uid="{22C050BA-E245-4BE6-A8AC-3F7E1A80C56B}">
      <formula1>Names_MobileMeter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6556E-9CD6-4F7B-997D-F29DC6051444}">
  <sheetPr>
    <tabColor theme="8" tint="-0.499984740745262"/>
  </sheetPr>
  <dimension ref="A1:L1"/>
  <sheetViews>
    <sheetView zoomScaleNormal="100" workbookViewId="0">
      <selection activeCell="A2" sqref="A2"/>
    </sheetView>
  </sheetViews>
  <sheetFormatPr defaultRowHeight="14.5" x14ac:dyDescent="0.35"/>
  <cols>
    <col min="1" max="1" width="24.7265625" style="14" customWidth="1"/>
    <col min="2" max="2" width="14.1796875" style="11" customWidth="1"/>
    <col min="3" max="3" width="19.26953125" style="9" customWidth="1"/>
    <col min="4" max="4" width="14.1796875" style="9" customWidth="1"/>
    <col min="5" max="5" width="19.81640625" style="9" customWidth="1"/>
    <col min="6" max="6" width="15.81640625" style="9" customWidth="1"/>
    <col min="7" max="8" width="14.1796875" style="9" customWidth="1"/>
    <col min="9" max="9" width="16.1796875" style="9" customWidth="1"/>
    <col min="10" max="11" width="8.7265625" style="1" customWidth="1"/>
    <col min="12" max="12" width="10.26953125" style="1" customWidth="1"/>
  </cols>
  <sheetData>
    <row r="1" spans="1:12" ht="45" customHeight="1" x14ac:dyDescent="0.35">
      <c r="A1" s="7" t="s">
        <v>21</v>
      </c>
      <c r="B1" s="15" t="s">
        <v>51</v>
      </c>
      <c r="C1" s="7" t="s">
        <v>52</v>
      </c>
      <c r="D1" s="7" t="s">
        <v>55</v>
      </c>
      <c r="E1" s="7" t="s">
        <v>76</v>
      </c>
      <c r="F1" s="7" t="s">
        <v>77</v>
      </c>
      <c r="G1" s="7" t="s">
        <v>75</v>
      </c>
      <c r="H1" s="7" t="s">
        <v>78</v>
      </c>
      <c r="I1" s="7" t="s">
        <v>79</v>
      </c>
      <c r="J1" s="8" t="s">
        <v>72</v>
      </c>
      <c r="K1" s="8" t="s">
        <v>73</v>
      </c>
      <c r="L1" s="8" t="s">
        <v>74</v>
      </c>
    </row>
  </sheetData>
  <conditionalFormatting sqref="A1:A1048576">
    <cfRule type="expression" dxfId="10" priority="1">
      <formula>AND(A1 = "", OR($B1&lt;&gt;"",$C1&lt;&gt;"",$D1&lt;&gt;"",$E1&lt;&gt;"",$F1&gt;"",$G1&lt;&gt;"",$H1&lt;&gt;"", $I1&lt;&gt;"",$K1&lt;&gt;"",$J1&lt;&gt;"",$L1&lt;&gt;""))</formula>
    </cfRule>
  </conditionalFormatting>
  <conditionalFormatting sqref="A3:L1048576">
    <cfRule type="expression" dxfId="9" priority="4">
      <formula>OR($A2="", $B2="", $C2="")</formula>
    </cfRule>
  </conditionalFormatting>
  <conditionalFormatting sqref="B1:C1048576">
    <cfRule type="expression" dxfId="8" priority="2">
      <formula>AND(B1 = "", OR($A1&lt;&gt;"",$B1&lt;&gt;"",$C1&lt;&gt;"",$D1&lt;&gt;"",$E1&lt;&gt;"",$F1&gt;"",$G1&lt;&gt;"",$H1&lt;&gt;"", $I1&lt;&gt;"",$K1&lt;&gt;"",$J1&lt;&gt;"",$L1&lt;&gt;""))</formula>
    </cfRule>
  </conditionalFormatting>
  <dataValidations count="1">
    <dataValidation type="list" allowBlank="1" showInputMessage="1" showErrorMessage="1" sqref="A2:A1048576" xr:uid="{CD53EC69-5BA3-4D87-A9A0-87FA120B4898}">
      <formula1>Names_WaterMeter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D9528-DCBD-4C98-A178-92A14383C50B}">
  <sheetPr>
    <tabColor theme="8" tint="-0.499984740745262"/>
  </sheetPr>
  <dimension ref="A1:E1"/>
  <sheetViews>
    <sheetView zoomScaleNormal="100" workbookViewId="0">
      <selection activeCell="A2" sqref="A2"/>
    </sheetView>
  </sheetViews>
  <sheetFormatPr defaultRowHeight="14.5" x14ac:dyDescent="0.35"/>
  <cols>
    <col min="1" max="1" width="24.7265625" style="14" customWidth="1"/>
    <col min="2" max="2" width="14.1796875" style="11" customWidth="1"/>
    <col min="3" max="3" width="19.26953125" style="9" customWidth="1"/>
    <col min="4" max="5" width="14.1796875" style="9" customWidth="1"/>
  </cols>
  <sheetData>
    <row r="1" spans="1:5" ht="45" customHeight="1" x14ac:dyDescent="0.35">
      <c r="A1" s="7" t="s">
        <v>21</v>
      </c>
      <c r="B1" s="15" t="s">
        <v>51</v>
      </c>
      <c r="C1" s="7" t="s">
        <v>52</v>
      </c>
      <c r="D1" s="7" t="s">
        <v>55</v>
      </c>
      <c r="E1" s="7" t="s">
        <v>75</v>
      </c>
    </row>
  </sheetData>
  <conditionalFormatting sqref="A1:A1048576">
    <cfRule type="expression" dxfId="7" priority="927">
      <formula>AND(A1 = "", OR($B1&lt;&gt;"",$C1&lt;&gt;"",$D1&lt;&gt;"",#REF!&lt;&gt;"",#REF!&gt;"",$E1&lt;&gt;"",#REF!&lt;&gt;"", #REF!&lt;&gt;"",#REF!&lt;&gt;"",#REF!&lt;&gt;"",#REF!&lt;&gt;""))</formula>
    </cfRule>
  </conditionalFormatting>
  <conditionalFormatting sqref="A3:E1048576">
    <cfRule type="expression" dxfId="6" priority="4">
      <formula>OR($A2="", $B2="", $C2="")</formula>
    </cfRule>
  </conditionalFormatting>
  <conditionalFormatting sqref="B1:C1048576">
    <cfRule type="expression" dxfId="5" priority="928">
      <formula>AND(B1 = "", OR($A1&lt;&gt;"",$B1&lt;&gt;"",$C1&lt;&gt;"",$D1&lt;&gt;"",#REF!&lt;&gt;"",#REF!&gt;"",$E1&lt;&gt;"",#REF!&lt;&gt;"", #REF!&lt;&gt;"",#REF!&lt;&gt;"",#REF!&lt;&gt;"",#REF!&lt;&gt;""))</formula>
    </cfRule>
  </conditionalFormatting>
  <dataValidations count="1">
    <dataValidation type="list" allowBlank="1" showInputMessage="1" showErrorMessage="1" sqref="A2:A1048576" xr:uid="{66BF4317-E6DF-40BD-B5AB-970444BDDAB3}">
      <formula1>Names_Other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theme="8" tint="0.39997558519241921"/>
  </sheetPr>
  <dimension ref="A1:AA1"/>
  <sheetViews>
    <sheetView zoomScaleNormal="100" workbookViewId="0">
      <selection activeCell="C1" sqref="C1"/>
    </sheetView>
  </sheetViews>
  <sheetFormatPr defaultRowHeight="14.5" x14ac:dyDescent="0.35"/>
  <cols>
    <col min="1" max="1" width="24.7265625" style="10" customWidth="1"/>
    <col min="2" max="2" width="9.1796875" style="11" customWidth="1"/>
    <col min="3" max="27" width="15.7265625" style="9" customWidth="1"/>
  </cols>
  <sheetData>
    <row r="1" spans="1:2" ht="45" customHeight="1" x14ac:dyDescent="0.35">
      <c r="A1" s="16" t="s">
        <v>7</v>
      </c>
      <c r="B1" s="15" t="s">
        <v>80</v>
      </c>
    </row>
  </sheetData>
  <conditionalFormatting sqref="A1:A1048576">
    <cfRule type="expression" dxfId="4" priority="4">
      <formula>AND(A1 = "", OR($B1&lt;&gt;"",$C1&lt;&gt;"",$D1&lt;&gt;"",$E1&lt;&gt;"",$F1&lt;&gt;"",$G1&lt;&gt;"",$H1&lt;&gt;"",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$I1&lt;&gt;"",$K1&lt;&gt;"",$J1&lt;&gt;"",$L1&lt;&gt;"",$M1&lt;&gt;"",$N1&lt;&gt;"",$O16&lt;&gt;"",$P1&lt;&gt;"",$Q1&lt;&gt;"",$R1&lt;&gt;"",$S1&lt;&gt;"",$T1&lt;&gt;"",$U1&lt;&gt;"",$V1&gt;"",$W1&lt;&gt;"",$X1&lt;&gt;"",$Y1&lt;&gt;"",$Z1&lt;&gt;"",$AA1&lt;&gt;""))</formula>
    </cfRule>
  </conditionalFormatting>
  <conditionalFormatting sqref="A3:AA1048576">
    <cfRule type="expression" dxfId="3" priority="6">
      <formula>OR($A2="", $B2="", $C2="")</formula>
    </cfRule>
  </conditionalFormatting>
  <conditionalFormatting sqref="B1:B1048576">
    <cfRule type="expression" dxfId="2" priority="5">
      <formula>AND(B1 = "", OR($A1&lt;&gt;"",$C1&lt;&gt;"",$D1&lt;&gt;"",$E1&lt;&gt;"",$F1&lt;&gt;"",$G1&lt;&gt;"",$H1&lt;&gt;"",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$I1&lt;&gt;"",$K1&lt;&gt;"",$J1&lt;&gt;"",$L1&lt;&gt;"",$M1&lt;&gt;"",$N1&lt;&gt;"",$O16&lt;&gt;"",$P1&lt;&gt;"",$Q1&lt;&gt;"",$R1&lt;&gt;"",$S1&lt;&gt;"",$T1&lt;&gt;"",$U1&lt;&gt;"",$V1&gt;"",$W1&lt;&gt;"",$X1&lt;&gt;"",$Y1&lt;&gt;"",$Z1&lt;&gt;"",$AA1&lt;&gt;""))</formula>
    </cfRule>
  </conditionalFormatting>
  <conditionalFormatting sqref="C1">
    <cfRule type="expression" dxfId="1" priority="2">
      <formula>AND(C$1 = "", SUM(C$1:C$100) &lt;&gt; 0)</formula>
    </cfRule>
  </conditionalFormatting>
  <conditionalFormatting sqref="D1:AA1">
    <cfRule type="expression" dxfId="0" priority="1">
      <formula>AND(D$1 = "", SUM(D$1:D$100) &lt;&gt; 0)</formula>
    </cfRule>
  </conditionalFormatting>
  <dataValidations count="1">
    <dataValidation type="list" allowBlank="1" showInputMessage="1" showErrorMessage="1" sqref="A2:A1048576" xr:uid="{00000000-0002-0000-0500-000000000000}">
      <formula1>Names_Facilities</formula1>
    </dataValidation>
  </dataValidations>
  <pageMargins left="0.7" right="0.7" top="0.75" bottom="0.75" header="0.3" footer="0.3"/>
  <pageSetup orientation="portrait" useFirstPageNumber="1" horizontalDpi="4294967295" verticalDpi="429496729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3379F-B536-4C5B-B3E9-EA6BD0E0CE77}">
  <sheetPr>
    <tabColor theme="9"/>
  </sheetPr>
  <dimension ref="A1:H74"/>
  <sheetViews>
    <sheetView zoomScale="55" zoomScaleNormal="55" workbookViewId="0">
      <selection activeCell="M100" sqref="M100"/>
    </sheetView>
  </sheetViews>
  <sheetFormatPr defaultRowHeight="14.5" x14ac:dyDescent="0.35"/>
  <cols>
    <col min="1" max="1" width="26.453125" customWidth="1"/>
    <col min="2" max="2" width="9.453125" customWidth="1"/>
    <col min="3" max="3" width="22.26953125" customWidth="1"/>
    <col min="4" max="4" width="51.453125" bestFit="1" customWidth="1"/>
    <col min="5" max="6" width="13" customWidth="1"/>
    <col min="7" max="7" width="34.54296875" customWidth="1"/>
    <col min="8" max="8" width="66.7265625" customWidth="1"/>
  </cols>
  <sheetData>
    <row r="1" spans="1:8" x14ac:dyDescent="0.35">
      <c r="A1" t="s">
        <v>917</v>
      </c>
      <c r="G1" t="s">
        <v>916</v>
      </c>
    </row>
    <row r="2" spans="1:8" x14ac:dyDescent="0.35">
      <c r="A2" t="s">
        <v>716</v>
      </c>
      <c r="B2" t="s">
        <v>717</v>
      </c>
      <c r="C2" t="s">
        <v>826</v>
      </c>
      <c r="D2" t="s">
        <v>747</v>
      </c>
      <c r="G2" t="s">
        <v>748</v>
      </c>
      <c r="H2" t="s">
        <v>752</v>
      </c>
    </row>
    <row r="3" spans="1:8" x14ac:dyDescent="0.35">
      <c r="A3" t="s">
        <v>718</v>
      </c>
      <c r="B3" t="s">
        <v>719</v>
      </c>
      <c r="C3" t="s">
        <v>7</v>
      </c>
      <c r="D3" t="s">
        <v>720</v>
      </c>
      <c r="G3" t="s">
        <v>751</v>
      </c>
      <c r="H3" t="s">
        <v>760</v>
      </c>
    </row>
    <row r="4" spans="1:8" x14ac:dyDescent="0.35">
      <c r="A4" t="s">
        <v>718</v>
      </c>
      <c r="B4" t="s">
        <v>721</v>
      </c>
      <c r="C4" t="s">
        <v>23</v>
      </c>
      <c r="D4" t="s">
        <v>84</v>
      </c>
      <c r="G4" t="s">
        <v>335</v>
      </c>
      <c r="H4" t="s">
        <v>761</v>
      </c>
    </row>
    <row r="5" spans="1:8" x14ac:dyDescent="0.35">
      <c r="A5" t="s">
        <v>718</v>
      </c>
      <c r="B5" t="s">
        <v>722</v>
      </c>
      <c r="C5" t="s">
        <v>33</v>
      </c>
      <c r="D5" t="s">
        <v>750</v>
      </c>
      <c r="G5" t="s">
        <v>700</v>
      </c>
      <c r="H5" t="s">
        <v>762</v>
      </c>
    </row>
    <row r="6" spans="1:8" x14ac:dyDescent="0.35">
      <c r="A6" t="s">
        <v>718</v>
      </c>
      <c r="B6" t="s">
        <v>724</v>
      </c>
      <c r="C6" t="s">
        <v>32</v>
      </c>
      <c r="D6" t="s">
        <v>700</v>
      </c>
      <c r="G6" t="s">
        <v>699</v>
      </c>
      <c r="H6" t="s">
        <v>763</v>
      </c>
    </row>
    <row r="7" spans="1:8" x14ac:dyDescent="0.35">
      <c r="A7" t="s">
        <v>718</v>
      </c>
      <c r="B7" t="s">
        <v>725</v>
      </c>
      <c r="C7" t="s">
        <v>704</v>
      </c>
      <c r="D7" t="s">
        <v>730</v>
      </c>
      <c r="G7" t="s">
        <v>86</v>
      </c>
      <c r="H7" t="s">
        <v>764</v>
      </c>
    </row>
    <row r="8" spans="1:8" x14ac:dyDescent="0.35">
      <c r="A8" t="s">
        <v>718</v>
      </c>
      <c r="B8" t="s">
        <v>726</v>
      </c>
      <c r="C8" t="s">
        <v>29</v>
      </c>
      <c r="D8" t="s">
        <v>731</v>
      </c>
      <c r="G8" t="s">
        <v>29</v>
      </c>
      <c r="H8" t="s">
        <v>765</v>
      </c>
    </row>
    <row r="9" spans="1:8" x14ac:dyDescent="0.35">
      <c r="A9" t="s">
        <v>718</v>
      </c>
      <c r="B9" t="s">
        <v>727</v>
      </c>
      <c r="C9" t="s">
        <v>30</v>
      </c>
      <c r="D9" t="s">
        <v>732</v>
      </c>
      <c r="G9" t="s">
        <v>827</v>
      </c>
      <c r="H9" t="s">
        <v>902</v>
      </c>
    </row>
    <row r="10" spans="1:8" x14ac:dyDescent="0.35">
      <c r="A10" t="s">
        <v>718</v>
      </c>
      <c r="B10" t="s">
        <v>728</v>
      </c>
      <c r="C10" t="s">
        <v>658</v>
      </c>
      <c r="D10" t="s">
        <v>733</v>
      </c>
      <c r="G10" t="s">
        <v>666</v>
      </c>
      <c r="H10" t="s">
        <v>766</v>
      </c>
    </row>
    <row r="11" spans="1:8" x14ac:dyDescent="0.35">
      <c r="A11" t="s">
        <v>718</v>
      </c>
      <c r="B11" t="s">
        <v>295</v>
      </c>
      <c r="C11" t="s">
        <v>659</v>
      </c>
      <c r="D11" t="s">
        <v>734</v>
      </c>
      <c r="G11" t="s">
        <v>667</v>
      </c>
      <c r="H11" t="s">
        <v>770</v>
      </c>
    </row>
    <row r="12" spans="1:8" x14ac:dyDescent="0.35">
      <c r="A12" t="s">
        <v>718</v>
      </c>
      <c r="B12" t="s">
        <v>736</v>
      </c>
      <c r="C12" t="s">
        <v>660</v>
      </c>
      <c r="D12" t="s">
        <v>735</v>
      </c>
      <c r="G12" t="s">
        <v>671</v>
      </c>
      <c r="H12" t="s">
        <v>771</v>
      </c>
    </row>
    <row r="13" spans="1:8" x14ac:dyDescent="0.35">
      <c r="A13" t="s">
        <v>718</v>
      </c>
      <c r="B13" t="s">
        <v>738</v>
      </c>
      <c r="C13" t="s">
        <v>743</v>
      </c>
      <c r="D13" t="s">
        <v>737</v>
      </c>
      <c r="G13" t="s">
        <v>670</v>
      </c>
      <c r="H13" t="s">
        <v>767</v>
      </c>
    </row>
    <row r="14" spans="1:8" x14ac:dyDescent="0.35">
      <c r="A14" t="s">
        <v>718</v>
      </c>
      <c r="B14" t="s">
        <v>740</v>
      </c>
      <c r="C14" t="s">
        <v>34</v>
      </c>
      <c r="D14" t="s">
        <v>739</v>
      </c>
      <c r="G14" t="s">
        <v>669</v>
      </c>
      <c r="H14" t="s">
        <v>768</v>
      </c>
    </row>
    <row r="15" spans="1:8" x14ac:dyDescent="0.35">
      <c r="A15" t="s">
        <v>718</v>
      </c>
      <c r="B15" t="s">
        <v>741</v>
      </c>
      <c r="C15" t="s">
        <v>36</v>
      </c>
      <c r="D15" t="s">
        <v>742</v>
      </c>
      <c r="G15" t="s">
        <v>665</v>
      </c>
      <c r="H15" t="s">
        <v>769</v>
      </c>
    </row>
    <row r="16" spans="1:8" x14ac:dyDescent="0.35">
      <c r="A16" t="s">
        <v>744</v>
      </c>
      <c r="B16" t="s">
        <v>723</v>
      </c>
      <c r="C16" t="s">
        <v>9</v>
      </c>
      <c r="D16" t="s">
        <v>86</v>
      </c>
      <c r="G16" t="s">
        <v>652</v>
      </c>
      <c r="H16" t="s">
        <v>772</v>
      </c>
    </row>
    <row r="17" spans="1:8" x14ac:dyDescent="0.35">
      <c r="A17" t="s">
        <v>744</v>
      </c>
      <c r="B17" t="s">
        <v>722</v>
      </c>
      <c r="C17" t="s">
        <v>10</v>
      </c>
      <c r="D17" t="s">
        <v>87</v>
      </c>
      <c r="G17" t="s">
        <v>668</v>
      </c>
      <c r="H17" t="s">
        <v>773</v>
      </c>
    </row>
    <row r="18" spans="1:8" x14ac:dyDescent="0.35">
      <c r="A18" t="s">
        <v>744</v>
      </c>
      <c r="B18" t="s">
        <v>724</v>
      </c>
      <c r="C18" t="s">
        <v>729</v>
      </c>
      <c r="D18" t="s">
        <v>745</v>
      </c>
      <c r="G18" t="s">
        <v>656</v>
      </c>
      <c r="H18" t="s">
        <v>774</v>
      </c>
    </row>
    <row r="19" spans="1:8" x14ac:dyDescent="0.35">
      <c r="A19" t="s">
        <v>744</v>
      </c>
      <c r="B19" t="s">
        <v>725</v>
      </c>
      <c r="C19" t="s">
        <v>749</v>
      </c>
      <c r="D19" t="s">
        <v>746</v>
      </c>
      <c r="G19" t="s">
        <v>654</v>
      </c>
      <c r="H19" t="s">
        <v>775</v>
      </c>
    </row>
    <row r="20" spans="1:8" x14ac:dyDescent="0.35">
      <c r="A20" t="s">
        <v>37</v>
      </c>
      <c r="B20" t="s">
        <v>719</v>
      </c>
      <c r="C20" t="s">
        <v>21</v>
      </c>
      <c r="D20" t="s">
        <v>755</v>
      </c>
      <c r="G20" t="s">
        <v>97</v>
      </c>
      <c r="H20" t="s">
        <v>776</v>
      </c>
    </row>
    <row r="21" spans="1:8" x14ac:dyDescent="0.35">
      <c r="A21" t="s">
        <v>753</v>
      </c>
      <c r="B21" t="s">
        <v>719</v>
      </c>
      <c r="C21" t="s">
        <v>21</v>
      </c>
      <c r="D21" t="s">
        <v>757</v>
      </c>
      <c r="G21" t="s">
        <v>103</v>
      </c>
      <c r="H21" t="s">
        <v>778</v>
      </c>
    </row>
    <row r="22" spans="1:8" x14ac:dyDescent="0.35">
      <c r="A22" t="s">
        <v>705</v>
      </c>
      <c r="B22" t="s">
        <v>719</v>
      </c>
      <c r="C22" t="s">
        <v>21</v>
      </c>
      <c r="D22" t="s">
        <v>758</v>
      </c>
      <c r="G22" t="s">
        <v>108</v>
      </c>
      <c r="H22" t="s">
        <v>779</v>
      </c>
    </row>
    <row r="23" spans="1:8" x14ac:dyDescent="0.35">
      <c r="A23" t="s">
        <v>706</v>
      </c>
      <c r="B23" t="s">
        <v>719</v>
      </c>
      <c r="C23" t="s">
        <v>21</v>
      </c>
      <c r="D23" t="s">
        <v>756</v>
      </c>
      <c r="G23" t="s">
        <v>112</v>
      </c>
      <c r="H23" t="s">
        <v>780</v>
      </c>
    </row>
    <row r="24" spans="1:8" x14ac:dyDescent="0.35">
      <c r="A24" t="s">
        <v>754</v>
      </c>
      <c r="B24" t="s">
        <v>719</v>
      </c>
      <c r="C24" t="s">
        <v>21</v>
      </c>
      <c r="D24" t="s">
        <v>759</v>
      </c>
      <c r="G24" t="s">
        <v>513</v>
      </c>
      <c r="H24" t="s">
        <v>781</v>
      </c>
    </row>
    <row r="25" spans="1:8" x14ac:dyDescent="0.35">
      <c r="G25" t="s">
        <v>119</v>
      </c>
      <c r="H25" t="s">
        <v>782</v>
      </c>
    </row>
    <row r="26" spans="1:8" x14ac:dyDescent="0.35">
      <c r="G26" t="s">
        <v>514</v>
      </c>
      <c r="H26" t="s">
        <v>783</v>
      </c>
    </row>
    <row r="27" spans="1:8" x14ac:dyDescent="0.35">
      <c r="G27" t="s">
        <v>515</v>
      </c>
      <c r="H27" t="s">
        <v>784</v>
      </c>
    </row>
    <row r="28" spans="1:8" x14ac:dyDescent="0.35">
      <c r="G28" t="s">
        <v>132</v>
      </c>
      <c r="H28" t="s">
        <v>785</v>
      </c>
    </row>
    <row r="29" spans="1:8" x14ac:dyDescent="0.35">
      <c r="G29" t="s">
        <v>137</v>
      </c>
      <c r="H29" t="s">
        <v>777</v>
      </c>
    </row>
    <row r="30" spans="1:8" x14ac:dyDescent="0.35">
      <c r="G30" t="s">
        <v>142</v>
      </c>
      <c r="H30" t="s">
        <v>786</v>
      </c>
    </row>
    <row r="31" spans="1:8" x14ac:dyDescent="0.35">
      <c r="G31" t="s">
        <v>146</v>
      </c>
      <c r="H31" t="s">
        <v>787</v>
      </c>
    </row>
    <row r="32" spans="1:8" x14ac:dyDescent="0.35">
      <c r="G32" t="s">
        <v>150</v>
      </c>
      <c r="H32" t="s">
        <v>788</v>
      </c>
    </row>
    <row r="33" spans="7:8" x14ac:dyDescent="0.35">
      <c r="G33" t="s">
        <v>154</v>
      </c>
      <c r="H33" t="s">
        <v>789</v>
      </c>
    </row>
    <row r="34" spans="7:8" x14ac:dyDescent="0.35">
      <c r="G34" t="s">
        <v>162</v>
      </c>
      <c r="H34" t="s">
        <v>790</v>
      </c>
    </row>
    <row r="35" spans="7:8" x14ac:dyDescent="0.35">
      <c r="G35" t="s">
        <v>170</v>
      </c>
      <c r="H35" t="s">
        <v>791</v>
      </c>
    </row>
    <row r="36" spans="7:8" x14ac:dyDescent="0.35">
      <c r="G36" t="s">
        <v>177</v>
      </c>
      <c r="H36" t="s">
        <v>792</v>
      </c>
    </row>
    <row r="37" spans="7:8" x14ac:dyDescent="0.35">
      <c r="G37" t="s">
        <v>185</v>
      </c>
      <c r="H37" t="s">
        <v>793</v>
      </c>
    </row>
    <row r="38" spans="7:8" x14ac:dyDescent="0.35">
      <c r="G38" t="s">
        <v>193</v>
      </c>
      <c r="H38" t="s">
        <v>794</v>
      </c>
    </row>
    <row r="39" spans="7:8" x14ac:dyDescent="0.35">
      <c r="G39" t="s">
        <v>200</v>
      </c>
      <c r="H39" t="s">
        <v>795</v>
      </c>
    </row>
    <row r="40" spans="7:8" x14ac:dyDescent="0.35">
      <c r="G40" t="s">
        <v>745</v>
      </c>
      <c r="H40" t="s">
        <v>796</v>
      </c>
    </row>
    <row r="41" spans="7:8" x14ac:dyDescent="0.35">
      <c r="G41" t="s">
        <v>907</v>
      </c>
      <c r="H41" t="s">
        <v>906</v>
      </c>
    </row>
    <row r="42" spans="7:8" x14ac:dyDescent="0.35">
      <c r="G42" t="s">
        <v>755</v>
      </c>
      <c r="H42" t="s">
        <v>808</v>
      </c>
    </row>
    <row r="43" spans="7:8" x14ac:dyDescent="0.35">
      <c r="G43" t="s">
        <v>720</v>
      </c>
      <c r="H43" t="s">
        <v>914</v>
      </c>
    </row>
    <row r="44" spans="7:8" x14ac:dyDescent="0.35">
      <c r="G44" t="s">
        <v>758</v>
      </c>
      <c r="H44" t="s">
        <v>809</v>
      </c>
    </row>
    <row r="45" spans="7:8" x14ac:dyDescent="0.35">
      <c r="G45" t="s">
        <v>759</v>
      </c>
      <c r="H45" t="s">
        <v>810</v>
      </c>
    </row>
    <row r="46" spans="7:8" x14ac:dyDescent="0.35">
      <c r="G46" t="s">
        <v>757</v>
      </c>
      <c r="H46" t="s">
        <v>811</v>
      </c>
    </row>
    <row r="47" spans="7:8" x14ac:dyDescent="0.35">
      <c r="G47" t="s">
        <v>756</v>
      </c>
      <c r="H47" t="s">
        <v>812</v>
      </c>
    </row>
    <row r="48" spans="7:8" x14ac:dyDescent="0.35">
      <c r="G48" t="s">
        <v>829</v>
      </c>
      <c r="H48" t="s">
        <v>903</v>
      </c>
    </row>
    <row r="49" spans="7:8" x14ac:dyDescent="0.35">
      <c r="G49" t="s">
        <v>663</v>
      </c>
      <c r="H49" t="s">
        <v>797</v>
      </c>
    </row>
    <row r="50" spans="7:8" x14ac:dyDescent="0.35">
      <c r="G50" t="s">
        <v>661</v>
      </c>
      <c r="H50" t="s">
        <v>798</v>
      </c>
    </row>
    <row r="51" spans="7:8" x14ac:dyDescent="0.35">
      <c r="G51" t="s">
        <v>662</v>
      </c>
      <c r="H51" t="s">
        <v>799</v>
      </c>
    </row>
    <row r="52" spans="7:8" x14ac:dyDescent="0.35">
      <c r="G52" t="s">
        <v>33</v>
      </c>
      <c r="H52" t="s">
        <v>904</v>
      </c>
    </row>
    <row r="53" spans="7:8" x14ac:dyDescent="0.35">
      <c r="G53" t="s">
        <v>647</v>
      </c>
      <c r="H53" t="s">
        <v>800</v>
      </c>
    </row>
    <row r="54" spans="7:8" x14ac:dyDescent="0.35">
      <c r="G54" t="s">
        <v>648</v>
      </c>
      <c r="H54" t="s">
        <v>801</v>
      </c>
    </row>
    <row r="55" spans="7:8" x14ac:dyDescent="0.35">
      <c r="G55" t="s">
        <v>709</v>
      </c>
      <c r="H55" t="s">
        <v>802</v>
      </c>
    </row>
    <row r="56" spans="7:8" x14ac:dyDescent="0.35">
      <c r="G56" t="s">
        <v>650</v>
      </c>
      <c r="H56" t="s">
        <v>803</v>
      </c>
    </row>
    <row r="57" spans="7:8" x14ac:dyDescent="0.35">
      <c r="G57" t="s">
        <v>649</v>
      </c>
      <c r="H57" t="s">
        <v>804</v>
      </c>
    </row>
    <row r="58" spans="7:8" x14ac:dyDescent="0.35">
      <c r="G58" t="s">
        <v>655</v>
      </c>
      <c r="H58" t="s">
        <v>805</v>
      </c>
    </row>
    <row r="59" spans="7:8" x14ac:dyDescent="0.35">
      <c r="G59" t="s">
        <v>653</v>
      </c>
      <c r="H59" t="s">
        <v>806</v>
      </c>
    </row>
    <row r="60" spans="7:8" x14ac:dyDescent="0.35">
      <c r="G60" t="s">
        <v>84</v>
      </c>
      <c r="H60" t="s">
        <v>807</v>
      </c>
    </row>
    <row r="61" spans="7:8" x14ac:dyDescent="0.35">
      <c r="G61" t="s">
        <v>87</v>
      </c>
      <c r="H61" t="s">
        <v>813</v>
      </c>
    </row>
    <row r="62" spans="7:8" x14ac:dyDescent="0.35">
      <c r="G62" t="s">
        <v>828</v>
      </c>
      <c r="H62" t="s">
        <v>905</v>
      </c>
    </row>
    <row r="63" spans="7:8" x14ac:dyDescent="0.35">
      <c r="G63" t="s">
        <v>694</v>
      </c>
      <c r="H63" t="s">
        <v>814</v>
      </c>
    </row>
    <row r="64" spans="7:8" x14ac:dyDescent="0.35">
      <c r="G64" t="s">
        <v>691</v>
      </c>
      <c r="H64" t="s">
        <v>815</v>
      </c>
    </row>
    <row r="65" spans="7:8" x14ac:dyDescent="0.35">
      <c r="G65" t="s">
        <v>690</v>
      </c>
      <c r="H65" t="s">
        <v>816</v>
      </c>
    </row>
    <row r="66" spans="7:8" x14ac:dyDescent="0.35">
      <c r="G66" t="s">
        <v>687</v>
      </c>
      <c r="H66" t="s">
        <v>817</v>
      </c>
    </row>
    <row r="67" spans="7:8" x14ac:dyDescent="0.35">
      <c r="G67" t="s">
        <v>695</v>
      </c>
      <c r="H67" t="s">
        <v>818</v>
      </c>
    </row>
    <row r="68" spans="7:8" x14ac:dyDescent="0.35">
      <c r="G68" t="s">
        <v>688</v>
      </c>
      <c r="H68" t="s">
        <v>824</v>
      </c>
    </row>
    <row r="69" spans="7:8" x14ac:dyDescent="0.35">
      <c r="G69" t="s">
        <v>696</v>
      </c>
      <c r="H69" t="s">
        <v>819</v>
      </c>
    </row>
    <row r="70" spans="7:8" x14ac:dyDescent="0.35">
      <c r="G70" t="s">
        <v>651</v>
      </c>
      <c r="H70" t="s">
        <v>820</v>
      </c>
    </row>
    <row r="71" spans="7:8" x14ac:dyDescent="0.35">
      <c r="G71" t="s">
        <v>698</v>
      </c>
      <c r="H71" t="s">
        <v>821</v>
      </c>
    </row>
    <row r="72" spans="7:8" x14ac:dyDescent="0.35">
      <c r="G72" t="s">
        <v>689</v>
      </c>
      <c r="H72" t="s">
        <v>822</v>
      </c>
    </row>
    <row r="73" spans="7:8" x14ac:dyDescent="0.35">
      <c r="G73" t="s">
        <v>697</v>
      </c>
      <c r="H73" t="s">
        <v>823</v>
      </c>
    </row>
    <row r="74" spans="7:8" x14ac:dyDescent="0.35">
      <c r="G74" t="s">
        <v>336</v>
      </c>
      <c r="H74" t="s">
        <v>825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FF0000"/>
  </sheetPr>
  <dimension ref="A1:T22"/>
  <sheetViews>
    <sheetView zoomScaleNormal="100" workbookViewId="0">
      <selection activeCell="E36" sqref="E36"/>
    </sheetView>
  </sheetViews>
  <sheetFormatPr defaultRowHeight="14.5" x14ac:dyDescent="0.35"/>
  <cols>
    <col min="1" max="1" width="20.7265625" customWidth="1"/>
    <col min="2" max="2" width="30.1796875" customWidth="1"/>
    <col min="3" max="3" width="12" customWidth="1"/>
    <col min="4" max="4" width="10.7265625" customWidth="1"/>
    <col min="5" max="5" width="10.54296875" customWidth="1"/>
    <col min="6" max="6" width="47" customWidth="1"/>
    <col min="7" max="14" width="8.7265625" customWidth="1"/>
  </cols>
  <sheetData>
    <row r="1" spans="1:20" x14ac:dyDescent="0.35">
      <c r="A1" t="s">
        <v>97</v>
      </c>
      <c r="B1" t="s">
        <v>103</v>
      </c>
      <c r="C1" t="s">
        <v>108</v>
      </c>
      <c r="D1" t="s">
        <v>112</v>
      </c>
      <c r="E1" t="s">
        <v>513</v>
      </c>
      <c r="F1" t="s">
        <v>119</v>
      </c>
      <c r="G1" t="s">
        <v>514</v>
      </c>
      <c r="H1" t="s">
        <v>515</v>
      </c>
      <c r="I1" t="s">
        <v>132</v>
      </c>
      <c r="J1" t="s">
        <v>137</v>
      </c>
      <c r="K1" t="s">
        <v>142</v>
      </c>
      <c r="L1" t="s">
        <v>146</v>
      </c>
      <c r="M1" t="s">
        <v>150</v>
      </c>
      <c r="N1" t="s">
        <v>154</v>
      </c>
      <c r="O1" t="s">
        <v>162</v>
      </c>
      <c r="P1" t="s">
        <v>170</v>
      </c>
      <c r="Q1" t="s">
        <v>177</v>
      </c>
      <c r="R1" t="s">
        <v>185</v>
      </c>
      <c r="S1" t="s">
        <v>193</v>
      </c>
      <c r="T1" t="s">
        <v>200</v>
      </c>
    </row>
    <row r="2" spans="1:20" x14ac:dyDescent="0.35">
      <c r="A2" t="s">
        <v>516</v>
      </c>
      <c r="B2" t="s">
        <v>517</v>
      </c>
      <c r="C2" t="s">
        <v>518</v>
      </c>
      <c r="D2" t="s">
        <v>519</v>
      </c>
      <c r="E2" t="s">
        <v>520</v>
      </c>
      <c r="F2" t="s">
        <v>521</v>
      </c>
      <c r="G2" t="s">
        <v>522</v>
      </c>
      <c r="H2" t="s">
        <v>523</v>
      </c>
      <c r="I2" t="s">
        <v>524</v>
      </c>
      <c r="J2" t="s">
        <v>525</v>
      </c>
      <c r="K2" t="s">
        <v>526</v>
      </c>
      <c r="L2" t="s">
        <v>527</v>
      </c>
      <c r="M2" t="s">
        <v>528</v>
      </c>
      <c r="N2" t="s">
        <v>529</v>
      </c>
      <c r="O2" t="s">
        <v>530</v>
      </c>
      <c r="P2" t="s">
        <v>531</v>
      </c>
      <c r="Q2" t="s">
        <v>532</v>
      </c>
      <c r="R2" t="s">
        <v>533</v>
      </c>
      <c r="S2" t="s">
        <v>534</v>
      </c>
      <c r="T2" t="s">
        <v>535</v>
      </c>
    </row>
    <row r="3" spans="1:20" x14ac:dyDescent="0.35">
      <c r="A3" t="s">
        <v>536</v>
      </c>
      <c r="B3" t="s">
        <v>537</v>
      </c>
      <c r="D3" t="s">
        <v>538</v>
      </c>
      <c r="E3" t="s">
        <v>539</v>
      </c>
      <c r="F3" t="s">
        <v>540</v>
      </c>
      <c r="G3" t="s">
        <v>541</v>
      </c>
      <c r="H3" t="s">
        <v>542</v>
      </c>
      <c r="I3" t="s">
        <v>543</v>
      </c>
      <c r="J3" t="s">
        <v>544</v>
      </c>
      <c r="K3" t="s">
        <v>545</v>
      </c>
      <c r="N3" t="s">
        <v>546</v>
      </c>
      <c r="O3" t="s">
        <v>547</v>
      </c>
      <c r="P3" t="s">
        <v>548</v>
      </c>
      <c r="Q3" t="s">
        <v>549</v>
      </c>
      <c r="R3" t="s">
        <v>550</v>
      </c>
      <c r="S3" t="s">
        <v>551</v>
      </c>
      <c r="T3" t="s">
        <v>552</v>
      </c>
    </row>
    <row r="4" spans="1:20" x14ac:dyDescent="0.35">
      <c r="A4" t="s">
        <v>553</v>
      </c>
      <c r="B4" t="s">
        <v>554</v>
      </c>
      <c r="D4" t="s">
        <v>555</v>
      </c>
      <c r="E4" t="s">
        <v>556</v>
      </c>
      <c r="F4" t="s">
        <v>557</v>
      </c>
      <c r="G4" t="s">
        <v>558</v>
      </c>
      <c r="H4" t="s">
        <v>559</v>
      </c>
      <c r="I4" t="s">
        <v>560</v>
      </c>
      <c r="J4" t="s">
        <v>561</v>
      </c>
      <c r="K4" t="s">
        <v>562</v>
      </c>
      <c r="P4" t="s">
        <v>563</v>
      </c>
      <c r="Q4" t="s">
        <v>564</v>
      </c>
      <c r="S4" t="s">
        <v>565</v>
      </c>
      <c r="T4" t="s">
        <v>566</v>
      </c>
    </row>
    <row r="5" spans="1:20" x14ac:dyDescent="0.35">
      <c r="A5" t="s">
        <v>567</v>
      </c>
      <c r="E5" t="s">
        <v>568</v>
      </c>
      <c r="G5" t="s">
        <v>569</v>
      </c>
      <c r="H5" t="s">
        <v>570</v>
      </c>
      <c r="I5" t="s">
        <v>571</v>
      </c>
      <c r="J5" t="s">
        <v>572</v>
      </c>
      <c r="S5" t="s">
        <v>573</v>
      </c>
      <c r="T5" t="s">
        <v>574</v>
      </c>
    </row>
    <row r="6" spans="1:20" x14ac:dyDescent="0.35">
      <c r="A6" t="s">
        <v>575</v>
      </c>
      <c r="E6" t="s">
        <v>576</v>
      </c>
      <c r="G6" t="s">
        <v>577</v>
      </c>
      <c r="H6" t="s">
        <v>578</v>
      </c>
      <c r="I6" t="s">
        <v>579</v>
      </c>
      <c r="J6" t="s">
        <v>580</v>
      </c>
      <c r="T6" t="s">
        <v>581</v>
      </c>
    </row>
    <row r="7" spans="1:20" x14ac:dyDescent="0.35">
      <c r="E7" t="s">
        <v>582</v>
      </c>
      <c r="G7" t="s">
        <v>583</v>
      </c>
      <c r="H7" t="s">
        <v>584</v>
      </c>
      <c r="I7" t="s">
        <v>585</v>
      </c>
      <c r="T7" t="s">
        <v>586</v>
      </c>
    </row>
    <row r="8" spans="1:20" x14ac:dyDescent="0.35">
      <c r="E8" t="s">
        <v>587</v>
      </c>
      <c r="G8" t="s">
        <v>588</v>
      </c>
      <c r="H8" t="s">
        <v>589</v>
      </c>
      <c r="T8" t="s">
        <v>590</v>
      </c>
    </row>
    <row r="9" spans="1:20" x14ac:dyDescent="0.35">
      <c r="E9" t="s">
        <v>591</v>
      </c>
      <c r="G9" t="s">
        <v>592</v>
      </c>
      <c r="H9" t="s">
        <v>593</v>
      </c>
      <c r="T9" t="s">
        <v>594</v>
      </c>
    </row>
    <row r="10" spans="1:20" x14ac:dyDescent="0.35">
      <c r="E10" t="s">
        <v>595</v>
      </c>
      <c r="G10" t="s">
        <v>596</v>
      </c>
      <c r="H10" t="s">
        <v>597</v>
      </c>
    </row>
    <row r="11" spans="1:20" x14ac:dyDescent="0.35">
      <c r="E11" t="s">
        <v>598</v>
      </c>
      <c r="G11" t="s">
        <v>599</v>
      </c>
      <c r="H11" t="s">
        <v>600</v>
      </c>
    </row>
    <row r="12" spans="1:20" x14ac:dyDescent="0.35">
      <c r="E12" t="s">
        <v>601</v>
      </c>
      <c r="G12" t="s">
        <v>602</v>
      </c>
      <c r="H12" t="s">
        <v>603</v>
      </c>
    </row>
    <row r="13" spans="1:20" x14ac:dyDescent="0.35">
      <c r="E13" t="s">
        <v>604</v>
      </c>
      <c r="G13" t="s">
        <v>605</v>
      </c>
    </row>
    <row r="14" spans="1:20" x14ac:dyDescent="0.35">
      <c r="E14" t="s">
        <v>606</v>
      </c>
    </row>
    <row r="15" spans="1:20" x14ac:dyDescent="0.35">
      <c r="E15" t="s">
        <v>607</v>
      </c>
    </row>
    <row r="16" spans="1:20" x14ac:dyDescent="0.35">
      <c r="E16" t="s">
        <v>608</v>
      </c>
    </row>
    <row r="17" spans="5:5" x14ac:dyDescent="0.35">
      <c r="E17" t="s">
        <v>609</v>
      </c>
    </row>
    <row r="18" spans="5:5" x14ac:dyDescent="0.35">
      <c r="E18" t="s">
        <v>610</v>
      </c>
    </row>
    <row r="19" spans="5:5" x14ac:dyDescent="0.35">
      <c r="E19" t="s">
        <v>611</v>
      </c>
    </row>
    <row r="20" spans="5:5" x14ac:dyDescent="0.35">
      <c r="E20" t="s">
        <v>612</v>
      </c>
    </row>
    <row r="21" spans="5:5" x14ac:dyDescent="0.35">
      <c r="E21" t="s">
        <v>613</v>
      </c>
    </row>
    <row r="22" spans="5:5" x14ac:dyDescent="0.35">
      <c r="E22" t="s">
        <v>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67</vt:i4>
      </vt:variant>
    </vt:vector>
  </HeadingPairs>
  <TitlesOfParts>
    <vt:vector size="82" baseType="lpstr">
      <vt:lpstr>V2</vt:lpstr>
      <vt:lpstr>Getting Started</vt:lpstr>
      <vt:lpstr>HIDE_Lists</vt:lpstr>
      <vt:lpstr>HIDE_Meter_Lists</vt:lpstr>
      <vt:lpstr>Facilities</vt:lpstr>
      <vt:lpstr>Meters-Utilities</vt:lpstr>
      <vt:lpstr>HIDE_Meters-Utilites</vt:lpstr>
      <vt:lpstr>Electricity</vt:lpstr>
      <vt:lpstr>Stationary Fuel - Other Energy</vt:lpstr>
      <vt:lpstr>Mobile Fuel</vt:lpstr>
      <vt:lpstr>Water</vt:lpstr>
      <vt:lpstr>Other Utility - Emission</vt:lpstr>
      <vt:lpstr>Predictors</vt:lpstr>
      <vt:lpstr>Troubleshooting</vt:lpstr>
      <vt:lpstr>HIDE_NAICS3</vt:lpstr>
      <vt:lpstr>AgreementType_Electricity</vt:lpstr>
      <vt:lpstr>BlankList</vt:lpstr>
      <vt:lpstr>ChoiceCalendarization</vt:lpstr>
      <vt:lpstr>ChoiceEstimationMethod</vt:lpstr>
      <vt:lpstr>Countries</vt:lpstr>
      <vt:lpstr>Fuel</vt:lpstr>
      <vt:lpstr>FuelAll</vt:lpstr>
      <vt:lpstr>FuelFugitive</vt:lpstr>
      <vt:lpstr>FuelGas</vt:lpstr>
      <vt:lpstr>FuelLiquid</vt:lpstr>
      <vt:lpstr>FuelMaterial</vt:lpstr>
      <vt:lpstr>FuelNonRoad</vt:lpstr>
      <vt:lpstr>FuelOffRoad</vt:lpstr>
      <vt:lpstr>FuelOnRoad</vt:lpstr>
      <vt:lpstr>FuelOtherEnergy</vt:lpstr>
      <vt:lpstr>FuelSolid</vt:lpstr>
      <vt:lpstr>FuelWaterDischarge</vt:lpstr>
      <vt:lpstr>FuelWaterIntake</vt:lpstr>
      <vt:lpstr>List3_11</vt:lpstr>
      <vt:lpstr>List3_21</vt:lpstr>
      <vt:lpstr>List3_22</vt:lpstr>
      <vt:lpstr>List3_23</vt:lpstr>
      <vt:lpstr>List3_31</vt:lpstr>
      <vt:lpstr>List3_42</vt:lpstr>
      <vt:lpstr>List3_44</vt:lpstr>
      <vt:lpstr>List3_48</vt:lpstr>
      <vt:lpstr>List3_51</vt:lpstr>
      <vt:lpstr>List3_52</vt:lpstr>
      <vt:lpstr>List3_53</vt:lpstr>
      <vt:lpstr>List3_54</vt:lpstr>
      <vt:lpstr>List3_55</vt:lpstr>
      <vt:lpstr>List3_56</vt:lpstr>
      <vt:lpstr>List3_61</vt:lpstr>
      <vt:lpstr>List3_62</vt:lpstr>
      <vt:lpstr>List3_71</vt:lpstr>
      <vt:lpstr>List3_72</vt:lpstr>
      <vt:lpstr>List3_81</vt:lpstr>
      <vt:lpstr>List3_92</vt:lpstr>
      <vt:lpstr>NAICS2dig</vt:lpstr>
      <vt:lpstr>Names_AllMeters</vt:lpstr>
      <vt:lpstr>PhaseAll</vt:lpstr>
      <vt:lpstr>PhaseNO</vt:lpstr>
      <vt:lpstr>PhaseSLG</vt:lpstr>
      <vt:lpstr>PhaseVehicle</vt:lpstr>
      <vt:lpstr>Scope</vt:lpstr>
      <vt:lpstr>ScopeElectricity</vt:lpstr>
      <vt:lpstr>ScopeNaturalGas</vt:lpstr>
      <vt:lpstr>ScopeOther</vt:lpstr>
      <vt:lpstr>ScopeOtherEnergy</vt:lpstr>
      <vt:lpstr>ScopeOtherFuels</vt:lpstr>
      <vt:lpstr>ScopeWaterDischarge</vt:lpstr>
      <vt:lpstr>ScopeWaterIntake</vt:lpstr>
      <vt:lpstr>Sources</vt:lpstr>
      <vt:lpstr>States</vt:lpstr>
      <vt:lpstr>UnitsAll</vt:lpstr>
      <vt:lpstr>UnitsBlank</vt:lpstr>
      <vt:lpstr>UnitsDistance</vt:lpstr>
      <vt:lpstr>UnitsEnergy</vt:lpstr>
      <vt:lpstr>UnitsGas</vt:lpstr>
      <vt:lpstr>UnitsGasEnergy</vt:lpstr>
      <vt:lpstr>UnitsLiquid</vt:lpstr>
      <vt:lpstr>UnitsLiquidEnergy</vt:lpstr>
      <vt:lpstr>UnitsOtherEnergy</vt:lpstr>
      <vt:lpstr>UnitsOtherEnergyEnergy</vt:lpstr>
      <vt:lpstr>UnitsSolid</vt:lpstr>
      <vt:lpstr>UnitsSolidEnergy</vt:lpstr>
      <vt:lpstr>YesNo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2021-02-16T20:35:05Z</dcterms:created>
  <dcterms:modified xsi:type="dcterms:W3CDTF">2024-12-02T16:00:02Z</dcterms:modified>
</cp:coreProperties>
</file>