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prabaka\Dropbox\Matlab EMS\"/>
    </mc:Choice>
  </mc:AlternateContent>
  <bookViews>
    <workbookView xWindow="0" yWindow="0" windowWidth="20490" windowHeight="7695"/>
  </bookViews>
  <sheets>
    <sheet name="Lines between buses" sheetId="1" r:id="rId1"/>
    <sheet name="Fuel cos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Q35" i="1"/>
  <c r="R35" i="1"/>
  <c r="P36" i="1"/>
  <c r="Q36" i="1"/>
  <c r="R36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5" i="1"/>
  <c r="Q25" i="1"/>
  <c r="P25" i="1"/>
  <c r="R24" i="1"/>
  <c r="Q24" i="1"/>
  <c r="P24" i="1"/>
  <c r="R23" i="1"/>
  <c r="Q23" i="1"/>
  <c r="P23" i="1"/>
  <c r="P20" i="1"/>
  <c r="Q20" i="1"/>
  <c r="R20" i="1"/>
  <c r="R19" i="1"/>
  <c r="Q19" i="1"/>
  <c r="P19" i="1"/>
  <c r="P15" i="1"/>
  <c r="Q15" i="1"/>
  <c r="R15" i="1"/>
  <c r="P16" i="1"/>
  <c r="Q16" i="1"/>
  <c r="R16" i="1"/>
  <c r="P17" i="1"/>
  <c r="Q17" i="1"/>
  <c r="R17" i="1"/>
  <c r="P18" i="1"/>
  <c r="Q18" i="1"/>
  <c r="R18" i="1"/>
  <c r="R14" i="1"/>
  <c r="Q14" i="1"/>
  <c r="P14" i="1"/>
  <c r="R13" i="1"/>
  <c r="Q13" i="1"/>
  <c r="P13" i="1"/>
  <c r="R8" i="1"/>
  <c r="Q8" i="1"/>
  <c r="P8" i="1"/>
  <c r="R11" i="1"/>
  <c r="Q11" i="1"/>
  <c r="P11" i="1"/>
  <c r="R7" i="1"/>
  <c r="Q7" i="1"/>
  <c r="P7" i="1"/>
  <c r="R6" i="1"/>
  <c r="Q6" i="1"/>
  <c r="P6" i="1"/>
  <c r="R5" i="1"/>
  <c r="Q5" i="1"/>
  <c r="R4" i="1"/>
  <c r="Q4" i="1"/>
  <c r="P4" i="1"/>
  <c r="P9" i="1"/>
  <c r="Q9" i="1"/>
  <c r="R9" i="1"/>
  <c r="P10" i="1"/>
  <c r="Q10" i="1"/>
  <c r="R10" i="1"/>
  <c r="P12" i="1"/>
  <c r="Q12" i="1"/>
  <c r="R12" i="1"/>
  <c r="P21" i="1"/>
  <c r="Q21" i="1"/>
  <c r="R21" i="1"/>
  <c r="P22" i="1"/>
  <c r="Q22" i="1"/>
  <c r="R22" i="1"/>
  <c r="P26" i="1"/>
  <c r="Q26" i="1"/>
  <c r="R26" i="1"/>
  <c r="P27" i="1"/>
  <c r="Q27" i="1"/>
  <c r="R27" i="1"/>
  <c r="P28" i="1"/>
  <c r="Q28" i="1"/>
  <c r="R28" i="1"/>
  <c r="P29" i="1"/>
  <c r="Q29" i="1"/>
  <c r="R29" i="1"/>
  <c r="R3" i="1"/>
  <c r="Q3" i="1"/>
  <c r="P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" i="1"/>
</calcChain>
</file>

<file path=xl/sharedStrings.xml><?xml version="1.0" encoding="utf-8"?>
<sst xmlns="http://schemas.openxmlformats.org/spreadsheetml/2006/main" count="155" uniqueCount="69">
  <si>
    <t>Line number</t>
  </si>
  <si>
    <t>To Bus</t>
  </si>
  <si>
    <t>From Bus</t>
  </si>
  <si>
    <t>Line details</t>
  </si>
  <si>
    <t>R4</t>
  </si>
  <si>
    <t>500 kcmil</t>
  </si>
  <si>
    <t>1/0 AWG</t>
  </si>
  <si>
    <t>R3</t>
  </si>
  <si>
    <t>R7</t>
  </si>
  <si>
    <t>R12</t>
  </si>
  <si>
    <t>R2</t>
  </si>
  <si>
    <t>4/0 AWG</t>
  </si>
  <si>
    <t>transformer 3</t>
  </si>
  <si>
    <t>transformer 2</t>
  </si>
  <si>
    <t>B004</t>
  </si>
  <si>
    <t>transformer 5</t>
  </si>
  <si>
    <t>transformer 6</t>
  </si>
  <si>
    <t>B003</t>
  </si>
  <si>
    <t>transformer 7</t>
  </si>
  <si>
    <t>B013</t>
  </si>
  <si>
    <t>B014</t>
  </si>
  <si>
    <t>B015</t>
  </si>
  <si>
    <t>battery</t>
  </si>
  <si>
    <t>transformer 9</t>
  </si>
  <si>
    <t>transformer 8</t>
  </si>
  <si>
    <t>transformer 10</t>
  </si>
  <si>
    <t>B009</t>
  </si>
  <si>
    <t>transformer 11</t>
  </si>
  <si>
    <t>transformer 12</t>
  </si>
  <si>
    <t>2/0 AWG</t>
  </si>
  <si>
    <t>B010</t>
  </si>
  <si>
    <t>B011</t>
  </si>
  <si>
    <t>G2</t>
  </si>
  <si>
    <t>transformer 13</t>
  </si>
  <si>
    <t>R</t>
  </si>
  <si>
    <t>X</t>
  </si>
  <si>
    <t>Z</t>
  </si>
  <si>
    <t>600 v and 5 kV nonshielded</t>
  </si>
  <si>
    <t>5 kv and 15 kv shielded</t>
  </si>
  <si>
    <t>distance (in feet)</t>
  </si>
  <si>
    <t>Voltage level</t>
  </si>
  <si>
    <t>13.8 kV</t>
  </si>
  <si>
    <t>460 V</t>
  </si>
  <si>
    <t>4.16 kV</t>
  </si>
  <si>
    <t>280 V</t>
  </si>
  <si>
    <t>2.4 kV</t>
  </si>
  <si>
    <t>ohms per 1000 feet</t>
  </si>
  <si>
    <t>Feet conversion</t>
  </si>
  <si>
    <t>Generator</t>
  </si>
  <si>
    <t>Rating (kVA)</t>
  </si>
  <si>
    <t>voltage(V)</t>
  </si>
  <si>
    <t>Minimum output power</t>
  </si>
  <si>
    <t>25 kW</t>
  </si>
  <si>
    <t>100 kW</t>
  </si>
  <si>
    <t>Startup time</t>
  </si>
  <si>
    <t>&lt; 10 sec</t>
  </si>
  <si>
    <t>&lt; 15 sec</t>
  </si>
  <si>
    <t>1 MW genset</t>
  </si>
  <si>
    <t>4 MW genset</t>
  </si>
  <si>
    <t>Diesel gen</t>
  </si>
  <si>
    <t>PV rating</t>
  </si>
  <si>
    <t>Power rating (kW)</t>
  </si>
  <si>
    <t>voltage (V)</t>
  </si>
  <si>
    <t>Max ramp rate</t>
  </si>
  <si>
    <t>Battery rating</t>
  </si>
  <si>
    <t>Power rating (kVA)</t>
  </si>
  <si>
    <t>Storage (kWh)</t>
  </si>
  <si>
    <t>Ramp rate (MW/s)</t>
  </si>
  <si>
    <t>8 MW/s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</si>
</sst>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3" xfId="0" applyBorder="1"/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66675</xdr:rowOff>
    </xdr:from>
    <xdr:to>
      <xdr:col>7</xdr:col>
      <xdr:colOff>571500</xdr:colOff>
      <xdr:row>27</xdr:row>
      <xdr:rowOff>76201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600200"/>
          <a:ext cx="4876800" cy="3819526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0</xdr:row>
      <xdr:rowOff>95250</xdr:rowOff>
    </xdr:from>
    <xdr:to>
      <xdr:col>31</xdr:col>
      <xdr:colOff>151309</xdr:colOff>
      <xdr:row>28</xdr:row>
      <xdr:rowOff>132654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4325" y="95250"/>
          <a:ext cx="8723809" cy="5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6</xdr:row>
      <xdr:rowOff>119199</xdr:rowOff>
    </xdr:from>
    <xdr:to>
      <xdr:col>8</xdr:col>
      <xdr:colOff>457200</xdr:colOff>
      <xdr:row>19</xdr:row>
      <xdr:rowOff>123314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052774"/>
          <a:ext cx="6010275" cy="2480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5"/>
  <sheetViews>
    <sheetView tabSelected="1" topLeftCell="T15" zoomScale="120" zoomScaleNormal="120" workbookViewId="0">
      <selection activeCell="J9" sqref="J9"/>
    </sheetView>
  </sheetViews>
  <sheetFormatPr defaultRowHeight="15" x14ac:dyDescent="0.25"/>
  <cols>
    <col min="2" max="2" width="6.7109375" customWidth="1"/>
    <col min="3" max="3" width="13.5703125" customWidth="1"/>
    <col min="4" max="4" width="7" customWidth="1"/>
    <col min="5" max="5" width="6.85546875" customWidth="1"/>
    <col min="6" max="6" width="12.85546875" customWidth="1"/>
    <col min="7" max="7" width="8.5703125" customWidth="1"/>
    <col min="8" max="8" width="9" customWidth="1"/>
    <col min="10" max="10" width="13.5703125" customWidth="1"/>
    <col min="11" max="11" width="13.28515625" customWidth="1"/>
    <col min="15" max="15" width="10.5703125" customWidth="1"/>
    <col min="20" max="20" width="14.5703125" customWidth="1"/>
    <col min="23" max="23" width="14.42578125" customWidth="1"/>
  </cols>
  <sheetData>
    <row r="2" spans="1:18" ht="30.75" customHeight="1" x14ac:dyDescent="0.25">
      <c r="A2" s="8" t="s">
        <v>46</v>
      </c>
      <c r="C2" s="8" t="s">
        <v>37</v>
      </c>
      <c r="F2" s="8" t="s">
        <v>38</v>
      </c>
      <c r="I2" s="8" t="s">
        <v>0</v>
      </c>
      <c r="J2" s="8" t="s">
        <v>2</v>
      </c>
      <c r="K2" s="8" t="s">
        <v>1</v>
      </c>
      <c r="L2" s="8" t="s">
        <v>3</v>
      </c>
      <c r="M2" s="8" t="s">
        <v>39</v>
      </c>
      <c r="N2" s="8" t="s">
        <v>40</v>
      </c>
      <c r="O2" s="8" t="s">
        <v>47</v>
      </c>
      <c r="P2" s="8" t="s">
        <v>34</v>
      </c>
      <c r="Q2" s="8" t="s">
        <v>35</v>
      </c>
      <c r="R2" s="8" t="s">
        <v>36</v>
      </c>
    </row>
    <row r="3" spans="1:18" x14ac:dyDescent="0.25">
      <c r="B3" s="8" t="s">
        <v>34</v>
      </c>
      <c r="C3" s="8" t="s">
        <v>35</v>
      </c>
      <c r="D3" s="8" t="s">
        <v>36</v>
      </c>
      <c r="E3" s="8" t="s">
        <v>34</v>
      </c>
      <c r="F3" s="8" t="s">
        <v>35</v>
      </c>
      <c r="G3" s="8" t="s">
        <v>36</v>
      </c>
      <c r="I3" s="8">
        <v>1</v>
      </c>
      <c r="J3">
        <v>1</v>
      </c>
      <c r="K3">
        <v>2</v>
      </c>
      <c r="L3" s="4" t="s">
        <v>5</v>
      </c>
      <c r="M3">
        <v>350</v>
      </c>
      <c r="N3" s="2" t="s">
        <v>41</v>
      </c>
      <c r="O3">
        <f>M3/1000</f>
        <v>0.35</v>
      </c>
      <c r="P3" s="4">
        <f>O3*$E$4</f>
        <v>1.0499999999999999E-2</v>
      </c>
      <c r="Q3" s="4">
        <f>O3*$F$4</f>
        <v>1.8409999999999999E-2</v>
      </c>
      <c r="R3" s="4">
        <f>O3*$G$4</f>
        <v>1.7675E-2</v>
      </c>
    </row>
    <row r="4" spans="1:18" x14ac:dyDescent="0.25">
      <c r="A4" s="4" t="s">
        <v>5</v>
      </c>
      <c r="B4" s="3">
        <v>2.9399999999999999E-2</v>
      </c>
      <c r="C4" s="3">
        <v>4.6600000000000003E-2</v>
      </c>
      <c r="D4" s="3">
        <v>5.5100000000000003E-2</v>
      </c>
      <c r="E4" s="2">
        <v>0.03</v>
      </c>
      <c r="F4" s="2">
        <v>5.2600000000000001E-2</v>
      </c>
      <c r="G4" s="2">
        <v>5.0500000000000003E-2</v>
      </c>
      <c r="H4" s="4" t="s">
        <v>5</v>
      </c>
      <c r="I4" s="8">
        <v>2</v>
      </c>
      <c r="J4">
        <v>2</v>
      </c>
      <c r="K4" s="1" t="s">
        <v>4</v>
      </c>
      <c r="L4" s="6" t="s">
        <v>6</v>
      </c>
      <c r="M4">
        <v>50</v>
      </c>
      <c r="N4" s="2" t="s">
        <v>41</v>
      </c>
      <c r="O4">
        <f t="shared" ref="O4:O36" si="0">M4/1000</f>
        <v>0.05</v>
      </c>
      <c r="P4" s="6">
        <f>O4*$E$5</f>
        <v>6.4000000000000003E-3</v>
      </c>
      <c r="Q4" s="6">
        <f>O4*$F$5</f>
        <v>3.1750000000000003E-3</v>
      </c>
      <c r="R4" s="6">
        <f>O4*$G$5</f>
        <v>7.1500000000000001E-3</v>
      </c>
    </row>
    <row r="5" spans="1:18" x14ac:dyDescent="0.25">
      <c r="A5" s="6" t="s">
        <v>6</v>
      </c>
      <c r="B5" s="3">
        <v>0.128</v>
      </c>
      <c r="C5" s="3">
        <v>5.3999999999999999E-2</v>
      </c>
      <c r="D5" s="3">
        <v>0.13900000000000001</v>
      </c>
      <c r="E5" s="2">
        <v>0.128</v>
      </c>
      <c r="F5" s="2">
        <v>6.3500000000000001E-2</v>
      </c>
      <c r="G5" s="2">
        <v>0.14299999999999999</v>
      </c>
      <c r="H5" s="6" t="s">
        <v>6</v>
      </c>
      <c r="I5" s="8">
        <v>3</v>
      </c>
      <c r="J5">
        <v>2</v>
      </c>
      <c r="K5" s="1" t="s">
        <v>7</v>
      </c>
      <c r="L5" s="4" t="s">
        <v>5</v>
      </c>
      <c r="M5">
        <v>51</v>
      </c>
      <c r="N5" s="2" t="s">
        <v>41</v>
      </c>
      <c r="O5">
        <f t="shared" si="0"/>
        <v>5.0999999999999997E-2</v>
      </c>
      <c r="P5" s="4">
        <f t="shared" ref="P5:P29" si="1">O5*$E$4</f>
        <v>1.5299999999999999E-3</v>
      </c>
      <c r="Q5" s="4">
        <f>O5*$F$4</f>
        <v>2.6825999999999998E-3</v>
      </c>
      <c r="R5" s="4">
        <f>O5*$G$4</f>
        <v>2.5755000000000001E-3</v>
      </c>
    </row>
    <row r="6" spans="1:18" x14ac:dyDescent="0.25">
      <c r="A6" s="5" t="s">
        <v>29</v>
      </c>
      <c r="B6" s="3">
        <v>0.10199999999999999</v>
      </c>
      <c r="C6" s="3">
        <v>5.33E-2</v>
      </c>
      <c r="D6" s="3">
        <v>0.115</v>
      </c>
      <c r="E6" s="2">
        <v>0.10299999999999999</v>
      </c>
      <c r="F6" s="2">
        <v>6.3E-2</v>
      </c>
      <c r="G6" s="2">
        <v>0.121</v>
      </c>
      <c r="H6" s="5" t="s">
        <v>29</v>
      </c>
      <c r="I6" s="8">
        <v>4</v>
      </c>
      <c r="J6" s="1">
        <v>2</v>
      </c>
      <c r="K6" s="1" t="s">
        <v>10</v>
      </c>
      <c r="L6" s="7" t="s">
        <v>11</v>
      </c>
      <c r="M6">
        <v>20</v>
      </c>
      <c r="N6" s="2" t="s">
        <v>41</v>
      </c>
      <c r="O6">
        <f t="shared" si="0"/>
        <v>0.02</v>
      </c>
      <c r="P6" s="7">
        <f>O6*$E$7</f>
        <v>1.3000000000000002E-3</v>
      </c>
      <c r="Q6" s="7">
        <f>O6*$F$7</f>
        <v>1.1659999999999999E-3</v>
      </c>
      <c r="R6" s="7">
        <f>O6*$G$7</f>
        <v>1.8580000000000001E-3</v>
      </c>
    </row>
    <row r="7" spans="1:18" x14ac:dyDescent="0.25">
      <c r="A7" s="7" t="s">
        <v>11</v>
      </c>
      <c r="B7" s="3">
        <v>6.4000000000000001E-2</v>
      </c>
      <c r="C7" s="3">
        <v>4.9700000000000001E-2</v>
      </c>
      <c r="D7" s="3">
        <v>8.1000000000000003E-2</v>
      </c>
      <c r="E7" s="2">
        <v>6.5000000000000002E-2</v>
      </c>
      <c r="F7" s="2">
        <v>5.8299999999999998E-2</v>
      </c>
      <c r="G7" s="2">
        <v>9.2899999999999996E-2</v>
      </c>
      <c r="H7" s="7" t="s">
        <v>11</v>
      </c>
      <c r="I7" s="8">
        <v>5</v>
      </c>
      <c r="J7" s="1" t="s">
        <v>4</v>
      </c>
      <c r="K7" s="1">
        <v>3</v>
      </c>
      <c r="L7" s="6" t="s">
        <v>6</v>
      </c>
      <c r="M7">
        <v>1000</v>
      </c>
      <c r="N7" s="2" t="s">
        <v>41</v>
      </c>
      <c r="O7">
        <f t="shared" si="0"/>
        <v>1</v>
      </c>
      <c r="P7" s="6">
        <f>O7*$E$5</f>
        <v>0.128</v>
      </c>
      <c r="Q7" s="6">
        <f>O7*$F$5</f>
        <v>6.3500000000000001E-2</v>
      </c>
      <c r="R7" s="6">
        <f>O7*$G$5</f>
        <v>0.14299999999999999</v>
      </c>
    </row>
    <row r="8" spans="1:18" x14ac:dyDescent="0.25">
      <c r="I8" s="8">
        <v>6</v>
      </c>
      <c r="J8" s="1">
        <v>3</v>
      </c>
      <c r="K8" s="1" t="s">
        <v>8</v>
      </c>
      <c r="L8" s="6" t="s">
        <v>6</v>
      </c>
      <c r="M8">
        <v>50</v>
      </c>
      <c r="N8" s="3" t="s">
        <v>42</v>
      </c>
      <c r="O8">
        <f t="shared" si="0"/>
        <v>0.05</v>
      </c>
      <c r="P8" s="6">
        <f>O8*$B$5</f>
        <v>6.4000000000000003E-3</v>
      </c>
      <c r="Q8" s="6">
        <f>O8*$C$5</f>
        <v>2.7000000000000001E-3</v>
      </c>
      <c r="R8" s="6">
        <f>O8*$D$5</f>
        <v>6.9500000000000013E-3</v>
      </c>
    </row>
    <row r="9" spans="1:18" x14ac:dyDescent="0.25">
      <c r="I9" s="8">
        <v>7</v>
      </c>
      <c r="J9" s="1" t="s">
        <v>7</v>
      </c>
      <c r="K9" s="1">
        <v>4</v>
      </c>
      <c r="L9" s="4" t="s">
        <v>5</v>
      </c>
      <c r="M9">
        <v>1800</v>
      </c>
      <c r="N9" s="2" t="s">
        <v>41</v>
      </c>
      <c r="O9">
        <f t="shared" si="0"/>
        <v>1.8</v>
      </c>
      <c r="P9" s="4">
        <f t="shared" si="1"/>
        <v>5.3999999999999999E-2</v>
      </c>
      <c r="Q9" s="4">
        <f t="shared" ref="Q9:Q29" si="2">O9*$F$4</f>
        <v>9.468E-2</v>
      </c>
      <c r="R9" s="4">
        <f t="shared" ref="R9:R29" si="3">O9*$G$4</f>
        <v>9.0900000000000009E-2</v>
      </c>
    </row>
    <row r="10" spans="1:18" x14ac:dyDescent="0.25">
      <c r="I10" s="8">
        <v>8</v>
      </c>
      <c r="J10" s="1">
        <v>4</v>
      </c>
      <c r="K10" s="1" t="s">
        <v>9</v>
      </c>
      <c r="L10" s="4" t="s">
        <v>5</v>
      </c>
      <c r="M10">
        <v>50</v>
      </c>
      <c r="N10" s="2" t="s">
        <v>41</v>
      </c>
      <c r="O10">
        <f t="shared" si="0"/>
        <v>0.05</v>
      </c>
      <c r="P10" s="4">
        <f t="shared" si="1"/>
        <v>1.5E-3</v>
      </c>
      <c r="Q10" s="4">
        <f t="shared" si="2"/>
        <v>2.6300000000000004E-3</v>
      </c>
      <c r="R10" s="4">
        <f t="shared" si="3"/>
        <v>2.5250000000000003E-3</v>
      </c>
    </row>
    <row r="11" spans="1:18" x14ac:dyDescent="0.25">
      <c r="I11" s="8">
        <v>9</v>
      </c>
      <c r="J11" s="1">
        <v>4</v>
      </c>
      <c r="K11" s="1" t="s">
        <v>12</v>
      </c>
      <c r="L11" s="6" t="s">
        <v>6</v>
      </c>
      <c r="M11">
        <v>1000</v>
      </c>
      <c r="N11" s="2" t="s">
        <v>41</v>
      </c>
      <c r="O11">
        <f t="shared" si="0"/>
        <v>1</v>
      </c>
      <c r="P11" s="6">
        <f>O11*$E$5</f>
        <v>0.128</v>
      </c>
      <c r="Q11" s="6">
        <f>O11*$F$5</f>
        <v>6.3500000000000001E-2</v>
      </c>
      <c r="R11" s="6">
        <f>O11*$G$5</f>
        <v>0.14299999999999999</v>
      </c>
    </row>
    <row r="12" spans="1:18" x14ac:dyDescent="0.25">
      <c r="I12" s="8">
        <v>10</v>
      </c>
      <c r="J12" s="1" t="s">
        <v>9</v>
      </c>
      <c r="K12" s="1" t="s">
        <v>13</v>
      </c>
      <c r="L12" s="4" t="s">
        <v>5</v>
      </c>
      <c r="M12">
        <v>1851</v>
      </c>
      <c r="N12" s="2" t="s">
        <v>41</v>
      </c>
      <c r="O12">
        <f t="shared" si="0"/>
        <v>1.851</v>
      </c>
      <c r="P12" s="4">
        <f t="shared" si="1"/>
        <v>5.5529999999999996E-2</v>
      </c>
      <c r="Q12" s="4">
        <f t="shared" si="2"/>
        <v>9.7362600000000007E-2</v>
      </c>
      <c r="R12" s="4">
        <f t="shared" si="3"/>
        <v>9.3475500000000003E-2</v>
      </c>
    </row>
    <row r="13" spans="1:18" x14ac:dyDescent="0.25">
      <c r="I13" s="8">
        <v>11</v>
      </c>
      <c r="J13" s="1" t="s">
        <v>12</v>
      </c>
      <c r="K13" s="1" t="s">
        <v>14</v>
      </c>
      <c r="L13" s="6" t="s">
        <v>6</v>
      </c>
      <c r="M13">
        <v>51</v>
      </c>
      <c r="N13" s="3" t="s">
        <v>42</v>
      </c>
      <c r="O13">
        <f t="shared" si="0"/>
        <v>5.0999999999999997E-2</v>
      </c>
      <c r="P13" s="6">
        <f>O13*$B$5</f>
        <v>6.5279999999999999E-3</v>
      </c>
      <c r="Q13" s="6">
        <f>O13*$C$5</f>
        <v>2.7539999999999999E-3</v>
      </c>
      <c r="R13" s="6">
        <f>O13*$D$5</f>
        <v>7.0889999999999998E-3</v>
      </c>
    </row>
    <row r="14" spans="1:18" x14ac:dyDescent="0.25">
      <c r="I14" s="8">
        <v>12</v>
      </c>
      <c r="J14" s="1" t="s">
        <v>13</v>
      </c>
      <c r="K14" s="1">
        <v>6</v>
      </c>
      <c r="L14" s="7" t="s">
        <v>11</v>
      </c>
      <c r="M14">
        <v>51</v>
      </c>
      <c r="N14" s="3" t="s">
        <v>43</v>
      </c>
      <c r="O14">
        <f t="shared" si="0"/>
        <v>5.0999999999999997E-2</v>
      </c>
      <c r="P14" s="7">
        <f>O14*$B$7</f>
        <v>3.264E-3</v>
      </c>
      <c r="Q14" s="7">
        <f>O14*$C$7</f>
        <v>2.5347E-3</v>
      </c>
      <c r="R14" s="7">
        <f>O14*$D$7</f>
        <v>4.1310000000000001E-3</v>
      </c>
    </row>
    <row r="15" spans="1:18" x14ac:dyDescent="0.25">
      <c r="I15" s="8">
        <v>13</v>
      </c>
      <c r="J15" s="1">
        <v>6</v>
      </c>
      <c r="K15" s="1">
        <v>8</v>
      </c>
      <c r="L15" s="7" t="s">
        <v>11</v>
      </c>
      <c r="M15">
        <v>30</v>
      </c>
      <c r="N15" s="3" t="s">
        <v>43</v>
      </c>
      <c r="O15">
        <f t="shared" si="0"/>
        <v>0.03</v>
      </c>
      <c r="P15" s="7">
        <f t="shared" ref="P15:P18" si="4">O15*$B$7</f>
        <v>1.92E-3</v>
      </c>
      <c r="Q15" s="7">
        <f t="shared" ref="Q15:Q18" si="5">O15*$C$7</f>
        <v>1.4909999999999999E-3</v>
      </c>
      <c r="R15" s="7">
        <f t="shared" ref="R15:R18" si="6">O15*$D$7</f>
        <v>2.4299999999999999E-3</v>
      </c>
    </row>
    <row r="16" spans="1:18" x14ac:dyDescent="0.25">
      <c r="I16" s="8">
        <v>14</v>
      </c>
      <c r="J16" s="1">
        <v>6</v>
      </c>
      <c r="K16" s="1">
        <v>9</v>
      </c>
      <c r="L16" s="7" t="s">
        <v>11</v>
      </c>
      <c r="M16">
        <v>20</v>
      </c>
      <c r="N16" s="3" t="s">
        <v>43</v>
      </c>
      <c r="O16">
        <f t="shared" si="0"/>
        <v>0.02</v>
      </c>
      <c r="P16" s="7">
        <f t="shared" si="4"/>
        <v>1.2800000000000001E-3</v>
      </c>
      <c r="Q16" s="7">
        <f t="shared" si="5"/>
        <v>9.9400000000000009E-4</v>
      </c>
      <c r="R16" s="7">
        <f t="shared" si="6"/>
        <v>1.6200000000000001E-3</v>
      </c>
    </row>
    <row r="17" spans="9:18" x14ac:dyDescent="0.25">
      <c r="I17" s="8">
        <v>15</v>
      </c>
      <c r="J17" s="1">
        <v>8</v>
      </c>
      <c r="K17" s="1" t="s">
        <v>15</v>
      </c>
      <c r="L17" s="7" t="s">
        <v>11</v>
      </c>
      <c r="M17">
        <v>51</v>
      </c>
      <c r="N17" s="3" t="s">
        <v>43</v>
      </c>
      <c r="O17">
        <f t="shared" si="0"/>
        <v>5.0999999999999997E-2</v>
      </c>
      <c r="P17" s="7">
        <f t="shared" si="4"/>
        <v>3.264E-3</v>
      </c>
      <c r="Q17" s="7">
        <f t="shared" si="5"/>
        <v>2.5347E-3</v>
      </c>
      <c r="R17" s="7">
        <f t="shared" si="6"/>
        <v>4.1310000000000001E-3</v>
      </c>
    </row>
    <row r="18" spans="9:18" x14ac:dyDescent="0.25">
      <c r="I18" s="8">
        <v>16</v>
      </c>
      <c r="J18" s="1">
        <v>8</v>
      </c>
      <c r="K18" s="1" t="s">
        <v>16</v>
      </c>
      <c r="L18" s="7" t="s">
        <v>11</v>
      </c>
      <c r="M18">
        <v>51</v>
      </c>
      <c r="N18" s="3" t="s">
        <v>43</v>
      </c>
      <c r="O18">
        <f t="shared" si="0"/>
        <v>5.0999999999999997E-2</v>
      </c>
      <c r="P18" s="7">
        <f t="shared" si="4"/>
        <v>3.264E-3</v>
      </c>
      <c r="Q18" s="7">
        <f t="shared" si="5"/>
        <v>2.5347E-3</v>
      </c>
      <c r="R18" s="7">
        <f t="shared" si="6"/>
        <v>4.1310000000000001E-3</v>
      </c>
    </row>
    <row r="19" spans="9:18" x14ac:dyDescent="0.25">
      <c r="I19" s="8">
        <v>17</v>
      </c>
      <c r="J19" s="1" t="s">
        <v>15</v>
      </c>
      <c r="K19" s="1" t="s">
        <v>17</v>
      </c>
      <c r="L19" s="4" t="s">
        <v>5</v>
      </c>
      <c r="M19">
        <v>25</v>
      </c>
      <c r="N19" s="3" t="s">
        <v>42</v>
      </c>
      <c r="O19">
        <f t="shared" si="0"/>
        <v>2.5000000000000001E-2</v>
      </c>
      <c r="P19" s="4">
        <f>O19*$B$4</f>
        <v>7.3499999999999998E-4</v>
      </c>
      <c r="Q19" s="4">
        <f>O19*$C$4</f>
        <v>1.165E-3</v>
      </c>
      <c r="R19" s="4">
        <f>O19*$D$4</f>
        <v>1.3775000000000003E-3</v>
      </c>
    </row>
    <row r="20" spans="9:18" x14ac:dyDescent="0.25">
      <c r="I20" s="8">
        <v>18</v>
      </c>
      <c r="J20" s="1" t="s">
        <v>16</v>
      </c>
      <c r="K20" s="1" t="s">
        <v>20</v>
      </c>
      <c r="L20" s="4" t="s">
        <v>5</v>
      </c>
      <c r="M20">
        <v>25</v>
      </c>
      <c r="N20" s="3" t="s">
        <v>42</v>
      </c>
      <c r="O20">
        <f t="shared" si="0"/>
        <v>2.5000000000000001E-2</v>
      </c>
      <c r="P20" s="4">
        <f>O20*$B$4</f>
        <v>7.3499999999999998E-4</v>
      </c>
      <c r="Q20" s="4">
        <f>O20*$C$4</f>
        <v>1.165E-3</v>
      </c>
      <c r="R20" s="4">
        <f>O20*$D$4</f>
        <v>1.3775000000000003E-3</v>
      </c>
    </row>
    <row r="21" spans="9:18" x14ac:dyDescent="0.25">
      <c r="I21" s="8">
        <v>19</v>
      </c>
      <c r="J21" s="1">
        <v>9</v>
      </c>
      <c r="K21" s="1" t="s">
        <v>18</v>
      </c>
      <c r="L21" s="7" t="s">
        <v>11</v>
      </c>
      <c r="M21">
        <v>51</v>
      </c>
      <c r="N21" s="3" t="s">
        <v>43</v>
      </c>
      <c r="O21">
        <f t="shared" si="0"/>
        <v>5.0999999999999997E-2</v>
      </c>
      <c r="P21" s="7">
        <f t="shared" si="1"/>
        <v>1.5299999999999999E-3</v>
      </c>
      <c r="Q21" s="7">
        <f t="shared" si="2"/>
        <v>2.6825999999999998E-3</v>
      </c>
      <c r="R21" s="7">
        <f t="shared" si="3"/>
        <v>2.5755000000000001E-3</v>
      </c>
    </row>
    <row r="22" spans="9:18" x14ac:dyDescent="0.25">
      <c r="I22" s="8">
        <v>20</v>
      </c>
      <c r="J22" s="1">
        <v>9</v>
      </c>
      <c r="K22" s="1">
        <v>11</v>
      </c>
      <c r="L22" s="7" t="s">
        <v>11</v>
      </c>
      <c r="M22">
        <v>51</v>
      </c>
      <c r="N22" s="3" t="s">
        <v>43</v>
      </c>
      <c r="O22">
        <f t="shared" si="0"/>
        <v>5.0999999999999997E-2</v>
      </c>
      <c r="P22" s="7">
        <f t="shared" si="1"/>
        <v>1.5299999999999999E-3</v>
      </c>
      <c r="Q22" s="7">
        <f t="shared" si="2"/>
        <v>2.6825999999999998E-3</v>
      </c>
      <c r="R22" s="7">
        <f t="shared" si="3"/>
        <v>2.5755000000000001E-3</v>
      </c>
    </row>
    <row r="23" spans="9:18" x14ac:dyDescent="0.25">
      <c r="I23" s="8">
        <v>21</v>
      </c>
      <c r="J23" s="1" t="s">
        <v>18</v>
      </c>
      <c r="K23" s="1" t="s">
        <v>19</v>
      </c>
      <c r="L23" s="4" t="s">
        <v>5</v>
      </c>
      <c r="M23">
        <v>25</v>
      </c>
      <c r="N23" s="3" t="s">
        <v>44</v>
      </c>
      <c r="O23">
        <f t="shared" si="0"/>
        <v>2.5000000000000001E-2</v>
      </c>
      <c r="P23" s="4">
        <f>O23*$B$4</f>
        <v>7.3499999999999998E-4</v>
      </c>
      <c r="Q23" s="4">
        <f>O23*$C$4</f>
        <v>1.165E-3</v>
      </c>
      <c r="R23" s="4">
        <f>O23*$D$4</f>
        <v>1.3775000000000003E-3</v>
      </c>
    </row>
    <row r="24" spans="9:18" x14ac:dyDescent="0.25">
      <c r="I24" s="8">
        <v>22</v>
      </c>
      <c r="J24" s="1" t="s">
        <v>24</v>
      </c>
      <c r="K24" s="1" t="s">
        <v>21</v>
      </c>
      <c r="L24" s="4" t="s">
        <v>5</v>
      </c>
      <c r="M24">
        <v>25</v>
      </c>
      <c r="N24" s="3" t="s">
        <v>44</v>
      </c>
      <c r="O24">
        <f t="shared" si="0"/>
        <v>2.5000000000000001E-2</v>
      </c>
      <c r="P24" s="4">
        <f>O24*$B$4</f>
        <v>7.3499999999999998E-4</v>
      </c>
      <c r="Q24" s="4">
        <f>O24*$C$4</f>
        <v>1.165E-3</v>
      </c>
      <c r="R24" s="4">
        <f>O24*$D$4</f>
        <v>1.3775000000000003E-3</v>
      </c>
    </row>
    <row r="25" spans="9:18" x14ac:dyDescent="0.25">
      <c r="I25" s="8">
        <v>23</v>
      </c>
      <c r="J25" s="1" t="s">
        <v>23</v>
      </c>
      <c r="K25" s="1" t="s">
        <v>22</v>
      </c>
      <c r="L25" s="7" t="s">
        <v>11</v>
      </c>
      <c r="M25">
        <v>80</v>
      </c>
      <c r="N25" s="3" t="s">
        <v>45</v>
      </c>
      <c r="O25">
        <f t="shared" si="0"/>
        <v>0.08</v>
      </c>
      <c r="P25" s="7">
        <f t="shared" si="1"/>
        <v>2.3999999999999998E-3</v>
      </c>
      <c r="Q25" s="7">
        <f t="shared" ref="Q25" si="7">O25*$F$4</f>
        <v>4.2079999999999999E-3</v>
      </c>
      <c r="R25" s="7">
        <f t="shared" ref="R25" si="8">O25*$G$4</f>
        <v>4.0400000000000002E-3</v>
      </c>
    </row>
    <row r="26" spans="9:18" x14ac:dyDescent="0.25">
      <c r="I26" s="8">
        <v>24</v>
      </c>
      <c r="J26" s="1" t="s">
        <v>10</v>
      </c>
      <c r="K26" s="1">
        <v>5</v>
      </c>
      <c r="L26" s="7" t="s">
        <v>11</v>
      </c>
      <c r="M26">
        <v>700</v>
      </c>
      <c r="N26" s="2" t="s">
        <v>41</v>
      </c>
      <c r="O26">
        <f t="shared" si="0"/>
        <v>0.7</v>
      </c>
      <c r="P26" s="7">
        <f t="shared" si="1"/>
        <v>2.0999999999999998E-2</v>
      </c>
      <c r="Q26" s="7">
        <f t="shared" si="2"/>
        <v>3.6819999999999999E-2</v>
      </c>
      <c r="R26" s="7">
        <f t="shared" si="3"/>
        <v>3.5349999999999999E-2</v>
      </c>
    </row>
    <row r="27" spans="9:18" x14ac:dyDescent="0.25">
      <c r="I27" s="8">
        <v>25</v>
      </c>
      <c r="J27" s="1">
        <v>5</v>
      </c>
      <c r="K27" s="1">
        <v>10</v>
      </c>
      <c r="L27" s="7" t="s">
        <v>11</v>
      </c>
      <c r="M27">
        <v>1400</v>
      </c>
      <c r="N27" s="2" t="s">
        <v>41</v>
      </c>
      <c r="O27">
        <f t="shared" si="0"/>
        <v>1.4</v>
      </c>
      <c r="P27" s="7">
        <f t="shared" si="1"/>
        <v>4.1999999999999996E-2</v>
      </c>
      <c r="Q27" s="7">
        <f t="shared" si="2"/>
        <v>7.3639999999999997E-2</v>
      </c>
      <c r="R27" s="7">
        <f t="shared" si="3"/>
        <v>7.0699999999999999E-2</v>
      </c>
    </row>
    <row r="28" spans="9:18" x14ac:dyDescent="0.25">
      <c r="I28" s="8">
        <v>26</v>
      </c>
      <c r="J28" s="1">
        <v>10</v>
      </c>
      <c r="K28" s="1" t="s">
        <v>25</v>
      </c>
      <c r="L28" s="7" t="s">
        <v>11</v>
      </c>
      <c r="M28">
        <v>25</v>
      </c>
      <c r="N28" s="2" t="s">
        <v>41</v>
      </c>
      <c r="O28">
        <f t="shared" si="0"/>
        <v>2.5000000000000001E-2</v>
      </c>
      <c r="P28" s="7">
        <f t="shared" si="1"/>
        <v>7.5000000000000002E-4</v>
      </c>
      <c r="Q28" s="7">
        <f t="shared" si="2"/>
        <v>1.3150000000000002E-3</v>
      </c>
      <c r="R28" s="7">
        <f t="shared" si="3"/>
        <v>1.2625000000000002E-3</v>
      </c>
    </row>
    <row r="29" spans="9:18" x14ac:dyDescent="0.25">
      <c r="I29" s="8">
        <v>27</v>
      </c>
      <c r="J29" s="1" t="s">
        <v>25</v>
      </c>
      <c r="K29" s="1" t="s">
        <v>26</v>
      </c>
      <c r="L29" s="4" t="s">
        <v>5</v>
      </c>
      <c r="M29">
        <v>50</v>
      </c>
      <c r="N29" s="3" t="s">
        <v>42</v>
      </c>
      <c r="O29">
        <f t="shared" si="0"/>
        <v>0.05</v>
      </c>
      <c r="P29" s="4">
        <f t="shared" si="1"/>
        <v>1.5E-3</v>
      </c>
      <c r="Q29" s="4">
        <f t="shared" si="2"/>
        <v>2.6300000000000004E-3</v>
      </c>
      <c r="R29" s="4">
        <f t="shared" si="3"/>
        <v>2.5250000000000003E-3</v>
      </c>
    </row>
    <row r="30" spans="9:18" x14ac:dyDescent="0.25">
      <c r="I30" s="8">
        <v>28</v>
      </c>
      <c r="J30" s="1">
        <v>10</v>
      </c>
      <c r="K30" s="1" t="s">
        <v>27</v>
      </c>
      <c r="L30" s="7" t="s">
        <v>11</v>
      </c>
      <c r="M30">
        <v>100</v>
      </c>
      <c r="N30" s="2" t="s">
        <v>41</v>
      </c>
      <c r="O30">
        <f t="shared" si="0"/>
        <v>0.1</v>
      </c>
      <c r="P30" s="7">
        <f>O30*$E$7</f>
        <v>6.5000000000000006E-3</v>
      </c>
      <c r="Q30" s="7">
        <f>O30*$F$7</f>
        <v>5.8300000000000001E-3</v>
      </c>
      <c r="R30" s="7">
        <f>O30*$G$7</f>
        <v>9.2899999999999996E-3</v>
      </c>
    </row>
    <row r="31" spans="9:18" x14ac:dyDescent="0.25">
      <c r="I31" s="8">
        <v>29</v>
      </c>
      <c r="J31" s="1">
        <v>10</v>
      </c>
      <c r="K31" s="1" t="s">
        <v>28</v>
      </c>
      <c r="L31" s="5" t="s">
        <v>29</v>
      </c>
      <c r="M31">
        <v>1010</v>
      </c>
      <c r="N31" s="2" t="s">
        <v>41</v>
      </c>
      <c r="O31">
        <f t="shared" si="0"/>
        <v>1.01</v>
      </c>
      <c r="P31" s="5">
        <f>O31*$E$6</f>
        <v>0.10403</v>
      </c>
      <c r="Q31" s="5">
        <f>O31*$F$6</f>
        <v>6.3630000000000006E-2</v>
      </c>
      <c r="R31" s="5">
        <f>O31*$G$6</f>
        <v>0.12221</v>
      </c>
    </row>
    <row r="32" spans="9:18" x14ac:dyDescent="0.25">
      <c r="I32" s="8">
        <v>30</v>
      </c>
      <c r="J32" s="1" t="s">
        <v>27</v>
      </c>
      <c r="K32" s="1" t="s">
        <v>30</v>
      </c>
      <c r="L32" s="4" t="s">
        <v>5</v>
      </c>
      <c r="M32">
        <v>50</v>
      </c>
      <c r="N32" s="3" t="s">
        <v>42</v>
      </c>
      <c r="O32">
        <f t="shared" si="0"/>
        <v>0.05</v>
      </c>
      <c r="P32" s="4">
        <f>O32*$B$4</f>
        <v>1.47E-3</v>
      </c>
      <c r="Q32" s="4">
        <f>O32*$C$4</f>
        <v>2.33E-3</v>
      </c>
      <c r="R32" s="4">
        <f>O32*$D$4</f>
        <v>2.7550000000000005E-3</v>
      </c>
    </row>
    <row r="33" spans="6:18" x14ac:dyDescent="0.25">
      <c r="I33" s="8">
        <v>31</v>
      </c>
      <c r="J33" s="1" t="s">
        <v>28</v>
      </c>
      <c r="K33" s="1" t="s">
        <v>31</v>
      </c>
      <c r="L33" s="4" t="s">
        <v>5</v>
      </c>
      <c r="M33">
        <v>125</v>
      </c>
      <c r="N33" s="3" t="s">
        <v>42</v>
      </c>
      <c r="O33">
        <f t="shared" si="0"/>
        <v>0.125</v>
      </c>
      <c r="P33" s="4">
        <f>O33*$B$4</f>
        <v>3.6749999999999999E-3</v>
      </c>
      <c r="Q33" s="4">
        <f>O33*$C$4</f>
        <v>5.8250000000000003E-3</v>
      </c>
      <c r="R33" s="4">
        <f>O33*$D$4</f>
        <v>6.8875000000000004E-3</v>
      </c>
    </row>
    <row r="34" spans="6:18" x14ac:dyDescent="0.25">
      <c r="I34" s="8">
        <v>32</v>
      </c>
      <c r="J34" s="1">
        <v>5</v>
      </c>
      <c r="K34" s="1">
        <v>7</v>
      </c>
      <c r="L34" s="4" t="s">
        <v>5</v>
      </c>
      <c r="M34">
        <v>20</v>
      </c>
      <c r="N34" s="2" t="s">
        <v>41</v>
      </c>
      <c r="O34">
        <f t="shared" si="0"/>
        <v>0.02</v>
      </c>
      <c r="P34" s="4">
        <f>O34*$E$4</f>
        <v>5.9999999999999995E-4</v>
      </c>
      <c r="Q34" s="4">
        <f>O34*$F$4</f>
        <v>1.052E-3</v>
      </c>
      <c r="R34" s="4">
        <f>O34*$G$4</f>
        <v>1.01E-3</v>
      </c>
    </row>
    <row r="35" spans="6:18" x14ac:dyDescent="0.25">
      <c r="I35" s="8">
        <v>33</v>
      </c>
      <c r="J35" s="1">
        <v>7</v>
      </c>
      <c r="K35" s="1" t="s">
        <v>32</v>
      </c>
      <c r="L35" s="4" t="s">
        <v>5</v>
      </c>
      <c r="M35">
        <v>100</v>
      </c>
      <c r="N35" s="2" t="s">
        <v>41</v>
      </c>
      <c r="O35">
        <f t="shared" si="0"/>
        <v>0.1</v>
      </c>
      <c r="P35" s="4">
        <f t="shared" ref="P35:P36" si="9">O35*$E$4</f>
        <v>3.0000000000000001E-3</v>
      </c>
      <c r="Q35" s="4">
        <f t="shared" ref="Q35:Q36" si="10">O35*$F$4</f>
        <v>5.2600000000000008E-3</v>
      </c>
      <c r="R35" s="4">
        <f t="shared" ref="R35:R36" si="11">O35*$G$4</f>
        <v>5.0500000000000007E-3</v>
      </c>
    </row>
    <row r="36" spans="6:18" x14ac:dyDescent="0.25">
      <c r="I36" s="8">
        <v>34</v>
      </c>
      <c r="J36" s="1">
        <v>7</v>
      </c>
      <c r="K36" s="1" t="s">
        <v>33</v>
      </c>
      <c r="L36" s="4" t="s">
        <v>5</v>
      </c>
      <c r="M36">
        <v>251</v>
      </c>
      <c r="N36" s="2" t="s">
        <v>41</v>
      </c>
      <c r="O36">
        <f t="shared" si="0"/>
        <v>0.251</v>
      </c>
      <c r="P36" s="4">
        <f t="shared" si="9"/>
        <v>7.5299999999999994E-3</v>
      </c>
      <c r="Q36" s="4">
        <f t="shared" si="10"/>
        <v>1.32026E-2</v>
      </c>
      <c r="R36" s="4">
        <f t="shared" si="11"/>
        <v>1.2675500000000001E-2</v>
      </c>
    </row>
    <row r="38" spans="6:18" x14ac:dyDescent="0.25">
      <c r="F38" s="1"/>
      <c r="G38" s="1"/>
    </row>
    <row r="39" spans="6:18" x14ac:dyDescent="0.25">
      <c r="F39" s="1"/>
      <c r="G39" s="1"/>
    </row>
    <row r="40" spans="6:18" x14ac:dyDescent="0.25">
      <c r="F40" s="1"/>
      <c r="G40" s="1"/>
    </row>
    <row r="41" spans="6:18" x14ac:dyDescent="0.25">
      <c r="F41" s="1"/>
      <c r="G41" s="1"/>
    </row>
    <row r="42" spans="6:18" x14ac:dyDescent="0.25">
      <c r="F42" s="1"/>
      <c r="G42" s="1"/>
    </row>
    <row r="43" spans="6:18" x14ac:dyDescent="0.25">
      <c r="F43" s="1"/>
      <c r="G43" s="1"/>
    </row>
    <row r="44" spans="6:18" x14ac:dyDescent="0.25">
      <c r="F44" s="1"/>
      <c r="G44" s="1"/>
    </row>
    <row r="45" spans="6:18" x14ac:dyDescent="0.25">
      <c r="F45" s="1"/>
      <c r="G45" s="1"/>
    </row>
    <row r="46" spans="6:18" x14ac:dyDescent="0.25">
      <c r="F46" s="1"/>
      <c r="G46" s="1"/>
    </row>
    <row r="47" spans="6:18" x14ac:dyDescent="0.25">
      <c r="F47" s="1"/>
      <c r="G47" s="1"/>
    </row>
    <row r="48" spans="6:18" x14ac:dyDescent="0.25">
      <c r="F48" s="1"/>
      <c r="G48" s="1"/>
    </row>
    <row r="49" spans="6:7" x14ac:dyDescent="0.25">
      <c r="F49" s="1"/>
      <c r="G49" s="1"/>
    </row>
    <row r="50" spans="6:7" x14ac:dyDescent="0.25">
      <c r="F50" s="1"/>
      <c r="G50" s="1"/>
    </row>
    <row r="51" spans="6:7" x14ac:dyDescent="0.25">
      <c r="F51" s="1"/>
      <c r="G51" s="1"/>
    </row>
    <row r="52" spans="6:7" x14ac:dyDescent="0.25">
      <c r="F52" s="1"/>
      <c r="G52" s="1"/>
    </row>
    <row r="53" spans="6:7" x14ac:dyDescent="0.25">
      <c r="F53" s="1"/>
      <c r="G53" s="1"/>
    </row>
    <row r="54" spans="6:7" x14ac:dyDescent="0.25">
      <c r="F54" s="1"/>
      <c r="G54" s="1"/>
    </row>
    <row r="55" spans="6:7" x14ac:dyDescent="0.25">
      <c r="F55" s="1"/>
      <c r="G55" s="1"/>
    </row>
    <row r="56" spans="6:7" x14ac:dyDescent="0.25">
      <c r="F56" s="1"/>
      <c r="G56" s="1"/>
    </row>
    <row r="57" spans="6:7" x14ac:dyDescent="0.25">
      <c r="F57" s="1"/>
      <c r="G57" s="1"/>
    </row>
    <row r="58" spans="6:7" x14ac:dyDescent="0.25">
      <c r="F58" s="1"/>
      <c r="G58" s="1"/>
    </row>
    <row r="59" spans="6:7" x14ac:dyDescent="0.25">
      <c r="F59" s="1"/>
      <c r="G59" s="1"/>
    </row>
    <row r="60" spans="6:7" x14ac:dyDescent="0.25">
      <c r="F60" s="1"/>
      <c r="G60" s="1"/>
    </row>
    <row r="61" spans="6:7" x14ac:dyDescent="0.25">
      <c r="F61" s="1"/>
      <c r="G61" s="1"/>
    </row>
    <row r="62" spans="6:7" x14ac:dyDescent="0.25">
      <c r="F62" s="1"/>
      <c r="G62" s="1"/>
    </row>
    <row r="63" spans="6:7" x14ac:dyDescent="0.25">
      <c r="F63" s="1"/>
      <c r="G63" s="1"/>
    </row>
    <row r="64" spans="6:7" x14ac:dyDescent="0.25">
      <c r="F64" s="1"/>
      <c r="G64" s="1"/>
    </row>
    <row r="65" spans="6:7" x14ac:dyDescent="0.25">
      <c r="F65" s="1"/>
      <c r="G65" s="1"/>
    </row>
    <row r="66" spans="6:7" x14ac:dyDescent="0.25">
      <c r="F66" s="1"/>
      <c r="G66" s="1"/>
    </row>
    <row r="67" spans="6:7" x14ac:dyDescent="0.25">
      <c r="F67" s="1"/>
      <c r="G67" s="1"/>
    </row>
    <row r="68" spans="6:7" x14ac:dyDescent="0.25">
      <c r="F68" s="1"/>
      <c r="G68" s="1"/>
    </row>
    <row r="69" spans="6:7" x14ac:dyDescent="0.25">
      <c r="F69" s="1"/>
      <c r="G69" s="1"/>
    </row>
    <row r="70" spans="6:7" x14ac:dyDescent="0.25">
      <c r="F70" s="1"/>
      <c r="G70" s="1"/>
    </row>
    <row r="71" spans="6:7" x14ac:dyDescent="0.25">
      <c r="F71" s="1"/>
      <c r="G71" s="1"/>
    </row>
    <row r="72" spans="6:7" x14ac:dyDescent="0.25">
      <c r="F72" s="1"/>
      <c r="G72" s="1"/>
    </row>
    <row r="73" spans="6:7" x14ac:dyDescent="0.25">
      <c r="F73" s="1"/>
      <c r="G73" s="1"/>
    </row>
    <row r="74" spans="6:7" x14ac:dyDescent="0.25">
      <c r="F74" s="1"/>
      <c r="G74" s="1"/>
    </row>
    <row r="75" spans="6:7" x14ac:dyDescent="0.25">
      <c r="F75" s="1"/>
      <c r="G75" s="1"/>
    </row>
    <row r="76" spans="6:7" x14ac:dyDescent="0.25">
      <c r="F76" s="1"/>
    </row>
    <row r="77" spans="6:7" x14ac:dyDescent="0.25">
      <c r="F77" s="1"/>
    </row>
    <row r="78" spans="6:7" x14ac:dyDescent="0.25">
      <c r="F78" s="1"/>
    </row>
    <row r="79" spans="6:7" x14ac:dyDescent="0.25">
      <c r="F79" s="1"/>
    </row>
    <row r="80" spans="6:7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workbookViewId="0">
      <selection activeCell="R3" sqref="R3"/>
    </sheetView>
  </sheetViews>
  <sheetFormatPr defaultRowHeight="15" x14ac:dyDescent="0.25"/>
  <cols>
    <col min="1" max="1" width="9.7109375" customWidth="1"/>
    <col min="2" max="2" width="15.7109375" customWidth="1"/>
    <col min="7" max="7" width="13.42578125" customWidth="1"/>
    <col min="10" max="10" width="12.85546875" customWidth="1"/>
  </cols>
  <sheetData>
    <row r="1" spans="2:11" ht="15.75" thickBot="1" x14ac:dyDescent="0.3">
      <c r="B1" s="17" t="s">
        <v>59</v>
      </c>
      <c r="C1" s="18"/>
      <c r="D1" s="19"/>
      <c r="G1" s="17" t="s">
        <v>60</v>
      </c>
      <c r="H1" s="19"/>
      <c r="J1" s="24" t="s">
        <v>64</v>
      </c>
      <c r="K1" s="24"/>
    </row>
    <row r="2" spans="2:11" ht="28.5" customHeight="1" x14ac:dyDescent="0.25">
      <c r="B2" s="20" t="s">
        <v>48</v>
      </c>
      <c r="C2" s="21" t="s">
        <v>57</v>
      </c>
      <c r="D2" s="22" t="s">
        <v>58</v>
      </c>
      <c r="G2" s="23" t="s">
        <v>61</v>
      </c>
      <c r="H2" s="10">
        <v>3500</v>
      </c>
      <c r="J2" s="23" t="s">
        <v>65</v>
      </c>
      <c r="K2" s="10">
        <v>4000</v>
      </c>
    </row>
    <row r="3" spans="2:11" ht="13.5" customHeight="1" x14ac:dyDescent="0.25">
      <c r="B3" s="12" t="s">
        <v>49</v>
      </c>
      <c r="C3" s="9">
        <v>1000</v>
      </c>
      <c r="D3" s="13">
        <v>4000</v>
      </c>
      <c r="G3" s="12" t="s">
        <v>62</v>
      </c>
      <c r="H3" s="13">
        <v>2400</v>
      </c>
      <c r="J3" s="12" t="s">
        <v>66</v>
      </c>
      <c r="K3" s="13">
        <v>500</v>
      </c>
    </row>
    <row r="4" spans="2:11" ht="15.75" customHeight="1" thickBot="1" x14ac:dyDescent="0.3">
      <c r="B4" s="12" t="s">
        <v>50</v>
      </c>
      <c r="C4" s="9">
        <v>480</v>
      </c>
      <c r="D4" s="13">
        <v>13800</v>
      </c>
      <c r="G4" s="14" t="s">
        <v>63</v>
      </c>
      <c r="H4" s="16">
        <v>2.5</v>
      </c>
      <c r="J4" s="12" t="s">
        <v>62</v>
      </c>
      <c r="K4" s="13">
        <v>2400</v>
      </c>
    </row>
    <row r="5" spans="2:11" ht="29.25" customHeight="1" thickBot="1" x14ac:dyDescent="0.3">
      <c r="B5" s="11" t="s">
        <v>51</v>
      </c>
      <c r="C5" s="9" t="s">
        <v>52</v>
      </c>
      <c r="D5" s="13" t="s">
        <v>53</v>
      </c>
      <c r="J5" s="25" t="s">
        <v>67</v>
      </c>
      <c r="K5" s="16" t="s">
        <v>68</v>
      </c>
    </row>
    <row r="6" spans="2:11" ht="15.75" thickBot="1" x14ac:dyDescent="0.3">
      <c r="B6" s="14" t="s">
        <v>54</v>
      </c>
      <c r="C6" s="15" t="s">
        <v>55</v>
      </c>
      <c r="D6" s="16" t="s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Lines between buses</vt:lpstr>
      <vt:lpstr>Fuel 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Prabakar, Kumaraguru</dc:creator>
  <cp:lastModifiedBy>Prabakar, Kumaraguru</cp:lastModifiedBy>
  <dcterms:created xsi:type="dcterms:W3CDTF">2015-09-11T00:00:38Z</dcterms:created>
  <dcterms:modified xsi:type="dcterms:W3CDTF">2015-09-11T19:07:01Z</dcterms:modified>
</cp:coreProperties>
</file>