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ATDM Project\TrafficManagementStrategies\OC1 [Cluster 4]\"/>
    </mc:Choice>
  </mc:AlternateContent>
  <bookViews>
    <workbookView xWindow="0" yWindow="0" windowWidth="28800" windowHeight="14235" firstSheet="9" activeTab="15"/>
  </bookViews>
  <sheets>
    <sheet name="+-5Percentage Error" sheetId="5" r:id="rId1"/>
    <sheet name="+-10Percentage Error" sheetId="2" r:id="rId2"/>
    <sheet name="No Error" sheetId="4" r:id="rId3"/>
    <sheet name="15MinPrediction" sheetId="7" r:id="rId4"/>
    <sheet name="60MinPrediction" sheetId="8" r:id="rId5"/>
    <sheet name="Coverage-2Mile" sheetId="11" r:id="rId6"/>
    <sheet name="Coverage-4Mile" sheetId="10" r:id="rId7"/>
    <sheet name="Latency-10Min" sheetId="12" r:id="rId8"/>
    <sheet name="Latency-20Min" sheetId="13" r:id="rId9"/>
    <sheet name="ShoulderLane" sheetId="14" r:id="rId10"/>
    <sheet name="Shoulder_DMS_Signal" sheetId="15" r:id="rId11"/>
    <sheet name="Ramp_DMS_Signal" sheetId="16" r:id="rId12"/>
    <sheet name="OnlySignal" sheetId="17" r:id="rId13"/>
    <sheet name="OnlyRampMeters" sheetId="18" r:id="rId14"/>
    <sheet name="Signal-DMS-Ramp-Shoulder" sheetId="19" r:id="rId15"/>
    <sheet name="Shoulder-DMS" sheetId="20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0" l="1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J39" i="20" l="1"/>
  <c r="I39" i="20"/>
  <c r="J38" i="20"/>
  <c r="I38" i="20"/>
  <c r="J37" i="20"/>
  <c r="I37" i="20"/>
  <c r="J36" i="20"/>
  <c r="I36" i="20"/>
  <c r="J35" i="20"/>
  <c r="I35" i="20"/>
  <c r="J34" i="20"/>
  <c r="I34" i="20"/>
  <c r="J33" i="20"/>
  <c r="I33" i="20"/>
  <c r="J32" i="20"/>
  <c r="I32" i="20"/>
  <c r="J31" i="20"/>
  <c r="I31" i="20"/>
  <c r="J30" i="20"/>
  <c r="I30" i="20"/>
  <c r="J29" i="20"/>
  <c r="I29" i="20"/>
  <c r="J28" i="20"/>
  <c r="I28" i="20"/>
  <c r="J27" i="20"/>
  <c r="I27" i="20"/>
  <c r="J26" i="20"/>
  <c r="I26" i="20"/>
  <c r="J25" i="20"/>
  <c r="I25" i="20"/>
  <c r="J24" i="20"/>
  <c r="I24" i="20"/>
  <c r="J23" i="20"/>
  <c r="I23" i="20"/>
  <c r="J22" i="20"/>
  <c r="I22" i="20"/>
  <c r="J21" i="20"/>
  <c r="I21" i="20"/>
  <c r="J20" i="20"/>
  <c r="I20" i="20"/>
  <c r="J19" i="20"/>
  <c r="I19" i="20"/>
  <c r="J18" i="20"/>
  <c r="I18" i="20"/>
  <c r="J17" i="20"/>
  <c r="I17" i="20"/>
  <c r="J16" i="20"/>
  <c r="I16" i="20"/>
  <c r="J15" i="20"/>
  <c r="I15" i="20"/>
  <c r="J14" i="20"/>
  <c r="I14" i="20"/>
  <c r="J13" i="20"/>
  <c r="I13" i="20"/>
  <c r="J12" i="20"/>
  <c r="I12" i="20"/>
  <c r="J11" i="20"/>
  <c r="I11" i="20"/>
  <c r="J10" i="20"/>
  <c r="I10" i="20"/>
  <c r="J9" i="20"/>
  <c r="I9" i="20"/>
  <c r="J8" i="20"/>
  <c r="I8" i="20"/>
  <c r="J7" i="20"/>
  <c r="I7" i="20"/>
  <c r="J6" i="20"/>
  <c r="I6" i="20"/>
  <c r="J5" i="20"/>
  <c r="I5" i="20"/>
  <c r="J4" i="20"/>
  <c r="I4" i="20"/>
  <c r="K3" i="20"/>
  <c r="J3" i="20"/>
  <c r="I3" i="20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40" i="19" s="1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3" i="19"/>
  <c r="J39" i="19"/>
  <c r="I39" i="19"/>
  <c r="J38" i="19"/>
  <c r="I38" i="19"/>
  <c r="J37" i="19"/>
  <c r="I37" i="19"/>
  <c r="J36" i="19"/>
  <c r="I36" i="19"/>
  <c r="J35" i="19"/>
  <c r="I35" i="19"/>
  <c r="J34" i="19"/>
  <c r="I34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40" i="20" l="1"/>
  <c r="J42" i="20"/>
  <c r="I42" i="20"/>
  <c r="I40" i="20"/>
  <c r="K40" i="20"/>
  <c r="K42" i="20"/>
  <c r="I41" i="20"/>
  <c r="J41" i="20"/>
  <c r="K41" i="20"/>
  <c r="J40" i="19"/>
  <c r="J42" i="19"/>
  <c r="J41" i="19"/>
  <c r="I42" i="19"/>
  <c r="I40" i="19"/>
  <c r="K42" i="19"/>
  <c r="K41" i="19"/>
  <c r="I41" i="19"/>
  <c r="K39" i="18"/>
  <c r="J39" i="18"/>
  <c r="I39" i="18"/>
  <c r="K38" i="18"/>
  <c r="J38" i="18"/>
  <c r="I38" i="18"/>
  <c r="K37" i="18"/>
  <c r="J37" i="18"/>
  <c r="I37" i="18"/>
  <c r="K36" i="18"/>
  <c r="J36" i="18"/>
  <c r="I36" i="18"/>
  <c r="K35" i="18"/>
  <c r="J35" i="18"/>
  <c r="I35" i="18"/>
  <c r="K34" i="18"/>
  <c r="J34" i="18"/>
  <c r="I34" i="18"/>
  <c r="K33" i="18"/>
  <c r="J33" i="18"/>
  <c r="I33" i="18"/>
  <c r="K32" i="18"/>
  <c r="J32" i="18"/>
  <c r="I32" i="18"/>
  <c r="K31" i="18"/>
  <c r="J31" i="18"/>
  <c r="I31" i="18"/>
  <c r="K30" i="18"/>
  <c r="J30" i="18"/>
  <c r="I30" i="18"/>
  <c r="K29" i="18"/>
  <c r="J29" i="18"/>
  <c r="I29" i="18"/>
  <c r="K28" i="18"/>
  <c r="J28" i="18"/>
  <c r="I28" i="18"/>
  <c r="K27" i="18"/>
  <c r="J27" i="18"/>
  <c r="I27" i="18"/>
  <c r="K26" i="18"/>
  <c r="J26" i="18"/>
  <c r="I26" i="18"/>
  <c r="K25" i="18"/>
  <c r="J25" i="18"/>
  <c r="I25" i="18"/>
  <c r="K24" i="18"/>
  <c r="J24" i="18"/>
  <c r="I24" i="18"/>
  <c r="K23" i="18"/>
  <c r="J23" i="18"/>
  <c r="I23" i="18"/>
  <c r="K22" i="18"/>
  <c r="J22" i="18"/>
  <c r="I22" i="18"/>
  <c r="K21" i="18"/>
  <c r="J21" i="18"/>
  <c r="I21" i="18"/>
  <c r="K20" i="18"/>
  <c r="J20" i="18"/>
  <c r="I20" i="18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K3" i="18"/>
  <c r="J3" i="18"/>
  <c r="I3" i="18"/>
  <c r="J41" i="17"/>
  <c r="K39" i="17"/>
  <c r="J39" i="17"/>
  <c r="I39" i="17"/>
  <c r="K38" i="17"/>
  <c r="J38" i="17"/>
  <c r="I38" i="17"/>
  <c r="K37" i="17"/>
  <c r="J37" i="17"/>
  <c r="I37" i="17"/>
  <c r="K36" i="17"/>
  <c r="J36" i="17"/>
  <c r="I36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J40" i="17" s="1"/>
  <c r="I4" i="17"/>
  <c r="K3" i="17"/>
  <c r="J3" i="17"/>
  <c r="I3" i="17"/>
  <c r="J42" i="18" l="1"/>
  <c r="J40" i="18"/>
  <c r="I40" i="18"/>
  <c r="I42" i="18"/>
  <c r="K42" i="18"/>
  <c r="K40" i="18"/>
  <c r="I41" i="18"/>
  <c r="J41" i="18"/>
  <c r="K41" i="18"/>
  <c r="K40" i="17"/>
  <c r="I41" i="17"/>
  <c r="J42" i="17"/>
  <c r="I40" i="17"/>
  <c r="I42" i="17"/>
  <c r="K42" i="17"/>
  <c r="K41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3" i="16"/>
  <c r="J39" i="16" l="1"/>
  <c r="I39" i="16"/>
  <c r="J38" i="16"/>
  <c r="I38" i="16"/>
  <c r="J37" i="16"/>
  <c r="I37" i="16"/>
  <c r="J36" i="16"/>
  <c r="I36" i="16"/>
  <c r="J35" i="16"/>
  <c r="I35" i="16"/>
  <c r="J34" i="16"/>
  <c r="I34" i="16"/>
  <c r="J33" i="16"/>
  <c r="I33" i="16"/>
  <c r="J32" i="16"/>
  <c r="I32" i="16"/>
  <c r="J31" i="16"/>
  <c r="I31" i="16"/>
  <c r="J30" i="16"/>
  <c r="I30" i="16"/>
  <c r="J29" i="16"/>
  <c r="I29" i="16"/>
  <c r="J28" i="16"/>
  <c r="I28" i="16"/>
  <c r="J27" i="16"/>
  <c r="I27" i="16"/>
  <c r="J26" i="16"/>
  <c r="I26" i="16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I14" i="16"/>
  <c r="J13" i="16"/>
  <c r="I13" i="16"/>
  <c r="J12" i="16"/>
  <c r="I12" i="16"/>
  <c r="J11" i="16"/>
  <c r="I11" i="16"/>
  <c r="J10" i="16"/>
  <c r="I10" i="16"/>
  <c r="J9" i="16"/>
  <c r="I9" i="16"/>
  <c r="J8" i="16"/>
  <c r="I8" i="16"/>
  <c r="J7" i="16"/>
  <c r="I7" i="16"/>
  <c r="J6" i="16"/>
  <c r="I6" i="16"/>
  <c r="J5" i="16"/>
  <c r="I5" i="16"/>
  <c r="J4" i="16"/>
  <c r="I4" i="16"/>
  <c r="J3" i="16"/>
  <c r="I3" i="16"/>
  <c r="J40" i="16" l="1"/>
  <c r="J42" i="16"/>
  <c r="I41" i="16"/>
  <c r="I40" i="16"/>
  <c r="I42" i="16"/>
  <c r="K40" i="16"/>
  <c r="K42" i="16"/>
  <c r="J41" i="16"/>
  <c r="K41" i="16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41" i="15" s="1"/>
  <c r="K34" i="15"/>
  <c r="K35" i="15"/>
  <c r="K36" i="15"/>
  <c r="K37" i="15"/>
  <c r="K38" i="15"/>
  <c r="K39" i="15"/>
  <c r="K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42" i="15" s="1"/>
  <c r="J8" i="15"/>
  <c r="J7" i="15"/>
  <c r="J6" i="15"/>
  <c r="J5" i="15"/>
  <c r="J4" i="15"/>
  <c r="J3" i="15"/>
  <c r="I3" i="15"/>
  <c r="I42" i="15" l="1"/>
  <c r="J40" i="15"/>
  <c r="I41" i="15"/>
  <c r="I40" i="15"/>
  <c r="K42" i="15"/>
  <c r="K40" i="15"/>
  <c r="J41" i="15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K3" i="14"/>
  <c r="J3" i="14"/>
  <c r="I3" i="14"/>
  <c r="K41" i="14" l="1"/>
  <c r="J42" i="14"/>
  <c r="J40" i="14"/>
  <c r="I40" i="14"/>
  <c r="I42" i="14"/>
  <c r="I41" i="14"/>
  <c r="K40" i="14"/>
  <c r="K42" i="14"/>
  <c r="J41" i="14"/>
  <c r="K39" i="13"/>
  <c r="J39" i="13"/>
  <c r="I39" i="13"/>
  <c r="K38" i="13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K28" i="13"/>
  <c r="J28" i="13"/>
  <c r="I28" i="13"/>
  <c r="K27" i="13"/>
  <c r="J27" i="13"/>
  <c r="I27" i="13"/>
  <c r="K26" i="13"/>
  <c r="J26" i="13"/>
  <c r="I26" i="13"/>
  <c r="K25" i="13"/>
  <c r="J25" i="13"/>
  <c r="I25" i="13"/>
  <c r="K24" i="13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K41" i="13" s="1"/>
  <c r="J9" i="13"/>
  <c r="J41" i="13" s="1"/>
  <c r="I9" i="13"/>
  <c r="K8" i="13"/>
  <c r="J8" i="13"/>
  <c r="I8" i="13"/>
  <c r="K7" i="13"/>
  <c r="J7" i="13"/>
  <c r="I7" i="13"/>
  <c r="K6" i="13"/>
  <c r="K42" i="13" s="1"/>
  <c r="J6" i="13"/>
  <c r="J42" i="13" s="1"/>
  <c r="I6" i="13"/>
  <c r="I42" i="13" s="1"/>
  <c r="K5" i="13"/>
  <c r="J5" i="13"/>
  <c r="I5" i="13"/>
  <c r="K4" i="13"/>
  <c r="J4" i="13"/>
  <c r="I4" i="13"/>
  <c r="K3" i="13"/>
  <c r="K40" i="13" s="1"/>
  <c r="J3" i="13"/>
  <c r="J40" i="13" s="1"/>
  <c r="I3" i="13"/>
  <c r="I40" i="13" s="1"/>
  <c r="K42" i="12"/>
  <c r="J42" i="12"/>
  <c r="K39" i="12"/>
  <c r="J39" i="12"/>
  <c r="I39" i="12"/>
  <c r="K38" i="12"/>
  <c r="J38" i="12"/>
  <c r="I38" i="12"/>
  <c r="K37" i="12"/>
  <c r="J37" i="12"/>
  <c r="I37" i="12"/>
  <c r="K36" i="12"/>
  <c r="J36" i="12"/>
  <c r="I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K28" i="12"/>
  <c r="J28" i="12"/>
  <c r="I28" i="12"/>
  <c r="K27" i="12"/>
  <c r="J27" i="12"/>
  <c r="I27" i="12"/>
  <c r="K26" i="12"/>
  <c r="J26" i="12"/>
  <c r="I26" i="12"/>
  <c r="K25" i="12"/>
  <c r="J25" i="12"/>
  <c r="I25" i="12"/>
  <c r="K24" i="12"/>
  <c r="J24" i="12"/>
  <c r="I24" i="12"/>
  <c r="K23" i="12"/>
  <c r="J23" i="12"/>
  <c r="I23" i="12"/>
  <c r="K22" i="12"/>
  <c r="J22" i="12"/>
  <c r="I22" i="12"/>
  <c r="K21" i="12"/>
  <c r="J21" i="12"/>
  <c r="I21" i="12"/>
  <c r="K20" i="12"/>
  <c r="J20" i="12"/>
  <c r="I20" i="12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I41" i="12" s="1"/>
  <c r="K10" i="12"/>
  <c r="K40" i="12" s="1"/>
  <c r="J10" i="12"/>
  <c r="J41" i="12" s="1"/>
  <c r="I10" i="12"/>
  <c r="K9" i="12"/>
  <c r="J9" i="12"/>
  <c r="I9" i="12"/>
  <c r="K8" i="12"/>
  <c r="J8" i="12"/>
  <c r="I8" i="12"/>
  <c r="K7" i="12"/>
  <c r="J7" i="12"/>
  <c r="I7" i="12"/>
  <c r="K6" i="12"/>
  <c r="K41" i="12" s="1"/>
  <c r="J6" i="12"/>
  <c r="I6" i="12"/>
  <c r="I42" i="12" s="1"/>
  <c r="K5" i="12"/>
  <c r="J5" i="12"/>
  <c r="I5" i="12"/>
  <c r="K4" i="12"/>
  <c r="J4" i="12"/>
  <c r="I4" i="12"/>
  <c r="K3" i="12"/>
  <c r="J3" i="12"/>
  <c r="I3" i="12"/>
  <c r="I40" i="12" s="1"/>
  <c r="I41" i="13" l="1"/>
  <c r="J40" i="12"/>
  <c r="K42" i="10"/>
  <c r="J42" i="10"/>
  <c r="I42" i="10"/>
  <c r="K41" i="10"/>
  <c r="J41" i="10"/>
  <c r="I41" i="10"/>
  <c r="K40" i="10"/>
  <c r="J40" i="10"/>
  <c r="I40" i="10"/>
  <c r="K42" i="11"/>
  <c r="J42" i="11"/>
  <c r="I42" i="11"/>
  <c r="K41" i="11"/>
  <c r="J41" i="11"/>
  <c r="I41" i="11"/>
  <c r="K40" i="11"/>
  <c r="J40" i="11"/>
  <c r="I40" i="11"/>
  <c r="K42" i="8"/>
  <c r="J42" i="8"/>
  <c r="I42" i="8"/>
  <c r="K41" i="8"/>
  <c r="J41" i="8"/>
  <c r="I41" i="8"/>
  <c r="K40" i="8"/>
  <c r="J40" i="8"/>
  <c r="I40" i="8"/>
  <c r="K42" i="7"/>
  <c r="J42" i="7"/>
  <c r="I42" i="7"/>
  <c r="K41" i="7"/>
  <c r="J41" i="7"/>
  <c r="I41" i="7"/>
  <c r="K40" i="7"/>
  <c r="J40" i="7"/>
  <c r="I40" i="7"/>
  <c r="J41" i="4"/>
  <c r="K41" i="4"/>
  <c r="J42" i="4"/>
  <c r="K42" i="4"/>
  <c r="I42" i="4"/>
  <c r="I41" i="4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M41" i="5"/>
  <c r="N41" i="5"/>
  <c r="O41" i="5"/>
  <c r="P41" i="5"/>
  <c r="Q41" i="5"/>
  <c r="M42" i="5"/>
  <c r="N42" i="5"/>
  <c r="O42" i="5"/>
  <c r="P42" i="5"/>
  <c r="Q42" i="5"/>
  <c r="L42" i="5"/>
  <c r="L41" i="5"/>
  <c r="K39" i="11" l="1"/>
  <c r="J39" i="11"/>
  <c r="I39" i="11"/>
  <c r="K38" i="11"/>
  <c r="J38" i="11"/>
  <c r="I38" i="11"/>
  <c r="K37" i="11"/>
  <c r="J37" i="11"/>
  <c r="I37" i="11"/>
  <c r="K36" i="11"/>
  <c r="J36" i="11"/>
  <c r="I36" i="11"/>
  <c r="K35" i="11"/>
  <c r="J35" i="1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J4" i="11"/>
  <c r="I4" i="11"/>
  <c r="K3" i="11"/>
  <c r="J3" i="11"/>
  <c r="I3" i="11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4" i="10"/>
  <c r="J4" i="10"/>
  <c r="I4" i="10"/>
  <c r="K3" i="10"/>
  <c r="J3" i="10"/>
  <c r="I3" i="10"/>
  <c r="O40" i="5"/>
  <c r="P40" i="5"/>
  <c r="Q40" i="5"/>
  <c r="N40" i="5"/>
  <c r="M40" i="5"/>
  <c r="L40" i="5"/>
  <c r="J40" i="4" l="1"/>
  <c r="K40" i="4"/>
  <c r="I40" i="4"/>
  <c r="K6" i="8" l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5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K4" i="8"/>
  <c r="J4" i="8"/>
  <c r="I4" i="8"/>
  <c r="K3" i="8"/>
  <c r="J3" i="8"/>
  <c r="I3" i="8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K4" i="7"/>
  <c r="J4" i="7"/>
  <c r="I4" i="7"/>
  <c r="K3" i="7"/>
  <c r="J3" i="7"/>
  <c r="I3" i="7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J3" i="4"/>
  <c r="K3" i="4"/>
  <c r="I3" i="4"/>
  <c r="Q39" i="5" l="1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4" i="5"/>
  <c r="P4" i="5"/>
  <c r="O4" i="5"/>
  <c r="N4" i="5"/>
  <c r="M4" i="5"/>
  <c r="L4" i="5"/>
  <c r="Q3" i="5"/>
  <c r="P3" i="5"/>
  <c r="O3" i="5"/>
  <c r="N3" i="5"/>
  <c r="M3" i="5"/>
  <c r="L3" i="5"/>
  <c r="O3" i="2" l="1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</calcChain>
</file>

<file path=xl/sharedStrings.xml><?xml version="1.0" encoding="utf-8"?>
<sst xmlns="http://schemas.openxmlformats.org/spreadsheetml/2006/main" count="264" uniqueCount="17">
  <si>
    <t>Time</t>
  </si>
  <si>
    <t>Northbound</t>
  </si>
  <si>
    <t>Southbound</t>
  </si>
  <si>
    <t>EntireNetwork</t>
  </si>
  <si>
    <t>UnderEstimation</t>
  </si>
  <si>
    <t>OverEstimation</t>
  </si>
  <si>
    <t>DoNothing</t>
  </si>
  <si>
    <t>UnderEstimation(%)</t>
  </si>
  <si>
    <t>OverEstimation (%)</t>
  </si>
  <si>
    <t>Total Travel Time with TM</t>
  </si>
  <si>
    <t>Error(%)</t>
  </si>
  <si>
    <t>% Saving in Travel Time
TM Activated with 5% Error in Demand Prediction</t>
  </si>
  <si>
    <t>Total Travel Time (Do-Nothing)</t>
  </si>
  <si>
    <t>% Saving in Travel Time
TM Activated with 10% Error in Demand Prediction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</si>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</sst>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38">
    <xf numFmtId="0" fontId="0" fillId="0" borderId="0" xfId="0"/>
    <xf numFmtId="21" fontId="0" fillId="0" borderId="0" xfId="0" applyNumberFormat="1"/>
    <xf numFmtId="0" fontId="4" fillId="4" borderId="1" xfId="4"/>
    <xf numFmtId="0" fontId="4" fillId="4" borderId="3" xfId="4" applyBorder="1"/>
    <xf numFmtId="0" fontId="3" fillId="3" borderId="2" xfId="3" applyBorder="1"/>
    <xf numFmtId="0" fontId="4" fillId="4" borderId="4" xfId="4" applyBorder="1"/>
    <xf numFmtId="0" fontId="2" fillId="2" borderId="2" xfId="2" applyBorder="1"/>
    <xf numFmtId="0" fontId="5" fillId="3" borderId="8" xfId="3" applyFont="1" applyBorder="1"/>
    <xf numFmtId="0" fontId="5" fillId="3" borderId="9" xfId="3" applyFont="1" applyBorder="1"/>
    <xf numFmtId="0" fontId="5" fillId="3" borderId="10" xfId="3" applyFont="1" applyBorder="1"/>
    <xf numFmtId="0" fontId="6" fillId="4" borderId="14" xfId="4" applyFont="1" applyBorder="1"/>
    <xf numFmtId="0" fontId="6" fillId="4" borderId="15" xfId="4" applyFont="1" applyBorder="1"/>
    <xf numFmtId="0" fontId="6" fillId="4" borderId="16" xfId="4" applyFont="1" applyBorder="1"/>
    <xf numFmtId="0" fontId="7" fillId="2" borderId="8" xfId="2" applyFont="1" applyBorder="1"/>
    <xf numFmtId="0" fontId="7" fillId="2" borderId="9" xfId="2" applyFont="1" applyBorder="1"/>
    <xf numFmtId="0" fontId="7" fillId="2" borderId="10" xfId="2" applyFont="1" applyBorder="1"/>
    <xf numFmtId="10" fontId="0" fillId="0" borderId="0" xfId="1" applyNumberFormat="1" applyFont="1"/>
    <xf numFmtId="0" fontId="0" fillId="5" borderId="0" xfId="0" applyFill="1"/>
    <xf numFmtId="0" fontId="0" fillId="0" borderId="0" xfId="0" applyFill="1"/>
    <xf numFmtId="0" fontId="0" fillId="0" borderId="0" xfId="0" applyAlignment="1">
      <alignment wrapText="1"/>
    </xf>
    <xf numFmtId="10" fontId="8" fillId="0" borderId="0" xfId="0" applyNumberFormat="1" applyFont="1"/>
    <xf numFmtId="0" fontId="3" fillId="3" borderId="0" xfId="3" applyBorder="1"/>
    <xf numFmtId="0" fontId="4" fillId="4" borderId="0" xfId="4" applyBorder="1"/>
    <xf numFmtId="0" fontId="2" fillId="2" borderId="0" xfId="2" applyBorder="1"/>
    <xf numFmtId="0" fontId="9" fillId="5" borderId="0" xfId="0" applyFont="1" applyFill="1"/>
    <xf numFmtId="0" fontId="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1" applyNumberFormat="1" applyFont="1"/>
    <xf numFmtId="0" fontId="5" fillId="3" borderId="5" xfId="3" applyFont="1" applyBorder="1" applyAlignment="1">
      <alignment horizontal="center"/>
    </xf>
    <xf numFmtId="0" fontId="5" fillId="3" borderId="6" xfId="3" applyFont="1" applyBorder="1" applyAlignment="1">
      <alignment horizontal="center"/>
    </xf>
    <xf numFmtId="0" fontId="5" fillId="3" borderId="7" xfId="3" applyFont="1" applyBorder="1" applyAlignment="1">
      <alignment horizontal="center"/>
    </xf>
    <xf numFmtId="0" fontId="6" fillId="4" borderId="11" xfId="4" applyFont="1" applyBorder="1" applyAlignment="1">
      <alignment horizontal="center"/>
    </xf>
    <xf numFmtId="0" fontId="6" fillId="4" borderId="12" xfId="4" applyFont="1" applyBorder="1" applyAlignment="1">
      <alignment horizontal="center"/>
    </xf>
    <xf numFmtId="0" fontId="6" fillId="4" borderId="13" xfId="4" applyFont="1" applyBorder="1" applyAlignment="1">
      <alignment horizontal="center"/>
    </xf>
    <xf numFmtId="0" fontId="7" fillId="2" borderId="5" xfId="2" applyFont="1" applyBorder="1" applyAlignment="1">
      <alignment horizontal="center"/>
    </xf>
    <xf numFmtId="0" fontId="7" fillId="2" borderId="6" xfId="2" applyFont="1" applyBorder="1" applyAlignment="1">
      <alignment horizontal="center"/>
    </xf>
    <xf numFmtId="0" fontId="7" fillId="2" borderId="7" xfId="2" applyFont="1" applyBorder="1" applyAlignment="1">
      <alignment horizontal="center"/>
    </xf>
  </cellXfs>
  <cellStyles count="5">
    <cellStyle name="Good" xfId="2" builtinId="26"/>
    <cellStyle name="Input" xfId="4" builtinId="20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'+-5Percentage Error'!$C$93</c:f>
              <c:strCache>
                <c:ptCount val="1"/>
                <c:pt idx="0">
                  <c:v>% Saving in Travel Time
TM Activated with 5%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'+-5Percentage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'+-5Percentage Error'!$L$3:$L$39</c:f>
              <c:numCache>
                <c:formatCode>0.00%</c:formatCode>
                <c:ptCount val="37"/>
                <c:pt idx="0">
                  <c:v>3.2718478755017623E-4</c:v>
                </c:pt>
                <c:pt idx="1">
                  <c:v>-1.2257081504594986E-3</c:v>
                </c:pt>
                <c:pt idx="2">
                  <c:v>-3.6312281085379487E-4</c:v>
                </c:pt>
                <c:pt idx="3">
                  <c:v>-7.51589947215028E-5</c:v>
                </c:pt>
                <c:pt idx="4">
                  <c:v>-2.5847063422376661E-3</c:v>
                </c:pt>
                <c:pt idx="5">
                  <c:v>5.9074033981166936E-3</c:v>
                </c:pt>
                <c:pt idx="6">
                  <c:v>-2.8468526156076594E-3</c:v>
                </c:pt>
                <c:pt idx="7">
                  <c:v>-1.0502156036350516E-3</c:v>
                </c:pt>
                <c:pt idx="8">
                  <c:v>5.649815628460549E-5</c:v>
                </c:pt>
                <c:pt idx="9">
                  <c:v>-2.7619591130261475E-3</c:v>
                </c:pt>
                <c:pt idx="10">
                  <c:v>1.5124544200891964E-3</c:v>
                </c:pt>
                <c:pt idx="11">
                  <c:v>1.1805269881135278E-2</c:v>
                </c:pt>
                <c:pt idx="12">
                  <c:v>1.668705086515734E-2</c:v>
                </c:pt>
                <c:pt idx="13">
                  <c:v>2.1621440520459414E-2</c:v>
                </c:pt>
                <c:pt idx="14">
                  <c:v>7.0440452061981164E-3</c:v>
                </c:pt>
                <c:pt idx="15">
                  <c:v>4.3892457078335842E-3</c:v>
                </c:pt>
                <c:pt idx="16">
                  <c:v>-1.0241499661771147E-3</c:v>
                </c:pt>
                <c:pt idx="17">
                  <c:v>1.0603604707460949E-3</c:v>
                </c:pt>
                <c:pt idx="18">
                  <c:v>2.3136917669843625E-2</c:v>
                </c:pt>
                <c:pt idx="19">
                  <c:v>2.4073067883703336E-2</c:v>
                </c:pt>
                <c:pt idx="20">
                  <c:v>1.1003265885858036E-2</c:v>
                </c:pt>
                <c:pt idx="21">
                  <c:v>-1.0254797002928005E-3</c:v>
                </c:pt>
                <c:pt idx="22">
                  <c:v>8.9837216388238654E-4</c:v>
                </c:pt>
                <c:pt idx="23">
                  <c:v>4.5571137031697592E-3</c:v>
                </c:pt>
                <c:pt idx="24">
                  <c:v>8.1650677734146186E-3</c:v>
                </c:pt>
                <c:pt idx="25">
                  <c:v>1.9646807446317984E-3</c:v>
                </c:pt>
                <c:pt idx="26">
                  <c:v>8.3631522981171443E-3</c:v>
                </c:pt>
                <c:pt idx="27">
                  <c:v>4.3455636944691248E-3</c:v>
                </c:pt>
                <c:pt idx="28">
                  <c:v>1.371616806199513E-2</c:v>
                </c:pt>
                <c:pt idx="29">
                  <c:v>1.0794286946945484E-2</c:v>
                </c:pt>
                <c:pt idx="30">
                  <c:v>2.2789318154146102E-2</c:v>
                </c:pt>
                <c:pt idx="31">
                  <c:v>4.8523244404481717E-3</c:v>
                </c:pt>
                <c:pt idx="32">
                  <c:v>9.3154395356644416E-3</c:v>
                </c:pt>
                <c:pt idx="33">
                  <c:v>1.777904569347635E-2</c:v>
                </c:pt>
                <c:pt idx="34">
                  <c:v>2.1601913743397906E-3</c:v>
                </c:pt>
                <c:pt idx="35">
                  <c:v>1.4581270763409984E-3</c:v>
                </c:pt>
                <c:pt idx="36">
                  <c:v>1.8037178417712625E-4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752512"/>
        <c:axId val="233753072"/>
      </c:barChart>
      <c:scatterChart>
        <c:scatterStyle val="smoothMarker"/>
        <c:varyColors val="0"/>
        <c:ser>
          <c:idx val="1"/>
          <c:order val="1"/>
          <c:tx>
            <c:strRef>
              <c:f>'+-5Percentage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'+-5Percentage Error'!$H$3:$H$39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25712"/>
        <c:axId val="233822912"/>
      </c:scatterChart>
      <c:catAx>
        <c:axId val="23375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753072"/>
        <c:crosses val="autoZero"/>
        <c:auto val="1"/>
        <c:lblAlgn val="ctr"/>
        <c:lblOffset val="100"/>
        <c:noMultiLvlLbl val="0"/>
      </c:catAx>
      <c:valAx>
        <c:axId val="2337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baseline="0"/>
                  <a:t>Saving in </a:t>
                </a:r>
                <a:r>
                  <a:rPr lang="en-US" b="1"/>
                  <a:t>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752512"/>
        <c:crosses val="autoZero"/>
        <c:crossBetween val="between"/>
      </c:valAx>
      <c:valAx>
        <c:axId val="233822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825712"/>
        <c:crosses val="max"/>
        <c:crossBetween val="midCat"/>
      </c:valAx>
      <c:valAx>
        <c:axId val="233825712"/>
        <c:scaling>
          <c:orientation val="minMax"/>
        </c:scaling>
        <c:delete val="1"/>
        <c:axPos val="b"/>
        <c:majorTickMark val="out"/>
        <c:minorTickMark val="none"/>
        <c:tickLblPos val="none"/>
        <c:crossAx val="23382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'+-10Percentage Error'!$C$93</c:f>
              <c:strCache>
                <c:ptCount val="1"/>
                <c:pt idx="0">
                  <c:v>% Saving in Travel Time
TM Activated with 10%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'+-10Percentage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'+-10Percentage Error'!$O$3:$O$39</c:f>
              <c:numCache>
                <c:formatCode>0.00%</c:formatCode>
                <c:ptCount val="37"/>
                <c:pt idx="0">
                  <c:v>-1.2081732018923953E-3</c:v>
                </c:pt>
                <c:pt idx="1">
                  <c:v>-1.3929654647216962E-3</c:v>
                </c:pt>
                <c:pt idx="2">
                  <c:v>-1.2030921521852386E-3</c:v>
                </c:pt>
                <c:pt idx="3">
                  <c:v>-8.0143360863637529E-4</c:v>
                </c:pt>
                <c:pt idx="4">
                  <c:v>-8.2546875575511235E-3</c:v>
                </c:pt>
                <c:pt idx="5">
                  <c:v>-9.6782656827749027E-3</c:v>
                </c:pt>
                <c:pt idx="6">
                  <c:v>-1.2296134344947002E-2</c:v>
                </c:pt>
                <c:pt idx="7">
                  <c:v>-2.1081565019051064E-3</c:v>
                </c:pt>
                <c:pt idx="8">
                  <c:v>2.0476722489468408E-4</c:v>
                </c:pt>
                <c:pt idx="9">
                  <c:v>5.6037507397523863E-3</c:v>
                </c:pt>
                <c:pt idx="10">
                  <c:v>2.2033401308220086E-2</c:v>
                </c:pt>
                <c:pt idx="11">
                  <c:v>1.3777039468924418E-2</c:v>
                </c:pt>
                <c:pt idx="12">
                  <c:v>1.865270883644933E-2</c:v>
                </c:pt>
                <c:pt idx="13">
                  <c:v>1.8108256024347555E-2</c:v>
                </c:pt>
                <c:pt idx="14">
                  <c:v>1.5828993291054083E-2</c:v>
                </c:pt>
                <c:pt idx="15">
                  <c:v>1.636395965156779E-2</c:v>
                </c:pt>
                <c:pt idx="16">
                  <c:v>1.9922500404962663E-2</c:v>
                </c:pt>
                <c:pt idx="17">
                  <c:v>2.5606036135393907E-2</c:v>
                </c:pt>
                <c:pt idx="18">
                  <c:v>3.4417950914743423E-2</c:v>
                </c:pt>
                <c:pt idx="19">
                  <c:v>2.3981328437677276E-2</c:v>
                </c:pt>
                <c:pt idx="20">
                  <c:v>1.7242182839821627E-2</c:v>
                </c:pt>
                <c:pt idx="21">
                  <c:v>-8.8900904266387554E-3</c:v>
                </c:pt>
                <c:pt idx="22">
                  <c:v>-3.2908195539180195E-3</c:v>
                </c:pt>
                <c:pt idx="23">
                  <c:v>-2.9143809327666585E-2</c:v>
                </c:pt>
                <c:pt idx="24">
                  <c:v>-3.6367837914473844E-2</c:v>
                </c:pt>
                <c:pt idx="25">
                  <c:v>-3.7430486133732822E-2</c:v>
                </c:pt>
                <c:pt idx="26">
                  <c:v>-3.3629913246992507E-2</c:v>
                </c:pt>
                <c:pt idx="27">
                  <c:v>-4.0230416211867827E-2</c:v>
                </c:pt>
                <c:pt idx="28">
                  <c:v>-5.2841821354260583E-2</c:v>
                </c:pt>
                <c:pt idx="29">
                  <c:v>-2.4948036968495745E-2</c:v>
                </c:pt>
                <c:pt idx="30">
                  <c:v>-2.9601846013147685E-2</c:v>
                </c:pt>
                <c:pt idx="31">
                  <c:v>-2.8996808129371818E-2</c:v>
                </c:pt>
                <c:pt idx="32">
                  <c:v>6.3371991555297817E-3</c:v>
                </c:pt>
                <c:pt idx="33">
                  <c:v>3.2245629476262333E-2</c:v>
                </c:pt>
                <c:pt idx="34">
                  <c:v>3.5369089385449401E-2</c:v>
                </c:pt>
                <c:pt idx="35">
                  <c:v>5.251949801659065E-2</c:v>
                </c:pt>
                <c:pt idx="36">
                  <c:v>5.9303750359629336E-2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18976"/>
        <c:axId val="238019536"/>
      </c:barChart>
      <c:scatterChart>
        <c:scatterStyle val="smoothMarker"/>
        <c:varyColors val="0"/>
        <c:ser>
          <c:idx val="1"/>
          <c:order val="1"/>
          <c:tx>
            <c:strRef>
              <c:f>'+-10Percentage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'+-10Percentage Error'!$H$3:$H$39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20656"/>
        <c:axId val="238020096"/>
      </c:scatterChart>
      <c:catAx>
        <c:axId val="2380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19536"/>
        <c:crosses val="autoZero"/>
        <c:auto val="1"/>
        <c:lblAlgn val="ctr"/>
        <c:lblOffset val="100"/>
        <c:noMultiLvlLbl val="0"/>
      </c:catAx>
      <c:valAx>
        <c:axId val="2380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18976"/>
        <c:crosses val="autoZero"/>
        <c:crossBetween val="between"/>
      </c:valAx>
      <c:valAx>
        <c:axId val="238020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020656"/>
        <c:crosses val="max"/>
        <c:crossBetween val="midCat"/>
      </c:valAx>
      <c:valAx>
        <c:axId val="238020656"/>
        <c:scaling>
          <c:orientation val="minMax"/>
        </c:scaling>
        <c:delete val="1"/>
        <c:axPos val="b"/>
        <c:majorTickMark val="out"/>
        <c:minorTickMark val="none"/>
        <c:tickLblPos val="none"/>
        <c:crossAx val="23802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'+-10Percentage Error'!$C$93</c:f>
              <c:strCache>
                <c:ptCount val="1"/>
                <c:pt idx="0">
                  <c:v>% Saving in Travel Time
TM Activated with 10%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'+-10Percentage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'+-10Percentage Error'!$P$3:$P$39</c:f>
              <c:numCache>
                <c:formatCode>0.00%</c:formatCode>
                <c:ptCount val="37"/>
                <c:pt idx="0">
                  <c:v>6.3758877562584103E-4</c:v>
                </c:pt>
                <c:pt idx="1">
                  <c:v>2.9282952307711568E-4</c:v>
                </c:pt>
                <c:pt idx="2">
                  <c:v>1.747717073143143E-3</c:v>
                </c:pt>
                <c:pt idx="3">
                  <c:v>7.6402370279216114E-3</c:v>
                </c:pt>
                <c:pt idx="4">
                  <c:v>8.1861519589974258E-3</c:v>
                </c:pt>
                <c:pt idx="5">
                  <c:v>3.4945917155442632E-3</c:v>
                </c:pt>
                <c:pt idx="6">
                  <c:v>3.5571997500743933E-3</c:v>
                </c:pt>
                <c:pt idx="7">
                  <c:v>7.406770012841124E-3</c:v>
                </c:pt>
                <c:pt idx="8">
                  <c:v>1.2290489483491918E-2</c:v>
                </c:pt>
                <c:pt idx="9">
                  <c:v>1.0776112295118991E-2</c:v>
                </c:pt>
                <c:pt idx="10">
                  <c:v>1.1489843947656356E-2</c:v>
                </c:pt>
                <c:pt idx="11">
                  <c:v>1.8754407619081336E-2</c:v>
                </c:pt>
                <c:pt idx="12">
                  <c:v>2.7158317047592979E-3</c:v>
                </c:pt>
                <c:pt idx="13">
                  <c:v>-2.8221423172584128E-3</c:v>
                </c:pt>
                <c:pt idx="14">
                  <c:v>-7.7267404433324334E-3</c:v>
                </c:pt>
                <c:pt idx="15">
                  <c:v>-6.4582789891442236E-3</c:v>
                </c:pt>
                <c:pt idx="16">
                  <c:v>-1.2620343196985729E-3</c:v>
                </c:pt>
                <c:pt idx="17">
                  <c:v>-5.4948790360447204E-4</c:v>
                </c:pt>
                <c:pt idx="18">
                  <c:v>-3.4753381814184299E-3</c:v>
                </c:pt>
                <c:pt idx="19">
                  <c:v>-4.44692113101106E-3</c:v>
                </c:pt>
                <c:pt idx="20">
                  <c:v>-6.3558589608120435E-3</c:v>
                </c:pt>
                <c:pt idx="21">
                  <c:v>-2.4974377528813794E-2</c:v>
                </c:pt>
                <c:pt idx="22">
                  <c:v>-1.4262231225020194E-2</c:v>
                </c:pt>
                <c:pt idx="23">
                  <c:v>-2.5794685147670582E-2</c:v>
                </c:pt>
                <c:pt idx="24">
                  <c:v>-9.1230121298164213E-3</c:v>
                </c:pt>
                <c:pt idx="25">
                  <c:v>-4.1550146437759674E-4</c:v>
                </c:pt>
                <c:pt idx="26">
                  <c:v>-3.7337590903911682E-3</c:v>
                </c:pt>
                <c:pt idx="27">
                  <c:v>1.0376928555591544E-2</c:v>
                </c:pt>
                <c:pt idx="28">
                  <c:v>1.3394744967437172E-2</c:v>
                </c:pt>
                <c:pt idx="29">
                  <c:v>3.1222472959014085E-2</c:v>
                </c:pt>
                <c:pt idx="30">
                  <c:v>4.6475433987438142E-2</c:v>
                </c:pt>
                <c:pt idx="31">
                  <c:v>3.0394397340446317E-2</c:v>
                </c:pt>
                <c:pt idx="32">
                  <c:v>2.9267643906091607E-2</c:v>
                </c:pt>
                <c:pt idx="33">
                  <c:v>3.4643826765117076E-2</c:v>
                </c:pt>
                <c:pt idx="34">
                  <c:v>2.728784302586152E-2</c:v>
                </c:pt>
                <c:pt idx="35">
                  <c:v>1.2130686560964245E-2</c:v>
                </c:pt>
                <c:pt idx="36">
                  <c:v>1.0676139464705104E-2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24016"/>
        <c:axId val="238024576"/>
      </c:barChart>
      <c:scatterChart>
        <c:scatterStyle val="smoothMarker"/>
        <c:varyColors val="0"/>
        <c:ser>
          <c:idx val="1"/>
          <c:order val="1"/>
          <c:tx>
            <c:strRef>
              <c:f>'+-10Percentage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'+-10Percentage Error'!$I$3:$I$39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25696"/>
        <c:axId val="238025136"/>
      </c:scatterChart>
      <c:catAx>
        <c:axId val="2380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24576"/>
        <c:crosses val="autoZero"/>
        <c:auto val="1"/>
        <c:lblAlgn val="ctr"/>
        <c:lblOffset val="100"/>
        <c:noMultiLvlLbl val="0"/>
      </c:catAx>
      <c:valAx>
        <c:axId val="2380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24016"/>
        <c:crosses val="autoZero"/>
        <c:crossBetween val="between"/>
      </c:valAx>
      <c:valAx>
        <c:axId val="238025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025696"/>
        <c:crosses val="max"/>
        <c:crossBetween val="midCat"/>
      </c:valAx>
      <c:valAx>
        <c:axId val="238025696"/>
        <c:scaling>
          <c:orientation val="minMax"/>
        </c:scaling>
        <c:delete val="1"/>
        <c:axPos val="b"/>
        <c:majorTickMark val="out"/>
        <c:minorTickMark val="none"/>
        <c:tickLblPos val="none"/>
        <c:crossAx val="23802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'+-10Percentage Error'!$C$93</c:f>
              <c:strCache>
                <c:ptCount val="1"/>
                <c:pt idx="0">
                  <c:v>% Saving in Travel Time
TM Activated with 10%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'+-10Percentage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'+-10Percentage Error'!$Q$3:$Q$39</c:f>
              <c:numCache>
                <c:formatCode>0.00%</c:formatCode>
                <c:ptCount val="37"/>
                <c:pt idx="0">
                  <c:v>-1.975957986783928E-5</c:v>
                </c:pt>
                <c:pt idx="1">
                  <c:v>-1.9255053135613031E-4</c:v>
                </c:pt>
                <c:pt idx="2">
                  <c:v>-4.3062779320464308E-4</c:v>
                </c:pt>
                <c:pt idx="3">
                  <c:v>-1.0244434533734934E-3</c:v>
                </c:pt>
                <c:pt idx="4">
                  <c:v>-2.1049673955265383E-3</c:v>
                </c:pt>
                <c:pt idx="5">
                  <c:v>-4.2588051322858247E-3</c:v>
                </c:pt>
                <c:pt idx="6">
                  <c:v>-5.5499641124323639E-3</c:v>
                </c:pt>
                <c:pt idx="7">
                  <c:v>-7.0344604695753345E-3</c:v>
                </c:pt>
                <c:pt idx="8">
                  <c:v>-6.2983051303243673E-3</c:v>
                </c:pt>
                <c:pt idx="9">
                  <c:v>2.3989085616737858E-5</c:v>
                </c:pt>
                <c:pt idx="10">
                  <c:v>-4.3754210467304658E-3</c:v>
                </c:pt>
                <c:pt idx="11">
                  <c:v>-4.5712009344595311E-4</c:v>
                </c:pt>
                <c:pt idx="12">
                  <c:v>-1.0758833446098256E-2</c:v>
                </c:pt>
                <c:pt idx="13">
                  <c:v>-9.4728936529173413E-3</c:v>
                </c:pt>
                <c:pt idx="14">
                  <c:v>-8.3197522878354618E-3</c:v>
                </c:pt>
                <c:pt idx="15">
                  <c:v>1.9838203690858329E-3</c:v>
                </c:pt>
                <c:pt idx="16">
                  <c:v>3.5194447391317385E-3</c:v>
                </c:pt>
                <c:pt idx="17">
                  <c:v>4.3094528344486101E-3</c:v>
                </c:pt>
                <c:pt idx="18">
                  <c:v>2.614772918717056E-3</c:v>
                </c:pt>
                <c:pt idx="19">
                  <c:v>-3.5377392970552604E-3</c:v>
                </c:pt>
                <c:pt idx="20">
                  <c:v>1.5800781036329288E-3</c:v>
                </c:pt>
                <c:pt idx="21">
                  <c:v>5.3872081351143773E-3</c:v>
                </c:pt>
                <c:pt idx="22">
                  <c:v>1.1542512438150561E-3</c:v>
                </c:pt>
                <c:pt idx="23">
                  <c:v>4.1986591624389507E-3</c:v>
                </c:pt>
                <c:pt idx="24">
                  <c:v>8.5075877095177159E-3</c:v>
                </c:pt>
                <c:pt idx="25">
                  <c:v>8.5810261686879545E-3</c:v>
                </c:pt>
                <c:pt idx="26">
                  <c:v>3.5047367898291097E-3</c:v>
                </c:pt>
                <c:pt idx="27">
                  <c:v>-2.0014916424839929E-3</c:v>
                </c:pt>
                <c:pt idx="28">
                  <c:v>1.047595832875216E-2</c:v>
                </c:pt>
                <c:pt idx="29">
                  <c:v>7.3396047492123853E-3</c:v>
                </c:pt>
                <c:pt idx="30">
                  <c:v>9.5812912551697729E-4</c:v>
                </c:pt>
                <c:pt idx="31">
                  <c:v>1.1976689673707825E-3</c:v>
                </c:pt>
                <c:pt idx="32">
                  <c:v>4.9196336311328704E-3</c:v>
                </c:pt>
                <c:pt idx="33">
                  <c:v>1.0425149982528494E-2</c:v>
                </c:pt>
                <c:pt idx="34">
                  <c:v>6.6532915454711426E-3</c:v>
                </c:pt>
                <c:pt idx="35">
                  <c:v>-1.3571974662299372E-2</c:v>
                </c:pt>
                <c:pt idx="36">
                  <c:v>-7.2728899714565223E-3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383744"/>
        <c:axId val="292384304"/>
      </c:barChart>
      <c:scatterChart>
        <c:scatterStyle val="smoothMarker"/>
        <c:varyColors val="0"/>
        <c:ser>
          <c:idx val="1"/>
          <c:order val="1"/>
          <c:tx>
            <c:strRef>
              <c:f>'+-10Percentage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'+-10Percentage Error'!$J$3:$J$39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85424"/>
        <c:axId val="292384864"/>
      </c:scatterChart>
      <c:catAx>
        <c:axId val="2923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384304"/>
        <c:crosses val="autoZero"/>
        <c:auto val="1"/>
        <c:lblAlgn val="ctr"/>
        <c:lblOffset val="100"/>
        <c:noMultiLvlLbl val="0"/>
      </c:catAx>
      <c:valAx>
        <c:axId val="2923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baseline="0"/>
                  <a:t>Saving in </a:t>
                </a:r>
                <a:r>
                  <a:rPr lang="en-US" b="1"/>
                  <a:t>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383744"/>
        <c:crosses val="autoZero"/>
        <c:crossBetween val="between"/>
      </c:valAx>
      <c:valAx>
        <c:axId val="292384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385424"/>
        <c:crosses val="max"/>
        <c:crossBetween val="midCat"/>
      </c:valAx>
      <c:valAx>
        <c:axId val="292385424"/>
        <c:scaling>
          <c:orientation val="minMax"/>
        </c:scaling>
        <c:delete val="1"/>
        <c:axPos val="b"/>
        <c:majorTickMark val="out"/>
        <c:minorTickMark val="none"/>
        <c:tickLblPos val="none"/>
        <c:crossAx val="29238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 Error'!$A$3:$A$39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'No Error'!$I$3:$I$39</c:f>
              <c:numCache>
                <c:formatCode>0.00%</c:formatCode>
                <c:ptCount val="37"/>
                <c:pt idx="0">
                  <c:v>0</c:v>
                </c:pt>
                <c:pt idx="1">
                  <c:v>-1.1936293613768253E-5</c:v>
                </c:pt>
                <c:pt idx="2">
                  <c:v>2.7559945004747792E-4</c:v>
                </c:pt>
                <c:pt idx="3">
                  <c:v>-4.3849305297401404E-4</c:v>
                </c:pt>
                <c:pt idx="4">
                  <c:v>9.1433066038689569E-3</c:v>
                </c:pt>
                <c:pt idx="5">
                  <c:v>6.6046881682356694E-3</c:v>
                </c:pt>
                <c:pt idx="6">
                  <c:v>3.0452909581973799E-3</c:v>
                </c:pt>
                <c:pt idx="7">
                  <c:v>2.2522205128475293E-3</c:v>
                </c:pt>
                <c:pt idx="8">
                  <c:v>4.8632408870673367E-3</c:v>
                </c:pt>
                <c:pt idx="9">
                  <c:v>1.5182640014947762E-3</c:v>
                </c:pt>
                <c:pt idx="10">
                  <c:v>3.6393735556655951E-3</c:v>
                </c:pt>
                <c:pt idx="11">
                  <c:v>1.4086822023090634E-2</c:v>
                </c:pt>
                <c:pt idx="12">
                  <c:v>2.2304148443952086E-2</c:v>
                </c:pt>
                <c:pt idx="13">
                  <c:v>2.7167246467067748E-2</c:v>
                </c:pt>
                <c:pt idx="14">
                  <c:v>2.8817248432389777E-2</c:v>
                </c:pt>
                <c:pt idx="15">
                  <c:v>3.2144662190560655E-2</c:v>
                </c:pt>
                <c:pt idx="16">
                  <c:v>3.540070703087158E-2</c:v>
                </c:pt>
                <c:pt idx="17">
                  <c:v>3.1099608940188896E-2</c:v>
                </c:pt>
                <c:pt idx="18">
                  <c:v>2.8505761693477898E-2</c:v>
                </c:pt>
                <c:pt idx="19">
                  <c:v>2.7122292288608258E-2</c:v>
                </c:pt>
                <c:pt idx="20">
                  <c:v>2.8507420848576357E-2</c:v>
                </c:pt>
                <c:pt idx="21">
                  <c:v>3.0387086309187333E-2</c:v>
                </c:pt>
                <c:pt idx="22">
                  <c:v>2.8121275983112547E-2</c:v>
                </c:pt>
                <c:pt idx="23">
                  <c:v>2.527359532680535E-2</c:v>
                </c:pt>
                <c:pt idx="24">
                  <c:v>2.1995368901684055E-2</c:v>
                </c:pt>
                <c:pt idx="25">
                  <c:v>1.7173053600801461E-2</c:v>
                </c:pt>
                <c:pt idx="26">
                  <c:v>7.7451076912166007E-3</c:v>
                </c:pt>
                <c:pt idx="27">
                  <c:v>6.2487599210033643E-3</c:v>
                </c:pt>
                <c:pt idx="28">
                  <c:v>1.3151449121024958E-2</c:v>
                </c:pt>
                <c:pt idx="29">
                  <c:v>1.3690466428917265E-2</c:v>
                </c:pt>
                <c:pt idx="30">
                  <c:v>1.1867751289503729E-2</c:v>
                </c:pt>
                <c:pt idx="31">
                  <c:v>1.0402966743124646E-2</c:v>
                </c:pt>
                <c:pt idx="32">
                  <c:v>9.5680935945791704E-3</c:v>
                </c:pt>
                <c:pt idx="33">
                  <c:v>2.7442144997025537E-3</c:v>
                </c:pt>
                <c:pt idx="34">
                  <c:v>1.1567987533189944E-2</c:v>
                </c:pt>
                <c:pt idx="35">
                  <c:v>3.9361818274995606E-3</c:v>
                </c:pt>
                <c:pt idx="36">
                  <c:v>6.1205431091747699E-3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388784"/>
        <c:axId val="292389344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'No Error'!$E$3:$E$39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90464"/>
        <c:axId val="292389904"/>
      </c:scatterChart>
      <c:catAx>
        <c:axId val="2923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389344"/>
        <c:crosses val="autoZero"/>
        <c:auto val="1"/>
        <c:lblAlgn val="ctr"/>
        <c:lblOffset val="100"/>
        <c:noMultiLvlLbl val="0"/>
      </c:catAx>
      <c:valAx>
        <c:axId val="292389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388784"/>
        <c:crosses val="autoZero"/>
        <c:crossBetween val="between"/>
      </c:valAx>
      <c:valAx>
        <c:axId val="292389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390464"/>
        <c:crosses val="max"/>
        <c:crossBetween val="midCat"/>
      </c:valAx>
      <c:valAx>
        <c:axId val="292390464"/>
        <c:scaling>
          <c:orientation val="minMax"/>
        </c:scaling>
        <c:delete val="1"/>
        <c:axPos val="b"/>
        <c:majorTickMark val="out"/>
        <c:minorTickMark val="none"/>
        <c:tickLblPos val="none"/>
        <c:crossAx val="2923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 Error'!$A$3:$A$39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'No Error'!$J$3:$J$39</c:f>
              <c:numCache>
                <c:formatCode>0.00%</c:formatCode>
                <c:ptCount val="37"/>
                <c:pt idx="0">
                  <c:v>0</c:v>
                </c:pt>
                <c:pt idx="1">
                  <c:v>-4.3729819317915936E-5</c:v>
                </c:pt>
                <c:pt idx="2">
                  <c:v>1.9177216856877387E-4</c:v>
                </c:pt>
                <c:pt idx="3">
                  <c:v>5.2206293492999987E-3</c:v>
                </c:pt>
                <c:pt idx="4">
                  <c:v>5.7386435647894885E-3</c:v>
                </c:pt>
                <c:pt idx="5">
                  <c:v>2.0797467132551629E-4</c:v>
                </c:pt>
                <c:pt idx="6">
                  <c:v>1.3816950597441105E-4</c:v>
                </c:pt>
                <c:pt idx="7">
                  <c:v>3.1259407032475195E-3</c:v>
                </c:pt>
                <c:pt idx="8">
                  <c:v>5.7732568890174673E-3</c:v>
                </c:pt>
                <c:pt idx="9">
                  <c:v>3.8331683593715777E-3</c:v>
                </c:pt>
                <c:pt idx="10">
                  <c:v>3.5123178903112002E-3</c:v>
                </c:pt>
                <c:pt idx="11">
                  <c:v>7.3926411076912597E-3</c:v>
                </c:pt>
                <c:pt idx="12">
                  <c:v>3.8719354205044819E-3</c:v>
                </c:pt>
                <c:pt idx="13">
                  <c:v>4.2320401000874941E-3</c:v>
                </c:pt>
                <c:pt idx="14">
                  <c:v>1.7989092853045927E-2</c:v>
                </c:pt>
                <c:pt idx="15">
                  <c:v>1.4677747085889481E-2</c:v>
                </c:pt>
                <c:pt idx="16">
                  <c:v>1.6783627217472862E-2</c:v>
                </c:pt>
                <c:pt idx="17">
                  <c:v>2.1599785806670345E-2</c:v>
                </c:pt>
                <c:pt idx="18">
                  <c:v>6.1357420061520472E-3</c:v>
                </c:pt>
                <c:pt idx="19">
                  <c:v>1.7751851157916572E-3</c:v>
                </c:pt>
                <c:pt idx="20">
                  <c:v>1.0696766571641442E-2</c:v>
                </c:pt>
                <c:pt idx="21">
                  <c:v>1.2674542660764792E-2</c:v>
                </c:pt>
                <c:pt idx="22">
                  <c:v>1.1913858585048221E-2</c:v>
                </c:pt>
                <c:pt idx="23">
                  <c:v>1.4839181566481447E-2</c:v>
                </c:pt>
                <c:pt idx="24">
                  <c:v>1.7834125794226413E-2</c:v>
                </c:pt>
                <c:pt idx="25">
                  <c:v>2.928503581151027E-2</c:v>
                </c:pt>
                <c:pt idx="26">
                  <c:v>3.9469702110234289E-2</c:v>
                </c:pt>
                <c:pt idx="27">
                  <c:v>5.0412580536204836E-2</c:v>
                </c:pt>
                <c:pt idx="28">
                  <c:v>5.6726746216014166E-2</c:v>
                </c:pt>
                <c:pt idx="29">
                  <c:v>5.6661588442724162E-2</c:v>
                </c:pt>
                <c:pt idx="30">
                  <c:v>5.5561553221276143E-2</c:v>
                </c:pt>
                <c:pt idx="31">
                  <c:v>4.9985878443959943E-2</c:v>
                </c:pt>
                <c:pt idx="32">
                  <c:v>3.8620638165573332E-2</c:v>
                </c:pt>
                <c:pt idx="33">
                  <c:v>2.3098190444486605E-2</c:v>
                </c:pt>
                <c:pt idx="34">
                  <c:v>9.8870548246377272E-3</c:v>
                </c:pt>
                <c:pt idx="35">
                  <c:v>6.5526752007529221E-3</c:v>
                </c:pt>
                <c:pt idx="36">
                  <c:v>6.4327586840255994E-3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393264"/>
        <c:axId val="292393824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'No Error'!$F$3:$F$39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94944"/>
        <c:axId val="292394384"/>
      </c:scatterChart>
      <c:catAx>
        <c:axId val="292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393824"/>
        <c:crosses val="autoZero"/>
        <c:auto val="1"/>
        <c:lblAlgn val="ctr"/>
        <c:lblOffset val="100"/>
        <c:noMultiLvlLbl val="0"/>
      </c:catAx>
      <c:valAx>
        <c:axId val="29239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393264"/>
        <c:crosses val="autoZero"/>
        <c:crossBetween val="between"/>
      </c:valAx>
      <c:valAx>
        <c:axId val="292394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394944"/>
        <c:crosses val="max"/>
        <c:crossBetween val="midCat"/>
      </c:valAx>
      <c:valAx>
        <c:axId val="292394944"/>
        <c:scaling>
          <c:orientation val="minMax"/>
        </c:scaling>
        <c:delete val="1"/>
        <c:axPos val="b"/>
        <c:majorTickMark val="out"/>
        <c:minorTickMark val="none"/>
        <c:tickLblPos val="none"/>
        <c:crossAx val="29239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 Error'!$A$3:$A$39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'No Error'!$K$3:$K$39</c:f>
              <c:numCache>
                <c:formatCode>0.00%</c:formatCode>
                <c:ptCount val="37"/>
                <c:pt idx="0">
                  <c:v>0</c:v>
                </c:pt>
                <c:pt idx="1">
                  <c:v>6.4914529932457027E-7</c:v>
                </c:pt>
                <c:pt idx="2">
                  <c:v>8.3842307963414469E-5</c:v>
                </c:pt>
                <c:pt idx="3">
                  <c:v>2.4952807507705665E-5</c:v>
                </c:pt>
                <c:pt idx="4">
                  <c:v>-2.8760770593200469E-4</c:v>
                </c:pt>
                <c:pt idx="5">
                  <c:v>4.9144962642699971E-4</c:v>
                </c:pt>
                <c:pt idx="6">
                  <c:v>1.5290927697226729E-3</c:v>
                </c:pt>
                <c:pt idx="7">
                  <c:v>9.2932804856298999E-4</c:v>
                </c:pt>
                <c:pt idx="8">
                  <c:v>2.3046541940580439E-4</c:v>
                </c:pt>
                <c:pt idx="9">
                  <c:v>9.0453601941690455E-4</c:v>
                </c:pt>
                <c:pt idx="10">
                  <c:v>1.8083037518922156E-3</c:v>
                </c:pt>
                <c:pt idx="11">
                  <c:v>1.8099541742837926E-3</c:v>
                </c:pt>
                <c:pt idx="12">
                  <c:v>5.9509979366858803E-3</c:v>
                </c:pt>
                <c:pt idx="13">
                  <c:v>8.4668870213364267E-3</c:v>
                </c:pt>
                <c:pt idx="14">
                  <c:v>8.9500958320226712E-3</c:v>
                </c:pt>
                <c:pt idx="15">
                  <c:v>8.8268186252683789E-3</c:v>
                </c:pt>
                <c:pt idx="16">
                  <c:v>7.5270921426524766E-3</c:v>
                </c:pt>
                <c:pt idx="17">
                  <c:v>4.8816169364970354E-3</c:v>
                </c:pt>
                <c:pt idx="18">
                  <c:v>2.0949922778900378E-3</c:v>
                </c:pt>
                <c:pt idx="19">
                  <c:v>3.7699270648290401E-4</c:v>
                </c:pt>
                <c:pt idx="20">
                  <c:v>1.6304948480884228E-3</c:v>
                </c:pt>
                <c:pt idx="21">
                  <c:v>1.2832323852590957E-3</c:v>
                </c:pt>
                <c:pt idx="22">
                  <c:v>2.1292021169119976E-3</c:v>
                </c:pt>
                <c:pt idx="23">
                  <c:v>2.7452623466773397E-3</c:v>
                </c:pt>
                <c:pt idx="24">
                  <c:v>3.3743037388891954E-3</c:v>
                </c:pt>
                <c:pt idx="25">
                  <c:v>2.0142154451597218E-3</c:v>
                </c:pt>
                <c:pt idx="26">
                  <c:v>6.3915772745322863E-4</c:v>
                </c:pt>
                <c:pt idx="27">
                  <c:v>1.0187267013732676E-3</c:v>
                </c:pt>
                <c:pt idx="28">
                  <c:v>3.1902076999005386E-3</c:v>
                </c:pt>
                <c:pt idx="29">
                  <c:v>5.6901606988354252E-4</c:v>
                </c:pt>
                <c:pt idx="30">
                  <c:v>3.9546556604070542E-3</c:v>
                </c:pt>
                <c:pt idx="31">
                  <c:v>1.2006645956270599E-4</c:v>
                </c:pt>
                <c:pt idx="32">
                  <c:v>1.5710522138370178E-3</c:v>
                </c:pt>
                <c:pt idx="33">
                  <c:v>2.3049343561423919E-3</c:v>
                </c:pt>
                <c:pt idx="34">
                  <c:v>-2.2124345722142168E-5</c:v>
                </c:pt>
                <c:pt idx="35">
                  <c:v>-8.7890177347865674E-4</c:v>
                </c:pt>
                <c:pt idx="36">
                  <c:v>2.7300911684438067E-3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38416"/>
        <c:axId val="293038976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'No Error'!$G$3:$G$39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40096"/>
        <c:axId val="293039536"/>
      </c:scatterChart>
      <c:catAx>
        <c:axId val="2930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38976"/>
        <c:crosses val="autoZero"/>
        <c:auto val="1"/>
        <c:lblAlgn val="ctr"/>
        <c:lblOffset val="100"/>
        <c:noMultiLvlLbl val="0"/>
      </c:catAx>
      <c:valAx>
        <c:axId val="293038976"/>
        <c:scaling>
          <c:orientation val="minMax"/>
          <c:max val="1.5000000000000003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38416"/>
        <c:crosses val="autoZero"/>
        <c:crossBetween val="between"/>
        <c:majorUnit val="5.000000000000001E-3"/>
      </c:valAx>
      <c:valAx>
        <c:axId val="293039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40096"/>
        <c:crosses val="max"/>
        <c:crossBetween val="midCat"/>
      </c:valAx>
      <c:valAx>
        <c:axId val="293040096"/>
        <c:scaling>
          <c:orientation val="minMax"/>
        </c:scaling>
        <c:delete val="1"/>
        <c:axPos val="b"/>
        <c:majorTickMark val="out"/>
        <c:minorTickMark val="none"/>
        <c:tickLblPos val="none"/>
        <c:crossAx val="29303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'15MinPrediction'!$A$3:$A$39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'15MinPrediction'!$I$3:$I$39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-7.6420073610250613E-4</c:v>
                </c:pt>
                <c:pt idx="3">
                  <c:v>-9.5227626819970816E-4</c:v>
                </c:pt>
                <c:pt idx="4">
                  <c:v>-1.1411013933460337E-3</c:v>
                </c:pt>
                <c:pt idx="5">
                  <c:v>3.6741297538383285E-4</c:v>
                </c:pt>
                <c:pt idx="6">
                  <c:v>2.7441595836392558E-3</c:v>
                </c:pt>
                <c:pt idx="7">
                  <c:v>7.5287665353140692E-3</c:v>
                </c:pt>
                <c:pt idx="8">
                  <c:v>8.6447581944516707E-3</c:v>
                </c:pt>
                <c:pt idx="9">
                  <c:v>1.0713610113043904E-2</c:v>
                </c:pt>
                <c:pt idx="10">
                  <c:v>1.5681546934361905E-2</c:v>
                </c:pt>
                <c:pt idx="11">
                  <c:v>2.765850595696067E-2</c:v>
                </c:pt>
                <c:pt idx="12">
                  <c:v>2.2617154564584047E-2</c:v>
                </c:pt>
                <c:pt idx="13">
                  <c:v>1.2291659752081205E-2</c:v>
                </c:pt>
                <c:pt idx="14">
                  <c:v>2.9899962289778308E-2</c:v>
                </c:pt>
                <c:pt idx="15">
                  <c:v>1.5010800745953524E-2</c:v>
                </c:pt>
                <c:pt idx="16">
                  <c:v>2.8338089350650832E-2</c:v>
                </c:pt>
                <c:pt idx="17">
                  <c:v>1.5662764743464858E-2</c:v>
                </c:pt>
                <c:pt idx="18">
                  <c:v>7.8254239919061854E-3</c:v>
                </c:pt>
                <c:pt idx="19">
                  <c:v>-4.1282750711692321E-4</c:v>
                </c:pt>
                <c:pt idx="20">
                  <c:v>-6.7068357255108623E-4</c:v>
                </c:pt>
                <c:pt idx="21">
                  <c:v>4.2292599565152411E-3</c:v>
                </c:pt>
                <c:pt idx="22">
                  <c:v>8.0274688093730003E-3</c:v>
                </c:pt>
                <c:pt idx="23">
                  <c:v>1.2398419801164545E-2</c:v>
                </c:pt>
                <c:pt idx="24">
                  <c:v>1.0782550031909753E-2</c:v>
                </c:pt>
                <c:pt idx="25">
                  <c:v>1.1149269950653639E-2</c:v>
                </c:pt>
                <c:pt idx="26">
                  <c:v>-1.3326732645548914E-3</c:v>
                </c:pt>
                <c:pt idx="27">
                  <c:v>-1.4133854535501963E-2</c:v>
                </c:pt>
                <c:pt idx="28">
                  <c:v>-1.2994986647443372E-2</c:v>
                </c:pt>
                <c:pt idx="29">
                  <c:v>-1.1468660499643962E-2</c:v>
                </c:pt>
                <c:pt idx="30">
                  <c:v>-3.4722767963516117E-3</c:v>
                </c:pt>
                <c:pt idx="31">
                  <c:v>7.0105656477257297E-3</c:v>
                </c:pt>
                <c:pt idx="32">
                  <c:v>2.891762206963483E-2</c:v>
                </c:pt>
                <c:pt idx="33">
                  <c:v>2.4045873344287431E-2</c:v>
                </c:pt>
                <c:pt idx="34">
                  <c:v>1.7081803193823047E-2</c:v>
                </c:pt>
                <c:pt idx="35">
                  <c:v>1.3025198693720205E-2</c:v>
                </c:pt>
                <c:pt idx="36">
                  <c:v>3.3279185414462195E-3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42896"/>
        <c:axId val="293043456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'15MinPrediction'!$E$3:$E$39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44576"/>
        <c:axId val="293044016"/>
      </c:scatterChart>
      <c:catAx>
        <c:axId val="29304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43456"/>
        <c:crosses val="autoZero"/>
        <c:auto val="1"/>
        <c:lblAlgn val="ctr"/>
        <c:lblOffset val="100"/>
        <c:noMultiLvlLbl val="0"/>
      </c:catAx>
      <c:valAx>
        <c:axId val="293043456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42896"/>
        <c:crosses val="autoZero"/>
        <c:crossBetween val="between"/>
      </c:valAx>
      <c:valAx>
        <c:axId val="29304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44576"/>
        <c:crosses val="max"/>
        <c:crossBetween val="midCat"/>
      </c:valAx>
      <c:valAx>
        <c:axId val="293044576"/>
        <c:scaling>
          <c:orientation val="minMax"/>
        </c:scaling>
        <c:delete val="1"/>
        <c:axPos val="b"/>
        <c:majorTickMark val="out"/>
        <c:minorTickMark val="none"/>
        <c:tickLblPos val="none"/>
        <c:crossAx val="29304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'15MinPrediction'!$A$3:$A$39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'15MinPrediction'!$J$3:$J$39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1.4124967103780832E-3</c:v>
                </c:pt>
                <c:pt idx="3">
                  <c:v>5.8099767929244315E-3</c:v>
                </c:pt>
                <c:pt idx="4">
                  <c:v>5.0662470403898532E-3</c:v>
                </c:pt>
                <c:pt idx="5">
                  <c:v>1.9187506568862588E-3</c:v>
                </c:pt>
                <c:pt idx="6">
                  <c:v>-3.2985426794328933E-4</c:v>
                </c:pt>
                <c:pt idx="7">
                  <c:v>2.5483525066522764E-3</c:v>
                </c:pt>
                <c:pt idx="8">
                  <c:v>5.0946633279809394E-3</c:v>
                </c:pt>
                <c:pt idx="9">
                  <c:v>4.8825733051795035E-3</c:v>
                </c:pt>
                <c:pt idx="10">
                  <c:v>7.6092365132266731E-3</c:v>
                </c:pt>
                <c:pt idx="11">
                  <c:v>1.5756269975085859E-2</c:v>
                </c:pt>
                <c:pt idx="12">
                  <c:v>1.7923110438610217E-2</c:v>
                </c:pt>
                <c:pt idx="13">
                  <c:v>1.1403101425172297E-2</c:v>
                </c:pt>
                <c:pt idx="14">
                  <c:v>4.8483247719718972E-3</c:v>
                </c:pt>
                <c:pt idx="15">
                  <c:v>4.222702517495432E-3</c:v>
                </c:pt>
                <c:pt idx="16">
                  <c:v>7.541428706869165E-3</c:v>
                </c:pt>
                <c:pt idx="17">
                  <c:v>7.2579213103297624E-3</c:v>
                </c:pt>
                <c:pt idx="18">
                  <c:v>1.0707880596993426E-2</c:v>
                </c:pt>
                <c:pt idx="19">
                  <c:v>1.428840767234256E-2</c:v>
                </c:pt>
                <c:pt idx="20">
                  <c:v>1.9162020883551911E-2</c:v>
                </c:pt>
                <c:pt idx="21">
                  <c:v>1.7359096571884745E-2</c:v>
                </c:pt>
                <c:pt idx="22">
                  <c:v>1.3603427448495959E-2</c:v>
                </c:pt>
                <c:pt idx="23">
                  <c:v>1.1635407584981248E-2</c:v>
                </c:pt>
                <c:pt idx="24">
                  <c:v>1.4199439059320433E-2</c:v>
                </c:pt>
                <c:pt idx="25">
                  <c:v>2.359119050849199E-2</c:v>
                </c:pt>
                <c:pt idx="26">
                  <c:v>3.5413858452307059E-2</c:v>
                </c:pt>
                <c:pt idx="27">
                  <c:v>2.1814470560070028E-3</c:v>
                </c:pt>
                <c:pt idx="28">
                  <c:v>1.3267210979361746E-2</c:v>
                </c:pt>
                <c:pt idx="29">
                  <c:v>1.3548227791365849E-2</c:v>
                </c:pt>
                <c:pt idx="30">
                  <c:v>1.2285106986178435E-2</c:v>
                </c:pt>
                <c:pt idx="31">
                  <c:v>-2.2259984175178279E-3</c:v>
                </c:pt>
                <c:pt idx="32">
                  <c:v>3.0036190223373871E-3</c:v>
                </c:pt>
                <c:pt idx="33">
                  <c:v>1.826445498164539E-3</c:v>
                </c:pt>
                <c:pt idx="34">
                  <c:v>1.0675108679773955E-2</c:v>
                </c:pt>
                <c:pt idx="35">
                  <c:v>-3.0249327850095267E-3</c:v>
                </c:pt>
                <c:pt idx="36">
                  <c:v>6.9990950056076362E-3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47376"/>
        <c:axId val="293047936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'15MinPrediction'!$F$3:$F$39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49056"/>
        <c:axId val="293048496"/>
      </c:scatterChart>
      <c:catAx>
        <c:axId val="2930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47936"/>
        <c:crosses val="autoZero"/>
        <c:auto val="1"/>
        <c:lblAlgn val="ctr"/>
        <c:lblOffset val="100"/>
        <c:noMultiLvlLbl val="0"/>
      </c:catAx>
      <c:valAx>
        <c:axId val="293047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47376"/>
        <c:crosses val="autoZero"/>
        <c:crossBetween val="between"/>
      </c:valAx>
      <c:valAx>
        <c:axId val="293048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49056"/>
        <c:crosses val="max"/>
        <c:crossBetween val="midCat"/>
      </c:valAx>
      <c:valAx>
        <c:axId val="293049056"/>
        <c:scaling>
          <c:orientation val="minMax"/>
        </c:scaling>
        <c:delete val="1"/>
        <c:axPos val="b"/>
        <c:majorTickMark val="out"/>
        <c:minorTickMark val="none"/>
        <c:tickLblPos val="none"/>
        <c:crossAx val="29304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'15MinPrediction'!$A$3:$A$39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'15MinPrediction'!$K$3:$K$39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1.0811863501808335E-5</c:v>
                </c:pt>
                <c:pt idx="3">
                  <c:v>1.6020494572565591E-4</c:v>
                </c:pt>
                <c:pt idx="4">
                  <c:v>1.1753655115776858E-4</c:v>
                </c:pt>
                <c:pt idx="5">
                  <c:v>4.1125491751213366E-4</c:v>
                </c:pt>
                <c:pt idx="6">
                  <c:v>1.2640473263363932E-3</c:v>
                </c:pt>
                <c:pt idx="7">
                  <c:v>1.1805638391784938E-3</c:v>
                </c:pt>
                <c:pt idx="8">
                  <c:v>1.1242215580770946E-3</c:v>
                </c:pt>
                <c:pt idx="9">
                  <c:v>2.1689950828881473E-3</c:v>
                </c:pt>
                <c:pt idx="10">
                  <c:v>-3.1595289782624617E-4</c:v>
                </c:pt>
                <c:pt idx="11">
                  <c:v>-2.0561819645371118E-4</c:v>
                </c:pt>
                <c:pt idx="12">
                  <c:v>1.0103784865686143E-3</c:v>
                </c:pt>
                <c:pt idx="13">
                  <c:v>1.9830214889925354E-3</c:v>
                </c:pt>
                <c:pt idx="14">
                  <c:v>1.9320874917612165E-3</c:v>
                </c:pt>
                <c:pt idx="15">
                  <c:v>1.874729839713036E-3</c:v>
                </c:pt>
                <c:pt idx="16">
                  <c:v>9.1062199580112203E-4</c:v>
                </c:pt>
                <c:pt idx="17">
                  <c:v>1.7734373804315269E-3</c:v>
                </c:pt>
                <c:pt idx="18">
                  <c:v>2.5902689742210217E-3</c:v>
                </c:pt>
                <c:pt idx="19">
                  <c:v>2.5322484370709423E-3</c:v>
                </c:pt>
                <c:pt idx="20">
                  <c:v>1.6613375802659676E-3</c:v>
                </c:pt>
                <c:pt idx="21">
                  <c:v>4.1073425385341833E-3</c:v>
                </c:pt>
                <c:pt idx="22">
                  <c:v>4.0695759115290473E-3</c:v>
                </c:pt>
                <c:pt idx="23">
                  <c:v>4.0306303724524147E-3</c:v>
                </c:pt>
                <c:pt idx="24">
                  <c:v>7.9926659297428673E-3</c:v>
                </c:pt>
                <c:pt idx="25">
                  <c:v>1.5890493902928722E-3</c:v>
                </c:pt>
                <c:pt idx="26">
                  <c:v>-7.9459674215335717E-4</c:v>
                </c:pt>
                <c:pt idx="27">
                  <c:v>-2.3962898148944399E-3</c:v>
                </c:pt>
                <c:pt idx="28">
                  <c:v>-1.6138160470153672E-3</c:v>
                </c:pt>
                <c:pt idx="29">
                  <c:v>8.2049901929854717E-4</c:v>
                </c:pt>
                <c:pt idx="30">
                  <c:v>1.6735316328857334E-3</c:v>
                </c:pt>
                <c:pt idx="31">
                  <c:v>1.7091310969780211E-3</c:v>
                </c:pt>
                <c:pt idx="32">
                  <c:v>2.6146146395306617E-4</c:v>
                </c:pt>
                <c:pt idx="33">
                  <c:v>1.7760183356132968E-3</c:v>
                </c:pt>
                <c:pt idx="34">
                  <c:v>-5.4182071156266538E-4</c:v>
                </c:pt>
                <c:pt idx="35">
                  <c:v>2.7476270233697127E-3</c:v>
                </c:pt>
                <c:pt idx="36">
                  <c:v>9.2785132051057667E-4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51856"/>
        <c:axId val="293052416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'15MinPrediction'!$G$3:$G$39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53536"/>
        <c:axId val="293052976"/>
      </c:scatterChart>
      <c:catAx>
        <c:axId val="29305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52416"/>
        <c:crosses val="autoZero"/>
        <c:auto val="1"/>
        <c:lblAlgn val="ctr"/>
        <c:lblOffset val="100"/>
        <c:noMultiLvlLbl val="0"/>
      </c:catAx>
      <c:valAx>
        <c:axId val="293052416"/>
        <c:scaling>
          <c:orientation val="minMax"/>
          <c:max val="1.5000000000000003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51856"/>
        <c:crosses val="autoZero"/>
        <c:crossBetween val="between"/>
        <c:majorUnit val="5.000000000000001E-3"/>
      </c:valAx>
      <c:valAx>
        <c:axId val="293052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053536"/>
        <c:crosses val="max"/>
        <c:crossBetween val="midCat"/>
      </c:valAx>
      <c:valAx>
        <c:axId val="293053536"/>
        <c:scaling>
          <c:orientation val="minMax"/>
        </c:scaling>
        <c:delete val="1"/>
        <c:axPos val="b"/>
        <c:majorTickMark val="out"/>
        <c:minorTickMark val="none"/>
        <c:tickLblPos val="none"/>
        <c:crossAx val="29305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'60MinPrediction'!$A$3:$A$39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'60MinPrediction'!$I$3:$I$39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4.1042508028633912E-4</c:v>
                </c:pt>
                <c:pt idx="3">
                  <c:v>4.9804311161912365E-4</c:v>
                </c:pt>
                <c:pt idx="4">
                  <c:v>1.4986163967383398E-3</c:v>
                </c:pt>
                <c:pt idx="5">
                  <c:v>5.197747102556753E-3</c:v>
                </c:pt>
                <c:pt idx="6">
                  <c:v>1.0149098100112242E-2</c:v>
                </c:pt>
                <c:pt idx="7">
                  <c:v>1.4238142479221992E-2</c:v>
                </c:pt>
                <c:pt idx="8">
                  <c:v>1.3830084882305201E-2</c:v>
                </c:pt>
                <c:pt idx="9">
                  <c:v>1.1905457477905732E-2</c:v>
                </c:pt>
                <c:pt idx="10">
                  <c:v>1.4579446764295123E-2</c:v>
                </c:pt>
                <c:pt idx="11">
                  <c:v>2.3641696243320486E-2</c:v>
                </c:pt>
                <c:pt idx="12">
                  <c:v>2.4210582126787707E-2</c:v>
                </c:pt>
                <c:pt idx="13">
                  <c:v>2.0888562440290057E-2</c:v>
                </c:pt>
                <c:pt idx="14">
                  <c:v>2.1225872279057874E-2</c:v>
                </c:pt>
                <c:pt idx="15">
                  <c:v>2.4389861244557557E-2</c:v>
                </c:pt>
                <c:pt idx="16">
                  <c:v>2.4680825032636605E-2</c:v>
                </c:pt>
                <c:pt idx="17">
                  <c:v>1.4451496177515099E-2</c:v>
                </c:pt>
                <c:pt idx="18">
                  <c:v>1.0397565302798499E-2</c:v>
                </c:pt>
                <c:pt idx="19">
                  <c:v>1.0726421309137469E-2</c:v>
                </c:pt>
                <c:pt idx="20">
                  <c:v>1.5238554660056075E-2</c:v>
                </c:pt>
                <c:pt idx="21">
                  <c:v>1.5661258108331768E-2</c:v>
                </c:pt>
                <c:pt idx="22">
                  <c:v>1.4388896072577014E-2</c:v>
                </c:pt>
                <c:pt idx="23">
                  <c:v>1.8006028720675429E-2</c:v>
                </c:pt>
                <c:pt idx="24">
                  <c:v>1.6935702095265036E-2</c:v>
                </c:pt>
                <c:pt idx="25">
                  <c:v>2.0122963696653458E-2</c:v>
                </c:pt>
                <c:pt idx="26">
                  <c:v>2.8578520733609572E-2</c:v>
                </c:pt>
                <c:pt idx="27">
                  <c:v>3.8389329184002979E-2</c:v>
                </c:pt>
                <c:pt idx="28">
                  <c:v>4.5705883316676681E-2</c:v>
                </c:pt>
                <c:pt idx="29">
                  <c:v>3.9335478713764145E-2</c:v>
                </c:pt>
                <c:pt idx="30">
                  <c:v>2.1374651939300892E-2</c:v>
                </c:pt>
                <c:pt idx="31">
                  <c:v>6.449388058969649E-3</c:v>
                </c:pt>
                <c:pt idx="32">
                  <c:v>1.2487265540507855E-2</c:v>
                </c:pt>
                <c:pt idx="33">
                  <c:v>2.5266081464419384E-2</c:v>
                </c:pt>
                <c:pt idx="34">
                  <c:v>1.4903109719162809E-2</c:v>
                </c:pt>
                <c:pt idx="35">
                  <c:v>9.4892451755360877E-3</c:v>
                </c:pt>
                <c:pt idx="36">
                  <c:v>1.2209523430094633E-2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87232"/>
        <c:axId val="29338779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'60MinPrediction'!$E$3:$E$39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88912"/>
        <c:axId val="293388352"/>
      </c:scatterChart>
      <c:catAx>
        <c:axId val="2933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87792"/>
        <c:crosses val="autoZero"/>
        <c:auto val="1"/>
        <c:lblAlgn val="ctr"/>
        <c:lblOffset val="100"/>
        <c:noMultiLvlLbl val="0"/>
      </c:catAx>
      <c:valAx>
        <c:axId val="29338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87232"/>
        <c:crosses val="autoZero"/>
        <c:crossBetween val="between"/>
      </c:valAx>
      <c:valAx>
        <c:axId val="293388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88912"/>
        <c:crosses val="max"/>
        <c:crossBetween val="midCat"/>
      </c:valAx>
      <c:valAx>
        <c:axId val="293388912"/>
        <c:scaling>
          <c:orientation val="minMax"/>
        </c:scaling>
        <c:delete val="1"/>
        <c:axPos val="b"/>
        <c:majorTickMark val="out"/>
        <c:minorTickMark val="none"/>
        <c:tickLblPos val="none"/>
        <c:crossAx val="29338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'+-5Percentage Error'!$C$93</c:f>
              <c:strCache>
                <c:ptCount val="1"/>
                <c:pt idx="0">
                  <c:v>% Saving in Travel Time
TM Activated with 5%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'+-5Percentage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'+-5Percentage Error'!$M$3:$M$39</c:f>
              <c:numCache>
                <c:formatCode>0.00%</c:formatCode>
                <c:ptCount val="37"/>
                <c:pt idx="0">
                  <c:v>6.3758877562584103E-4</c:v>
                </c:pt>
                <c:pt idx="1">
                  <c:v>3.0175864848758455E-4</c:v>
                </c:pt>
                <c:pt idx="2">
                  <c:v>1.6175470881213286E-3</c:v>
                </c:pt>
                <c:pt idx="3">
                  <c:v>6.4382357596492025E-3</c:v>
                </c:pt>
                <c:pt idx="4">
                  <c:v>9.178764009195664E-3</c:v>
                </c:pt>
                <c:pt idx="5">
                  <c:v>8.4940422029130425E-3</c:v>
                </c:pt>
                <c:pt idx="6">
                  <c:v>8.3749810857995256E-3</c:v>
                </c:pt>
                <c:pt idx="7">
                  <c:v>-4.3593951180989701E-3</c:v>
                </c:pt>
                <c:pt idx="8">
                  <c:v>-1.197995813918356E-3</c:v>
                </c:pt>
                <c:pt idx="9">
                  <c:v>3.7123405115045715E-3</c:v>
                </c:pt>
                <c:pt idx="10">
                  <c:v>1.265649757790081E-2</c:v>
                </c:pt>
                <c:pt idx="11">
                  <c:v>1.1769739375084161E-2</c:v>
                </c:pt>
                <c:pt idx="12">
                  <c:v>5.846365261876655E-3</c:v>
                </c:pt>
                <c:pt idx="13">
                  <c:v>1.7549552072585656E-2</c:v>
                </c:pt>
                <c:pt idx="14">
                  <c:v>1.4711271514471795E-2</c:v>
                </c:pt>
                <c:pt idx="15">
                  <c:v>9.2818764486652106E-3</c:v>
                </c:pt>
                <c:pt idx="16">
                  <c:v>-7.6098546346579773E-3</c:v>
                </c:pt>
                <c:pt idx="17">
                  <c:v>1.1490709556171092E-2</c:v>
                </c:pt>
                <c:pt idx="18">
                  <c:v>1.6127418292776415E-2</c:v>
                </c:pt>
                <c:pt idx="19">
                  <c:v>1.5044200488315981E-3</c:v>
                </c:pt>
                <c:pt idx="20">
                  <c:v>3.317859619385214E-3</c:v>
                </c:pt>
                <c:pt idx="21">
                  <c:v>4.0889337213176353E-3</c:v>
                </c:pt>
                <c:pt idx="22">
                  <c:v>-6.9694170595004604E-3</c:v>
                </c:pt>
                <c:pt idx="23">
                  <c:v>-7.2967287423139106E-3</c:v>
                </c:pt>
                <c:pt idx="24">
                  <c:v>-1.0926231773080069E-2</c:v>
                </c:pt>
                <c:pt idx="25">
                  <c:v>-1.30378411631383E-3</c:v>
                </c:pt>
                <c:pt idx="26">
                  <c:v>5.9937023777153807E-3</c:v>
                </c:pt>
                <c:pt idx="27">
                  <c:v>1.0849500134683313E-2</c:v>
                </c:pt>
                <c:pt idx="28">
                  <c:v>2.380524979101933E-2</c:v>
                </c:pt>
                <c:pt idx="29">
                  <c:v>1.3078591019186989E-2</c:v>
                </c:pt>
                <c:pt idx="30">
                  <c:v>1.0520057899090137E-2</c:v>
                </c:pt>
                <c:pt idx="31">
                  <c:v>1.3051409696536532E-2</c:v>
                </c:pt>
                <c:pt idx="32">
                  <c:v>1.2095988850785574E-2</c:v>
                </c:pt>
                <c:pt idx="33">
                  <c:v>-8.0022893292566017E-4</c:v>
                </c:pt>
                <c:pt idx="34">
                  <c:v>5.1377316612149261E-3</c:v>
                </c:pt>
                <c:pt idx="35">
                  <c:v>3.5043624721293855E-3</c:v>
                </c:pt>
                <c:pt idx="36">
                  <c:v>1.4701676066674308E-3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14192"/>
        <c:axId val="236914752"/>
      </c:barChart>
      <c:scatterChart>
        <c:scatterStyle val="smoothMarker"/>
        <c:varyColors val="0"/>
        <c:ser>
          <c:idx val="1"/>
          <c:order val="1"/>
          <c:tx>
            <c:strRef>
              <c:f>'+-5Percentage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'+-5Percentage Error'!$I$3:$I$39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15872"/>
        <c:axId val="236915312"/>
      </c:scatterChart>
      <c:catAx>
        <c:axId val="23691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6914752"/>
        <c:crosses val="autoZero"/>
        <c:auto val="1"/>
        <c:lblAlgn val="ctr"/>
        <c:lblOffset val="100"/>
        <c:noMultiLvlLbl val="0"/>
      </c:catAx>
      <c:valAx>
        <c:axId val="2369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6914192"/>
        <c:crosses val="autoZero"/>
        <c:crossBetween val="between"/>
      </c:valAx>
      <c:valAx>
        <c:axId val="2369153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915872"/>
        <c:crosses val="max"/>
        <c:crossBetween val="midCat"/>
      </c:valAx>
      <c:valAx>
        <c:axId val="236915872"/>
        <c:scaling>
          <c:orientation val="minMax"/>
        </c:scaling>
        <c:delete val="1"/>
        <c:axPos val="b"/>
        <c:majorTickMark val="out"/>
        <c:minorTickMark val="none"/>
        <c:tickLblPos val="none"/>
        <c:crossAx val="23691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'60MinPrediction'!$A$3:$A$39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'60MinPrediction'!$J$3:$J$39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1.4562494979857708E-3</c:v>
                </c:pt>
                <c:pt idx="3">
                  <c:v>6.7519599146458765E-3</c:v>
                </c:pt>
                <c:pt idx="4">
                  <c:v>7.1225055247927582E-3</c:v>
                </c:pt>
                <c:pt idx="5">
                  <c:v>3.0328639415299133E-3</c:v>
                </c:pt>
                <c:pt idx="6">
                  <c:v>1.4466331627782988E-3</c:v>
                </c:pt>
                <c:pt idx="7">
                  <c:v>1.6468602167497071E-3</c:v>
                </c:pt>
                <c:pt idx="8">
                  <c:v>2.2238051108531766E-3</c:v>
                </c:pt>
                <c:pt idx="9">
                  <c:v>2.3181629444209289E-4</c:v>
                </c:pt>
                <c:pt idx="10">
                  <c:v>1.7386425797747569E-3</c:v>
                </c:pt>
                <c:pt idx="11">
                  <c:v>1.082911812807965E-2</c:v>
                </c:pt>
                <c:pt idx="12">
                  <c:v>1.6282342617994737E-2</c:v>
                </c:pt>
                <c:pt idx="13">
                  <c:v>1.6527125548419699E-2</c:v>
                </c:pt>
                <c:pt idx="14">
                  <c:v>1.8179268623702484E-2</c:v>
                </c:pt>
                <c:pt idx="15">
                  <c:v>2.1003016943028939E-2</c:v>
                </c:pt>
                <c:pt idx="16">
                  <c:v>2.5235554449390029E-2</c:v>
                </c:pt>
                <c:pt idx="17">
                  <c:v>2.5684255003729457E-2</c:v>
                </c:pt>
                <c:pt idx="18">
                  <c:v>3.0807400197436163E-2</c:v>
                </c:pt>
                <c:pt idx="19">
                  <c:v>3.6050988409962875E-2</c:v>
                </c:pt>
                <c:pt idx="20">
                  <c:v>4.0183501553792127E-2</c:v>
                </c:pt>
                <c:pt idx="21">
                  <c:v>3.6282506928026814E-2</c:v>
                </c:pt>
                <c:pt idx="22">
                  <c:v>2.9049465998135265E-2</c:v>
                </c:pt>
                <c:pt idx="23">
                  <c:v>2.107504179436874E-2</c:v>
                </c:pt>
                <c:pt idx="24">
                  <c:v>1.2702029351219505E-2</c:v>
                </c:pt>
                <c:pt idx="25">
                  <c:v>1.1620951634494139E-2</c:v>
                </c:pt>
                <c:pt idx="26">
                  <c:v>1.1493510285758603E-2</c:v>
                </c:pt>
                <c:pt idx="27">
                  <c:v>3.0054649533257871E-2</c:v>
                </c:pt>
                <c:pt idx="28">
                  <c:v>5.1377647672270925E-2</c:v>
                </c:pt>
                <c:pt idx="29">
                  <c:v>5.9176923293835469E-2</c:v>
                </c:pt>
                <c:pt idx="30">
                  <c:v>4.7671030288151006E-2</c:v>
                </c:pt>
                <c:pt idx="31">
                  <c:v>4.883201532143628E-2</c:v>
                </c:pt>
                <c:pt idx="32">
                  <c:v>4.4461063590052849E-2</c:v>
                </c:pt>
                <c:pt idx="33">
                  <c:v>3.2334684956332474E-2</c:v>
                </c:pt>
                <c:pt idx="34">
                  <c:v>1.64845650681405E-2</c:v>
                </c:pt>
                <c:pt idx="35">
                  <c:v>3.281642687983667E-3</c:v>
                </c:pt>
                <c:pt idx="36">
                  <c:v>5.6761573959424605E-3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91712"/>
        <c:axId val="29339227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'60MinPrediction'!$F$3:$F$39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93392"/>
        <c:axId val="293392832"/>
      </c:scatterChart>
      <c:catAx>
        <c:axId val="29339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92272"/>
        <c:crosses val="autoZero"/>
        <c:auto val="1"/>
        <c:lblAlgn val="ctr"/>
        <c:lblOffset val="100"/>
        <c:noMultiLvlLbl val="0"/>
      </c:catAx>
      <c:valAx>
        <c:axId val="29339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91712"/>
        <c:crosses val="autoZero"/>
        <c:crossBetween val="between"/>
      </c:valAx>
      <c:valAx>
        <c:axId val="293392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93392"/>
        <c:crosses val="max"/>
        <c:crossBetween val="midCat"/>
      </c:valAx>
      <c:valAx>
        <c:axId val="293393392"/>
        <c:scaling>
          <c:orientation val="minMax"/>
        </c:scaling>
        <c:delete val="1"/>
        <c:axPos val="b"/>
        <c:majorTickMark val="out"/>
        <c:minorTickMark val="none"/>
        <c:tickLblPos val="none"/>
        <c:crossAx val="2933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'60MinPrediction'!$A$3:$A$39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'60MinPrediction'!$K$3:$K$39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1.5571433847848205E-4</c:v>
                </c:pt>
                <c:pt idx="3">
                  <c:v>2.26460590803178E-4</c:v>
                </c:pt>
                <c:pt idx="4">
                  <c:v>7.7940148398114313E-4</c:v>
                </c:pt>
                <c:pt idx="5">
                  <c:v>5.9347511721313485E-3</c:v>
                </c:pt>
                <c:pt idx="6">
                  <c:v>5.1867780346293094E-3</c:v>
                </c:pt>
                <c:pt idx="7">
                  <c:v>5.7039768284595747E-3</c:v>
                </c:pt>
                <c:pt idx="8">
                  <c:v>3.9764503464276915E-3</c:v>
                </c:pt>
                <c:pt idx="9">
                  <c:v>2.1902078547988537E-3</c:v>
                </c:pt>
                <c:pt idx="10">
                  <c:v>2.9513265503581625E-3</c:v>
                </c:pt>
                <c:pt idx="11">
                  <c:v>1.0211513681382431E-3</c:v>
                </c:pt>
                <c:pt idx="12">
                  <c:v>6.0382239114313064E-4</c:v>
                </c:pt>
                <c:pt idx="13">
                  <c:v>1.5674595057591488E-3</c:v>
                </c:pt>
                <c:pt idx="14">
                  <c:v>4.8299772184665713E-3</c:v>
                </c:pt>
                <c:pt idx="15">
                  <c:v>4.7133145319175262E-3</c:v>
                </c:pt>
                <c:pt idx="16">
                  <c:v>5.2872534320214917E-4</c:v>
                </c:pt>
                <c:pt idx="17">
                  <c:v>1.060072194152945E-3</c:v>
                </c:pt>
                <c:pt idx="18">
                  <c:v>7.6251474640117378E-4</c:v>
                </c:pt>
                <c:pt idx="19">
                  <c:v>6.1966651503553597E-4</c:v>
                </c:pt>
                <c:pt idx="20">
                  <c:v>2.6020699850915722E-4</c:v>
                </c:pt>
                <c:pt idx="21">
                  <c:v>7.0779369561045646E-4</c:v>
                </c:pt>
                <c:pt idx="22">
                  <c:v>5.1276656485265996E-3</c:v>
                </c:pt>
                <c:pt idx="23">
                  <c:v>1.9878021033039373E-3</c:v>
                </c:pt>
                <c:pt idx="24">
                  <c:v>4.027344508677943E-4</c:v>
                </c:pt>
                <c:pt idx="25">
                  <c:v>5.3505199830431137E-3</c:v>
                </c:pt>
                <c:pt idx="26">
                  <c:v>5.6891140246324986E-3</c:v>
                </c:pt>
                <c:pt idx="27">
                  <c:v>1.073208746604788E-2</c:v>
                </c:pt>
                <c:pt idx="28">
                  <c:v>1.5316728102222852E-2</c:v>
                </c:pt>
                <c:pt idx="29">
                  <c:v>1.0853150777771534E-2</c:v>
                </c:pt>
                <c:pt idx="30">
                  <c:v>5.4058251452310732E-3</c:v>
                </c:pt>
                <c:pt idx="31">
                  <c:v>3.4478557989001215E-3</c:v>
                </c:pt>
                <c:pt idx="32">
                  <c:v>7.3726642144022626E-3</c:v>
                </c:pt>
                <c:pt idx="33">
                  <c:v>2.2200229195166211E-7</c:v>
                </c:pt>
                <c:pt idx="34">
                  <c:v>2.0476307724472394E-3</c:v>
                </c:pt>
                <c:pt idx="35">
                  <c:v>-1.4170886373029293E-3</c:v>
                </c:pt>
                <c:pt idx="36">
                  <c:v>8.144307750911564E-4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96192"/>
        <c:axId val="29339675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'60MinPrediction'!$G$3:$G$39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97872"/>
        <c:axId val="293397312"/>
      </c:scatterChart>
      <c:catAx>
        <c:axId val="2933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96752"/>
        <c:crosses val="autoZero"/>
        <c:auto val="1"/>
        <c:lblAlgn val="ctr"/>
        <c:lblOffset val="100"/>
        <c:noMultiLvlLbl val="0"/>
      </c:catAx>
      <c:valAx>
        <c:axId val="293396752"/>
        <c:scaling>
          <c:orientation val="minMax"/>
          <c:max val="1.5000000000000003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96192"/>
        <c:crosses val="autoZero"/>
        <c:crossBetween val="between"/>
        <c:majorUnit val="5.000000000000001E-3"/>
      </c:valAx>
      <c:valAx>
        <c:axId val="293397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397872"/>
        <c:crosses val="max"/>
        <c:crossBetween val="midCat"/>
      </c:valAx>
      <c:valAx>
        <c:axId val="293397872"/>
        <c:scaling>
          <c:orientation val="minMax"/>
        </c:scaling>
        <c:delete val="1"/>
        <c:axPos val="b"/>
        <c:majorTickMark val="out"/>
        <c:minorTickMark val="none"/>
        <c:tickLblPos val="none"/>
        <c:crossAx val="29339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'Coverage-2Mile'!$A$3:$A$39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'Coverage-2Mile'!$I$3:$I$39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1.3397588887204768E-4</c:v>
                </c:pt>
                <c:pt idx="3">
                  <c:v>9.444062163980453E-5</c:v>
                </c:pt>
                <c:pt idx="4">
                  <c:v>7.525756169777032E-4</c:v>
                </c:pt>
                <c:pt idx="5">
                  <c:v>6.6646260759751043E-4</c:v>
                </c:pt>
                <c:pt idx="6">
                  <c:v>5.6457374016390561E-4</c:v>
                </c:pt>
                <c:pt idx="7">
                  <c:v>2.4469658523301038E-3</c:v>
                </c:pt>
                <c:pt idx="8">
                  <c:v>6.5713839153916506E-4</c:v>
                </c:pt>
                <c:pt idx="9">
                  <c:v>8.8618428930831758E-4</c:v>
                </c:pt>
                <c:pt idx="10">
                  <c:v>1.6557308830349776E-4</c:v>
                </c:pt>
                <c:pt idx="11">
                  <c:v>2.4156174237602397E-3</c:v>
                </c:pt>
                <c:pt idx="12">
                  <c:v>4.1731377942610306E-3</c:v>
                </c:pt>
                <c:pt idx="13">
                  <c:v>1.9154211890669733E-3</c:v>
                </c:pt>
                <c:pt idx="14">
                  <c:v>1.2748062647375228E-3</c:v>
                </c:pt>
                <c:pt idx="15">
                  <c:v>1.2486258623525307E-3</c:v>
                </c:pt>
                <c:pt idx="16">
                  <c:v>3.4651067829129223E-4</c:v>
                </c:pt>
                <c:pt idx="17">
                  <c:v>2.5706190122885379E-3</c:v>
                </c:pt>
                <c:pt idx="18">
                  <c:v>1.005484168923604E-2</c:v>
                </c:pt>
                <c:pt idx="19">
                  <c:v>1.5629491911358335E-2</c:v>
                </c:pt>
                <c:pt idx="20">
                  <c:v>2.1824604953338291E-2</c:v>
                </c:pt>
                <c:pt idx="21">
                  <c:v>2.0060262579690603E-2</c:v>
                </c:pt>
                <c:pt idx="22">
                  <c:v>1.630782515877743E-2</c:v>
                </c:pt>
                <c:pt idx="23">
                  <c:v>1.1700061785025547E-2</c:v>
                </c:pt>
                <c:pt idx="24">
                  <c:v>6.7213109710131764E-3</c:v>
                </c:pt>
                <c:pt idx="25">
                  <c:v>8.9331604965227056E-3</c:v>
                </c:pt>
                <c:pt idx="26">
                  <c:v>3.6856847039326169E-3</c:v>
                </c:pt>
                <c:pt idx="27">
                  <c:v>6.8944182255134484E-3</c:v>
                </c:pt>
                <c:pt idx="28">
                  <c:v>1.1410292117895626E-2</c:v>
                </c:pt>
                <c:pt idx="29">
                  <c:v>9.7795203211932785E-3</c:v>
                </c:pt>
                <c:pt idx="30">
                  <c:v>4.895325597463621E-3</c:v>
                </c:pt>
                <c:pt idx="31">
                  <c:v>3.6747849195344039E-3</c:v>
                </c:pt>
                <c:pt idx="32">
                  <c:v>7.1459899680950288E-3</c:v>
                </c:pt>
                <c:pt idx="33">
                  <c:v>8.4084607140145536E-3</c:v>
                </c:pt>
                <c:pt idx="34">
                  <c:v>9.3076001694223694E-3</c:v>
                </c:pt>
                <c:pt idx="35">
                  <c:v>1.2515513372880312E-2</c:v>
                </c:pt>
                <c:pt idx="36">
                  <c:v>1.1021598315947803E-2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400672"/>
        <c:axId val="29380283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'Coverage-2Mile'!$E$3:$E$39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03952"/>
        <c:axId val="293803392"/>
      </c:scatterChart>
      <c:catAx>
        <c:axId val="29340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02832"/>
        <c:crosses val="autoZero"/>
        <c:auto val="1"/>
        <c:lblAlgn val="ctr"/>
        <c:lblOffset val="100"/>
        <c:noMultiLvlLbl val="0"/>
      </c:catAx>
      <c:valAx>
        <c:axId val="29380283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400672"/>
        <c:crosses val="autoZero"/>
        <c:crossBetween val="between"/>
      </c:valAx>
      <c:valAx>
        <c:axId val="293803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03952"/>
        <c:crosses val="max"/>
        <c:crossBetween val="midCat"/>
      </c:valAx>
      <c:valAx>
        <c:axId val="293803952"/>
        <c:scaling>
          <c:orientation val="minMax"/>
        </c:scaling>
        <c:delete val="1"/>
        <c:axPos val="b"/>
        <c:majorTickMark val="out"/>
        <c:minorTickMark val="none"/>
        <c:tickLblPos val="none"/>
        <c:crossAx val="29380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'Coverage-2Mile'!$A$3:$A$39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'Coverage-2Mile'!$J$3:$J$39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1.1430143668046955E-3</c:v>
                </c:pt>
                <c:pt idx="3">
                  <c:v>6.7547972132052667E-3</c:v>
                </c:pt>
                <c:pt idx="4">
                  <c:v>7.1619483011754071E-3</c:v>
                </c:pt>
                <c:pt idx="5">
                  <c:v>1.2997988320842841E-3</c:v>
                </c:pt>
                <c:pt idx="6">
                  <c:v>-7.2589845777481089E-4</c:v>
                </c:pt>
                <c:pt idx="7">
                  <c:v>5.031233506216609E-3</c:v>
                </c:pt>
                <c:pt idx="8">
                  <c:v>9.8318230464072131E-3</c:v>
                </c:pt>
                <c:pt idx="9">
                  <c:v>7.7358684878741056E-3</c:v>
                </c:pt>
                <c:pt idx="10">
                  <c:v>7.4502516114419411E-3</c:v>
                </c:pt>
                <c:pt idx="11">
                  <c:v>1.4050560737407443E-2</c:v>
                </c:pt>
                <c:pt idx="12">
                  <c:v>1.5833536867165945E-2</c:v>
                </c:pt>
                <c:pt idx="13">
                  <c:v>8.6078703059355877E-3</c:v>
                </c:pt>
                <c:pt idx="14">
                  <c:v>3.5049114324268364E-3</c:v>
                </c:pt>
                <c:pt idx="15">
                  <c:v>5.6681115506840218E-3</c:v>
                </c:pt>
                <c:pt idx="16">
                  <c:v>1.2647352163554421E-2</c:v>
                </c:pt>
                <c:pt idx="17">
                  <c:v>1.7179350583186412E-2</c:v>
                </c:pt>
                <c:pt idx="18">
                  <c:v>2.37823960200747E-2</c:v>
                </c:pt>
                <c:pt idx="19">
                  <c:v>2.0487694285682301E-2</c:v>
                </c:pt>
                <c:pt idx="20">
                  <c:v>1.8782401241566132E-2</c:v>
                </c:pt>
                <c:pt idx="21">
                  <c:v>2.1522510775066696E-2</c:v>
                </c:pt>
                <c:pt idx="22">
                  <c:v>2.2404010142645411E-2</c:v>
                </c:pt>
                <c:pt idx="23">
                  <c:v>2.320528874813484E-2</c:v>
                </c:pt>
                <c:pt idx="24">
                  <c:v>2.2636031637377596E-2</c:v>
                </c:pt>
                <c:pt idx="25">
                  <c:v>2.769682633061776E-2</c:v>
                </c:pt>
                <c:pt idx="26">
                  <c:v>3.6427942471093377E-2</c:v>
                </c:pt>
                <c:pt idx="27">
                  <c:v>4.1138068268495115E-2</c:v>
                </c:pt>
                <c:pt idx="28">
                  <c:v>4.1560555938025399E-2</c:v>
                </c:pt>
                <c:pt idx="29">
                  <c:v>3.9414147837908441E-2</c:v>
                </c:pt>
                <c:pt idx="30">
                  <c:v>3.585931266385492E-2</c:v>
                </c:pt>
                <c:pt idx="31">
                  <c:v>3.3712457635331761E-2</c:v>
                </c:pt>
                <c:pt idx="32">
                  <c:v>1.7761937291439191E-2</c:v>
                </c:pt>
                <c:pt idx="33">
                  <c:v>1.0935401535297854E-2</c:v>
                </c:pt>
                <c:pt idx="34">
                  <c:v>9.8761863867103464E-3</c:v>
                </c:pt>
                <c:pt idx="35">
                  <c:v>6.5433795605208166E-3</c:v>
                </c:pt>
                <c:pt idx="36">
                  <c:v>7.5253041259001039E-4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806752"/>
        <c:axId val="29380731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'Coverage-2Mile'!$F$3:$F$39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08432"/>
        <c:axId val="293807872"/>
      </c:scatterChart>
      <c:catAx>
        <c:axId val="2938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07312"/>
        <c:crosses val="autoZero"/>
        <c:auto val="1"/>
        <c:lblAlgn val="ctr"/>
        <c:lblOffset val="100"/>
        <c:noMultiLvlLbl val="0"/>
      </c:catAx>
      <c:valAx>
        <c:axId val="293807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06752"/>
        <c:crosses val="autoZero"/>
        <c:crossBetween val="between"/>
      </c:valAx>
      <c:valAx>
        <c:axId val="293807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08432"/>
        <c:crosses val="max"/>
        <c:crossBetween val="midCat"/>
      </c:valAx>
      <c:valAx>
        <c:axId val="293808432"/>
        <c:scaling>
          <c:orientation val="minMax"/>
        </c:scaling>
        <c:delete val="1"/>
        <c:axPos val="b"/>
        <c:majorTickMark val="out"/>
        <c:minorTickMark val="none"/>
        <c:tickLblPos val="none"/>
        <c:crossAx val="29380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'Coverage-2Mile'!$A$3:$A$39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'Coverage-2Mile'!$K$3:$K$39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5.5503137790914475E-5</c:v>
                </c:pt>
                <c:pt idx="3">
                  <c:v>1.8289219674210461E-4</c:v>
                </c:pt>
                <c:pt idx="4">
                  <c:v>1.8157605528441498E-4</c:v>
                </c:pt>
                <c:pt idx="5">
                  <c:v>2.6508121133122413E-4</c:v>
                </c:pt>
                <c:pt idx="6">
                  <c:v>1.1502830669661178E-4</c:v>
                </c:pt>
                <c:pt idx="7">
                  <c:v>6.4289964990137192E-4</c:v>
                </c:pt>
                <c:pt idx="8">
                  <c:v>3.8970465777808318E-3</c:v>
                </c:pt>
                <c:pt idx="9">
                  <c:v>5.9274297625173348E-4</c:v>
                </c:pt>
                <c:pt idx="10">
                  <c:v>1.0045301115854425E-3</c:v>
                </c:pt>
                <c:pt idx="11">
                  <c:v>3.5981847861123657E-3</c:v>
                </c:pt>
                <c:pt idx="12">
                  <c:v>9.8100678396411648E-4</c:v>
                </c:pt>
                <c:pt idx="13">
                  <c:v>1.3583697199598868E-4</c:v>
                </c:pt>
                <c:pt idx="14">
                  <c:v>1.1818289373980678E-3</c:v>
                </c:pt>
                <c:pt idx="15">
                  <c:v>3.2559370491216152E-3</c:v>
                </c:pt>
                <c:pt idx="16">
                  <c:v>4.8265242332448969E-3</c:v>
                </c:pt>
                <c:pt idx="17">
                  <c:v>3.7637927540504369E-3</c:v>
                </c:pt>
                <c:pt idx="18">
                  <c:v>1.2860685457007372E-3</c:v>
                </c:pt>
                <c:pt idx="19">
                  <c:v>1.7122219848661356E-3</c:v>
                </c:pt>
                <c:pt idx="20">
                  <c:v>1.3650961696409344E-3</c:v>
                </c:pt>
                <c:pt idx="21">
                  <c:v>4.5872772994770099E-3</c:v>
                </c:pt>
                <c:pt idx="22">
                  <c:v>1.3128451890592708E-3</c:v>
                </c:pt>
                <c:pt idx="23">
                  <c:v>-3.2144277220308009E-4</c:v>
                </c:pt>
                <c:pt idx="24">
                  <c:v>8.4862130509044903E-4</c:v>
                </c:pt>
                <c:pt idx="25">
                  <c:v>1.1159099343331694E-3</c:v>
                </c:pt>
                <c:pt idx="26">
                  <c:v>9.7258641239570916E-4</c:v>
                </c:pt>
                <c:pt idx="27">
                  <c:v>2.7487840466645192E-4</c:v>
                </c:pt>
                <c:pt idx="28">
                  <c:v>1.9718734133668471E-3</c:v>
                </c:pt>
                <c:pt idx="29">
                  <c:v>1.6933048510773768E-3</c:v>
                </c:pt>
                <c:pt idx="30">
                  <c:v>2.0623097665215116E-3</c:v>
                </c:pt>
                <c:pt idx="31">
                  <c:v>9.9673961879122286E-4</c:v>
                </c:pt>
                <c:pt idx="32">
                  <c:v>3.1552908008393049E-3</c:v>
                </c:pt>
                <c:pt idx="33">
                  <c:v>1.4325807899640756E-3</c:v>
                </c:pt>
                <c:pt idx="34">
                  <c:v>5.2780200368548044E-3</c:v>
                </c:pt>
                <c:pt idx="35">
                  <c:v>9.6395914736554082E-5</c:v>
                </c:pt>
                <c:pt idx="36">
                  <c:v>-6.0610959661053644E-4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811232"/>
        <c:axId val="29381179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'Coverage-2Mile'!$G$3:$G$39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12912"/>
        <c:axId val="293812352"/>
      </c:scatterChart>
      <c:catAx>
        <c:axId val="2938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11792"/>
        <c:crosses val="autoZero"/>
        <c:auto val="1"/>
        <c:lblAlgn val="ctr"/>
        <c:lblOffset val="100"/>
        <c:noMultiLvlLbl val="0"/>
      </c:catAx>
      <c:valAx>
        <c:axId val="293811792"/>
        <c:scaling>
          <c:orientation val="minMax"/>
          <c:max val="1.5000000000000003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11232"/>
        <c:crosses val="autoZero"/>
        <c:crossBetween val="between"/>
        <c:majorUnit val="5.000000000000001E-3"/>
      </c:valAx>
      <c:valAx>
        <c:axId val="293812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12912"/>
        <c:crosses val="max"/>
        <c:crossBetween val="midCat"/>
      </c:valAx>
      <c:valAx>
        <c:axId val="293812912"/>
        <c:scaling>
          <c:orientation val="minMax"/>
        </c:scaling>
        <c:delete val="1"/>
        <c:axPos val="b"/>
        <c:majorTickMark val="out"/>
        <c:minorTickMark val="none"/>
        <c:tickLblPos val="none"/>
        <c:crossAx val="29381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'Coverage-4Mile'!$A$3:$A$39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'Coverage-4Mile'!$I$3:$I$39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1.3100179408727296E-4</c:v>
                </c:pt>
                <c:pt idx="3">
                  <c:v>1.2946235216448586E-4</c:v>
                </c:pt>
                <c:pt idx="4">
                  <c:v>7.467536710933949E-4</c:v>
                </c:pt>
                <c:pt idx="5">
                  <c:v>1.1326344843473231E-3</c:v>
                </c:pt>
                <c:pt idx="6">
                  <c:v>7.6976945557088907E-4</c:v>
                </c:pt>
                <c:pt idx="7">
                  <c:v>3.4767221591841409E-3</c:v>
                </c:pt>
                <c:pt idx="8">
                  <c:v>2.0283764305437592E-3</c:v>
                </c:pt>
                <c:pt idx="9">
                  <c:v>1.4478320555310422E-3</c:v>
                </c:pt>
                <c:pt idx="10">
                  <c:v>1.187398525408561E-2</c:v>
                </c:pt>
                <c:pt idx="11">
                  <c:v>2.3979928889292498E-2</c:v>
                </c:pt>
                <c:pt idx="12">
                  <c:v>2.8679329706410586E-2</c:v>
                </c:pt>
                <c:pt idx="13">
                  <c:v>3.1236693017693939E-2</c:v>
                </c:pt>
                <c:pt idx="14">
                  <c:v>3.7942530804841328E-2</c:v>
                </c:pt>
                <c:pt idx="15">
                  <c:v>4.7954218013489959E-2</c:v>
                </c:pt>
                <c:pt idx="16">
                  <c:v>5.2602474454229456E-2</c:v>
                </c:pt>
                <c:pt idx="17">
                  <c:v>5.417076590480354E-2</c:v>
                </c:pt>
                <c:pt idx="18">
                  <c:v>6.2535414674883702E-2</c:v>
                </c:pt>
                <c:pt idx="19">
                  <c:v>6.5961503338991298E-2</c:v>
                </c:pt>
                <c:pt idx="20">
                  <c:v>6.9684896636431501E-2</c:v>
                </c:pt>
                <c:pt idx="21">
                  <c:v>6.7865757648743461E-2</c:v>
                </c:pt>
                <c:pt idx="22">
                  <c:v>6.2866711369996983E-2</c:v>
                </c:pt>
                <c:pt idx="23">
                  <c:v>5.5341034618337066E-2</c:v>
                </c:pt>
                <c:pt idx="24">
                  <c:v>5.1213570261346597E-2</c:v>
                </c:pt>
                <c:pt idx="25">
                  <c:v>5.1168193637925699E-2</c:v>
                </c:pt>
                <c:pt idx="26">
                  <c:v>4.387006225705261E-2</c:v>
                </c:pt>
                <c:pt idx="27">
                  <c:v>3.9072827542566815E-2</c:v>
                </c:pt>
                <c:pt idx="28">
                  <c:v>3.7483923685633247E-2</c:v>
                </c:pt>
                <c:pt idx="29">
                  <c:v>3.4958515776872048E-2</c:v>
                </c:pt>
                <c:pt idx="30">
                  <c:v>2.2447832546103719E-2</c:v>
                </c:pt>
                <c:pt idx="31">
                  <c:v>1.3750851100537838E-2</c:v>
                </c:pt>
                <c:pt idx="32">
                  <c:v>1.5087765765762073E-2</c:v>
                </c:pt>
                <c:pt idx="33">
                  <c:v>1.150103055120669E-2</c:v>
                </c:pt>
                <c:pt idx="34">
                  <c:v>5.816111515099952E-3</c:v>
                </c:pt>
                <c:pt idx="35">
                  <c:v>1.5048714404654096E-2</c:v>
                </c:pt>
                <c:pt idx="36">
                  <c:v>3.0406971683267083E-2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815712"/>
        <c:axId val="29381627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'Coverage-4Mile'!$E$3:$E$39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17392"/>
        <c:axId val="293816832"/>
      </c:scatterChart>
      <c:catAx>
        <c:axId val="29381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16272"/>
        <c:crosses val="autoZero"/>
        <c:auto val="1"/>
        <c:lblAlgn val="ctr"/>
        <c:lblOffset val="100"/>
        <c:noMultiLvlLbl val="0"/>
      </c:catAx>
      <c:valAx>
        <c:axId val="29381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15712"/>
        <c:crosses val="autoZero"/>
        <c:crossBetween val="between"/>
      </c:valAx>
      <c:valAx>
        <c:axId val="293816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817392"/>
        <c:crosses val="max"/>
        <c:crossBetween val="midCat"/>
      </c:valAx>
      <c:valAx>
        <c:axId val="293817392"/>
        <c:scaling>
          <c:orientation val="minMax"/>
        </c:scaling>
        <c:delete val="1"/>
        <c:axPos val="b"/>
        <c:majorTickMark val="out"/>
        <c:minorTickMark val="none"/>
        <c:tickLblPos val="none"/>
        <c:crossAx val="29381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'Coverage-4Mile'!$A$3:$A$39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'Coverage-4Mile'!$J$3:$J$39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1.4825882407744327E-3</c:v>
                </c:pt>
                <c:pt idx="3">
                  <c:v>9.4090900155260389E-3</c:v>
                </c:pt>
                <c:pt idx="4">
                  <c:v>9.3802773406671276E-3</c:v>
                </c:pt>
                <c:pt idx="5">
                  <c:v>5.6031428350497309E-3</c:v>
                </c:pt>
                <c:pt idx="6">
                  <c:v>7.134428601807569E-3</c:v>
                </c:pt>
                <c:pt idx="7">
                  <c:v>1.4794546093955547E-2</c:v>
                </c:pt>
                <c:pt idx="8">
                  <c:v>2.4650422114163576E-2</c:v>
                </c:pt>
                <c:pt idx="9">
                  <c:v>2.1990668311814579E-2</c:v>
                </c:pt>
                <c:pt idx="10">
                  <c:v>2.2923635526093604E-2</c:v>
                </c:pt>
                <c:pt idx="11">
                  <c:v>2.9992979904157741E-2</c:v>
                </c:pt>
                <c:pt idx="12">
                  <c:v>3.3442519679689239E-2</c:v>
                </c:pt>
                <c:pt idx="13">
                  <c:v>2.5437986482273953E-2</c:v>
                </c:pt>
                <c:pt idx="14">
                  <c:v>1.4053148828317565E-2</c:v>
                </c:pt>
                <c:pt idx="15">
                  <c:v>1.2917934327543819E-2</c:v>
                </c:pt>
                <c:pt idx="16">
                  <c:v>1.4193199884302336E-2</c:v>
                </c:pt>
                <c:pt idx="17">
                  <c:v>1.4646296238343431E-2</c:v>
                </c:pt>
                <c:pt idx="18">
                  <c:v>1.4796029663858571E-2</c:v>
                </c:pt>
                <c:pt idx="19">
                  <c:v>2.0782305473506939E-2</c:v>
                </c:pt>
                <c:pt idx="20">
                  <c:v>2.7040475640136657E-2</c:v>
                </c:pt>
                <c:pt idx="21">
                  <c:v>2.919277024896157E-2</c:v>
                </c:pt>
                <c:pt idx="22">
                  <c:v>2.5210111513725177E-2</c:v>
                </c:pt>
                <c:pt idx="23">
                  <c:v>2.009491119255111E-2</c:v>
                </c:pt>
                <c:pt idx="24">
                  <c:v>1.6793823374033921E-2</c:v>
                </c:pt>
                <c:pt idx="25">
                  <c:v>1.675621936245815E-2</c:v>
                </c:pt>
                <c:pt idx="26">
                  <c:v>1.9933836852918243E-2</c:v>
                </c:pt>
                <c:pt idx="27">
                  <c:v>2.8919928174020809E-2</c:v>
                </c:pt>
                <c:pt idx="28">
                  <c:v>4.5891968405327992E-2</c:v>
                </c:pt>
                <c:pt idx="29">
                  <c:v>7.1448050733757609E-2</c:v>
                </c:pt>
                <c:pt idx="30">
                  <c:v>0.10093221992301546</c:v>
                </c:pt>
                <c:pt idx="31">
                  <c:v>0.12316058143924873</c:v>
                </c:pt>
                <c:pt idx="32">
                  <c:v>0.13209206108984725</c:v>
                </c:pt>
                <c:pt idx="33">
                  <c:v>0.13188241879853485</c:v>
                </c:pt>
                <c:pt idx="34">
                  <c:v>0.123496494376136</c:v>
                </c:pt>
                <c:pt idx="35">
                  <c:v>9.8572189660356052E-2</c:v>
                </c:pt>
                <c:pt idx="36">
                  <c:v>5.9791953061642512E-2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30432"/>
        <c:axId val="29463099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'Coverage-4Mile'!$F$3:$F$39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32112"/>
        <c:axId val="294631552"/>
      </c:scatterChart>
      <c:catAx>
        <c:axId val="2946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30992"/>
        <c:crosses val="autoZero"/>
        <c:auto val="1"/>
        <c:lblAlgn val="ctr"/>
        <c:lblOffset val="100"/>
        <c:noMultiLvlLbl val="0"/>
      </c:catAx>
      <c:valAx>
        <c:axId val="294630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30432"/>
        <c:crosses val="autoZero"/>
        <c:crossBetween val="between"/>
      </c:valAx>
      <c:valAx>
        <c:axId val="294631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32112"/>
        <c:crosses val="max"/>
        <c:crossBetween val="midCat"/>
      </c:valAx>
      <c:valAx>
        <c:axId val="294632112"/>
        <c:scaling>
          <c:orientation val="minMax"/>
        </c:scaling>
        <c:delete val="1"/>
        <c:axPos val="b"/>
        <c:majorTickMark val="out"/>
        <c:minorTickMark val="none"/>
        <c:tickLblPos val="none"/>
        <c:crossAx val="29463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'Coverage-4Mile'!$A$3:$A$39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'Coverage-4Mile'!$K$3:$K$39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1.2823138730983487E-4</c:v>
                </c:pt>
                <c:pt idx="3">
                  <c:v>2.2091552246813228E-4</c:v>
                </c:pt>
                <c:pt idx="4">
                  <c:v>1.2300026838837544E-4</c:v>
                </c:pt>
                <c:pt idx="5">
                  <c:v>-1.3790748233823895E-5</c:v>
                </c:pt>
                <c:pt idx="6">
                  <c:v>6.2797871172456767E-5</c:v>
                </c:pt>
                <c:pt idx="7">
                  <c:v>7.3726211756696932E-4</c:v>
                </c:pt>
                <c:pt idx="8">
                  <c:v>1.387930208955181E-3</c:v>
                </c:pt>
                <c:pt idx="9">
                  <c:v>7.8334341916052935E-4</c:v>
                </c:pt>
                <c:pt idx="10">
                  <c:v>2.9104527771427711E-3</c:v>
                </c:pt>
                <c:pt idx="11">
                  <c:v>1.1081484270579233E-3</c:v>
                </c:pt>
                <c:pt idx="12">
                  <c:v>2.4569171582192201E-3</c:v>
                </c:pt>
                <c:pt idx="13">
                  <c:v>2.2616954988405962E-3</c:v>
                </c:pt>
                <c:pt idx="14">
                  <c:v>2.970285045021706E-3</c:v>
                </c:pt>
                <c:pt idx="15">
                  <c:v>5.1842185467059496E-3</c:v>
                </c:pt>
                <c:pt idx="16">
                  <c:v>2.7972031156020963E-3</c:v>
                </c:pt>
                <c:pt idx="17">
                  <c:v>6.6338794746063088E-3</c:v>
                </c:pt>
                <c:pt idx="18">
                  <c:v>3.9428210902600989E-3</c:v>
                </c:pt>
                <c:pt idx="19">
                  <c:v>1.0734707574429252E-3</c:v>
                </c:pt>
                <c:pt idx="20">
                  <c:v>4.8526590850142669E-3</c:v>
                </c:pt>
                <c:pt idx="21">
                  <c:v>5.346527782409947E-3</c:v>
                </c:pt>
                <c:pt idx="22">
                  <c:v>1.5298593941173778E-3</c:v>
                </c:pt>
                <c:pt idx="23">
                  <c:v>3.4633594538325613E-4</c:v>
                </c:pt>
                <c:pt idx="24">
                  <c:v>1.6548814807532607E-3</c:v>
                </c:pt>
                <c:pt idx="25">
                  <c:v>2.7924523840556562E-3</c:v>
                </c:pt>
                <c:pt idx="26">
                  <c:v>4.6282240762813764E-3</c:v>
                </c:pt>
                <c:pt idx="27">
                  <c:v>1.3828669016445374E-3</c:v>
                </c:pt>
                <c:pt idx="28">
                  <c:v>1.8228052251038575E-3</c:v>
                </c:pt>
                <c:pt idx="29">
                  <c:v>1.5292050472176673E-3</c:v>
                </c:pt>
                <c:pt idx="30">
                  <c:v>9.3289347343572971E-4</c:v>
                </c:pt>
                <c:pt idx="31">
                  <c:v>-1.0276150720580352E-4</c:v>
                </c:pt>
                <c:pt idx="32">
                  <c:v>5.7424519866548949E-3</c:v>
                </c:pt>
                <c:pt idx="33">
                  <c:v>3.9190064598226913E-3</c:v>
                </c:pt>
                <c:pt idx="34">
                  <c:v>3.5998387469318625E-3</c:v>
                </c:pt>
                <c:pt idx="35">
                  <c:v>5.3922180333630611E-4</c:v>
                </c:pt>
                <c:pt idx="36">
                  <c:v>1.6651498153277924E-3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34912"/>
        <c:axId val="29463547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'Coverage-4Mile'!$G$3:$G$39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36592"/>
        <c:axId val="294636032"/>
      </c:scatterChart>
      <c:catAx>
        <c:axId val="29463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35472"/>
        <c:crosses val="autoZero"/>
        <c:auto val="1"/>
        <c:lblAlgn val="ctr"/>
        <c:lblOffset val="100"/>
        <c:noMultiLvlLbl val="0"/>
      </c:catAx>
      <c:valAx>
        <c:axId val="294635472"/>
        <c:scaling>
          <c:orientation val="minMax"/>
          <c:max val="1.5000000000000003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34912"/>
        <c:crosses val="autoZero"/>
        <c:crossBetween val="between"/>
        <c:majorUnit val="5.000000000000001E-3"/>
      </c:valAx>
      <c:valAx>
        <c:axId val="294636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36592"/>
        <c:crosses val="max"/>
        <c:crossBetween val="midCat"/>
      </c:valAx>
      <c:valAx>
        <c:axId val="294636592"/>
        <c:scaling>
          <c:orientation val="minMax"/>
        </c:scaling>
        <c:delete val="1"/>
        <c:axPos val="b"/>
        <c:majorTickMark val="out"/>
        <c:minorTickMark val="none"/>
        <c:tickLblPos val="none"/>
        <c:crossAx val="29463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'Latency-10Min'!$A$3:$A$39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'Latency-10Min'!$I$3:$I$39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1.3397588887204768E-4</c:v>
                </c:pt>
                <c:pt idx="3">
                  <c:v>9.444062163980453E-5</c:v>
                </c:pt>
                <c:pt idx="4">
                  <c:v>7.525756169777032E-4</c:v>
                </c:pt>
                <c:pt idx="5">
                  <c:v>6.6646260759751043E-4</c:v>
                </c:pt>
                <c:pt idx="6">
                  <c:v>5.6457374016390561E-4</c:v>
                </c:pt>
                <c:pt idx="7">
                  <c:v>2.4469658523301038E-3</c:v>
                </c:pt>
                <c:pt idx="8">
                  <c:v>6.5713839153916506E-4</c:v>
                </c:pt>
                <c:pt idx="9">
                  <c:v>8.8618428930831758E-4</c:v>
                </c:pt>
                <c:pt idx="10">
                  <c:v>1.6557308830349776E-4</c:v>
                </c:pt>
                <c:pt idx="11">
                  <c:v>2.4156174237602397E-3</c:v>
                </c:pt>
                <c:pt idx="12">
                  <c:v>4.1731377942610306E-3</c:v>
                </c:pt>
                <c:pt idx="13">
                  <c:v>1.9154211890669733E-3</c:v>
                </c:pt>
                <c:pt idx="14">
                  <c:v>1.2748062647375228E-3</c:v>
                </c:pt>
                <c:pt idx="15">
                  <c:v>1.2486258623525307E-3</c:v>
                </c:pt>
                <c:pt idx="16">
                  <c:v>3.4651067829129223E-4</c:v>
                </c:pt>
                <c:pt idx="17">
                  <c:v>2.5706190122885379E-3</c:v>
                </c:pt>
                <c:pt idx="18">
                  <c:v>1.005484168923604E-2</c:v>
                </c:pt>
                <c:pt idx="19">
                  <c:v>1.5629491911358335E-2</c:v>
                </c:pt>
                <c:pt idx="20">
                  <c:v>2.1824604953338291E-2</c:v>
                </c:pt>
                <c:pt idx="21">
                  <c:v>2.0060262579690603E-2</c:v>
                </c:pt>
                <c:pt idx="22">
                  <c:v>1.630782515877743E-2</c:v>
                </c:pt>
                <c:pt idx="23">
                  <c:v>1.1700061785025547E-2</c:v>
                </c:pt>
                <c:pt idx="24">
                  <c:v>6.7213109710131764E-3</c:v>
                </c:pt>
                <c:pt idx="25">
                  <c:v>8.9331604965227056E-3</c:v>
                </c:pt>
                <c:pt idx="26">
                  <c:v>3.6856847039326169E-3</c:v>
                </c:pt>
                <c:pt idx="27">
                  <c:v>6.8944182255134484E-3</c:v>
                </c:pt>
                <c:pt idx="28">
                  <c:v>1.1410292117895626E-2</c:v>
                </c:pt>
                <c:pt idx="29">
                  <c:v>9.7795203211932785E-3</c:v>
                </c:pt>
                <c:pt idx="30">
                  <c:v>4.895325597463621E-3</c:v>
                </c:pt>
                <c:pt idx="31">
                  <c:v>3.6747849195344039E-3</c:v>
                </c:pt>
                <c:pt idx="32">
                  <c:v>7.1459899680950288E-3</c:v>
                </c:pt>
                <c:pt idx="33">
                  <c:v>8.4084607140145536E-3</c:v>
                </c:pt>
                <c:pt idx="34">
                  <c:v>9.3076001694223694E-3</c:v>
                </c:pt>
                <c:pt idx="35">
                  <c:v>1.2515513372880312E-2</c:v>
                </c:pt>
                <c:pt idx="36">
                  <c:v>1.1021598315947803E-2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39392"/>
        <c:axId val="29463995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'Latency-10Min'!$E$3:$E$39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41072"/>
        <c:axId val="294640512"/>
      </c:scatterChart>
      <c:catAx>
        <c:axId val="29463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39952"/>
        <c:crosses val="autoZero"/>
        <c:auto val="1"/>
        <c:lblAlgn val="ctr"/>
        <c:lblOffset val="100"/>
        <c:noMultiLvlLbl val="0"/>
      </c:catAx>
      <c:valAx>
        <c:axId val="29463995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39392"/>
        <c:crosses val="autoZero"/>
        <c:crossBetween val="between"/>
      </c:valAx>
      <c:valAx>
        <c:axId val="294640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41072"/>
        <c:crosses val="max"/>
        <c:crossBetween val="midCat"/>
      </c:valAx>
      <c:valAx>
        <c:axId val="294641072"/>
        <c:scaling>
          <c:orientation val="minMax"/>
        </c:scaling>
        <c:delete val="1"/>
        <c:axPos val="b"/>
        <c:majorTickMark val="out"/>
        <c:minorTickMark val="none"/>
        <c:tickLblPos val="none"/>
        <c:crossAx val="29464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'Latency-10Min'!$A$3:$A$39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'Latency-10Min'!$J$3:$J$39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1.1430143668046955E-3</c:v>
                </c:pt>
                <c:pt idx="3">
                  <c:v>6.7547972132052667E-3</c:v>
                </c:pt>
                <c:pt idx="4">
                  <c:v>7.1619483011754071E-3</c:v>
                </c:pt>
                <c:pt idx="5">
                  <c:v>1.2997988320842841E-3</c:v>
                </c:pt>
                <c:pt idx="6">
                  <c:v>-7.2589845777481089E-4</c:v>
                </c:pt>
                <c:pt idx="7">
                  <c:v>5.031233506216609E-3</c:v>
                </c:pt>
                <c:pt idx="8">
                  <c:v>9.8318230464072131E-3</c:v>
                </c:pt>
                <c:pt idx="9">
                  <c:v>7.7358684878741056E-3</c:v>
                </c:pt>
                <c:pt idx="10">
                  <c:v>7.4502516114419411E-3</c:v>
                </c:pt>
                <c:pt idx="11">
                  <c:v>1.4050560737407443E-2</c:v>
                </c:pt>
                <c:pt idx="12">
                  <c:v>1.5833536867165945E-2</c:v>
                </c:pt>
                <c:pt idx="13">
                  <c:v>8.6078703059355877E-3</c:v>
                </c:pt>
                <c:pt idx="14">
                  <c:v>3.5049114324268364E-3</c:v>
                </c:pt>
                <c:pt idx="15">
                  <c:v>5.6681115506840218E-3</c:v>
                </c:pt>
                <c:pt idx="16">
                  <c:v>1.2647352163554421E-2</c:v>
                </c:pt>
                <c:pt idx="17">
                  <c:v>1.7179350583186412E-2</c:v>
                </c:pt>
                <c:pt idx="18">
                  <c:v>2.37823960200747E-2</c:v>
                </c:pt>
                <c:pt idx="19">
                  <c:v>2.0487694285682301E-2</c:v>
                </c:pt>
                <c:pt idx="20">
                  <c:v>1.8782401241566132E-2</c:v>
                </c:pt>
                <c:pt idx="21">
                  <c:v>2.1522510775066696E-2</c:v>
                </c:pt>
                <c:pt idx="22">
                  <c:v>2.2404010142645411E-2</c:v>
                </c:pt>
                <c:pt idx="23">
                  <c:v>2.320528874813484E-2</c:v>
                </c:pt>
                <c:pt idx="24">
                  <c:v>2.2636031637377596E-2</c:v>
                </c:pt>
                <c:pt idx="25">
                  <c:v>2.769682633061776E-2</c:v>
                </c:pt>
                <c:pt idx="26">
                  <c:v>3.6427942471093377E-2</c:v>
                </c:pt>
                <c:pt idx="27">
                  <c:v>4.1138068268495115E-2</c:v>
                </c:pt>
                <c:pt idx="28">
                  <c:v>4.1560555938025399E-2</c:v>
                </c:pt>
                <c:pt idx="29">
                  <c:v>3.9414147837908441E-2</c:v>
                </c:pt>
                <c:pt idx="30">
                  <c:v>3.585931266385492E-2</c:v>
                </c:pt>
                <c:pt idx="31">
                  <c:v>3.3712457635331761E-2</c:v>
                </c:pt>
                <c:pt idx="32">
                  <c:v>1.7761937291439191E-2</c:v>
                </c:pt>
                <c:pt idx="33">
                  <c:v>1.0935401535297854E-2</c:v>
                </c:pt>
                <c:pt idx="34">
                  <c:v>9.8761863867103464E-3</c:v>
                </c:pt>
                <c:pt idx="35">
                  <c:v>6.5433795605208166E-3</c:v>
                </c:pt>
                <c:pt idx="36">
                  <c:v>7.5253041259001039E-4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643872"/>
        <c:axId val="29464443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'Latency-10Min'!$F$3:$F$39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22544"/>
        <c:axId val="294644992"/>
      </c:scatterChart>
      <c:catAx>
        <c:axId val="29464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44432"/>
        <c:crosses val="autoZero"/>
        <c:auto val="1"/>
        <c:lblAlgn val="ctr"/>
        <c:lblOffset val="100"/>
        <c:noMultiLvlLbl val="0"/>
      </c:catAx>
      <c:valAx>
        <c:axId val="294644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643872"/>
        <c:crosses val="autoZero"/>
        <c:crossBetween val="between"/>
      </c:valAx>
      <c:valAx>
        <c:axId val="294644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22544"/>
        <c:crosses val="max"/>
        <c:crossBetween val="midCat"/>
      </c:valAx>
      <c:valAx>
        <c:axId val="295022544"/>
        <c:scaling>
          <c:orientation val="minMax"/>
        </c:scaling>
        <c:delete val="1"/>
        <c:axPos val="b"/>
        <c:majorTickMark val="out"/>
        <c:minorTickMark val="none"/>
        <c:tickLblPos val="none"/>
        <c:crossAx val="29464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'+-5Percentage Error'!$C$93</c:f>
              <c:strCache>
                <c:ptCount val="1"/>
                <c:pt idx="0">
                  <c:v>% Saving in Travel Time
TM Activated with 5%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'+-5Percentage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'+-5Percentage Error'!$N$3:$N$39</c:f>
              <c:numCache>
                <c:formatCode>0.00%</c:formatCode>
                <c:ptCount val="37"/>
                <c:pt idx="0">
                  <c:v>-1.975957986783928E-5</c:v>
                </c:pt>
                <c:pt idx="1">
                  <c:v>1.5608084666091583E-3</c:v>
                </c:pt>
                <c:pt idx="2">
                  <c:v>9.4813663240671405E-4</c:v>
                </c:pt>
                <c:pt idx="3">
                  <c:v>-2.3162542588097817E-5</c:v>
                </c:pt>
                <c:pt idx="4">
                  <c:v>8.544572634996663E-4</c:v>
                </c:pt>
                <c:pt idx="5">
                  <c:v>3.5641270341217387E-3</c:v>
                </c:pt>
                <c:pt idx="6">
                  <c:v>4.1301482340714131E-4</c:v>
                </c:pt>
                <c:pt idx="7">
                  <c:v>-4.3691132955005069E-3</c:v>
                </c:pt>
                <c:pt idx="8">
                  <c:v>-7.7465610680853476E-4</c:v>
                </c:pt>
                <c:pt idx="9">
                  <c:v>-2.8948601323521405E-3</c:v>
                </c:pt>
                <c:pt idx="10">
                  <c:v>-4.4536720477588148E-4</c:v>
                </c:pt>
                <c:pt idx="11">
                  <c:v>2.9081403997234714E-3</c:v>
                </c:pt>
                <c:pt idx="12">
                  <c:v>5.17685604406193E-3</c:v>
                </c:pt>
                <c:pt idx="13">
                  <c:v>-4.3655623173724572E-3</c:v>
                </c:pt>
                <c:pt idx="14">
                  <c:v>-3.4728693038159801E-3</c:v>
                </c:pt>
                <c:pt idx="15">
                  <c:v>6.5769084763827711E-3</c:v>
                </c:pt>
                <c:pt idx="16">
                  <c:v>8.3591638850959975E-3</c:v>
                </c:pt>
                <c:pt idx="17">
                  <c:v>5.6528316501254913E-3</c:v>
                </c:pt>
                <c:pt idx="18">
                  <c:v>4.1047129011489124E-3</c:v>
                </c:pt>
                <c:pt idx="19">
                  <c:v>-2.3766164481286568E-3</c:v>
                </c:pt>
                <c:pt idx="20">
                  <c:v>5.5531288489816212E-3</c:v>
                </c:pt>
                <c:pt idx="21">
                  <c:v>-1.0893740321251755E-3</c:v>
                </c:pt>
                <c:pt idx="22">
                  <c:v>3.1129244237021771E-3</c:v>
                </c:pt>
                <c:pt idx="23">
                  <c:v>-1.6649486104704989E-3</c:v>
                </c:pt>
                <c:pt idx="24">
                  <c:v>-5.0838310766041974E-3</c:v>
                </c:pt>
                <c:pt idx="25">
                  <c:v>8.046548850095531E-3</c:v>
                </c:pt>
                <c:pt idx="26">
                  <c:v>1.0989868891537545E-2</c:v>
                </c:pt>
                <c:pt idx="27">
                  <c:v>-2.4605902582607742E-3</c:v>
                </c:pt>
                <c:pt idx="28">
                  <c:v>1.8462055577855802E-3</c:v>
                </c:pt>
                <c:pt idx="29">
                  <c:v>6.5695305227686423E-3</c:v>
                </c:pt>
                <c:pt idx="30">
                  <c:v>-3.2362922069908537E-3</c:v>
                </c:pt>
                <c:pt idx="31">
                  <c:v>-3.3408129182965788E-3</c:v>
                </c:pt>
                <c:pt idx="32">
                  <c:v>-8.7037296658585995E-3</c:v>
                </c:pt>
                <c:pt idx="33">
                  <c:v>6.9121568011067157E-3</c:v>
                </c:pt>
                <c:pt idx="34">
                  <c:v>1.0138910368566285E-3</c:v>
                </c:pt>
                <c:pt idx="35">
                  <c:v>-2.2450402470116696E-3</c:v>
                </c:pt>
                <c:pt idx="36">
                  <c:v>3.989417373206787E-3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19232"/>
        <c:axId val="236919792"/>
      </c:barChart>
      <c:scatterChart>
        <c:scatterStyle val="smoothMarker"/>
        <c:varyColors val="0"/>
        <c:ser>
          <c:idx val="1"/>
          <c:order val="1"/>
          <c:tx>
            <c:strRef>
              <c:f>'+-5Percentage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'+-5Percentage Error'!$J$3:$J$39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20912"/>
        <c:axId val="236920352"/>
      </c:scatterChart>
      <c:catAx>
        <c:axId val="2369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6919792"/>
        <c:crosses val="autoZero"/>
        <c:auto val="1"/>
        <c:lblAlgn val="ctr"/>
        <c:lblOffset val="100"/>
        <c:noMultiLvlLbl val="0"/>
      </c:catAx>
      <c:valAx>
        <c:axId val="236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baseline="0"/>
                  <a:t>Saving in </a:t>
                </a:r>
                <a:r>
                  <a:rPr lang="en-US" b="1"/>
                  <a:t>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6919232"/>
        <c:crosses val="autoZero"/>
        <c:crossBetween val="between"/>
      </c:valAx>
      <c:valAx>
        <c:axId val="236920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920912"/>
        <c:crosses val="max"/>
        <c:crossBetween val="midCat"/>
      </c:valAx>
      <c:valAx>
        <c:axId val="236920912"/>
        <c:scaling>
          <c:orientation val="minMax"/>
        </c:scaling>
        <c:delete val="1"/>
        <c:axPos val="b"/>
        <c:majorTickMark val="out"/>
        <c:minorTickMark val="none"/>
        <c:tickLblPos val="none"/>
        <c:crossAx val="2369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'Latency-10Min'!$A$3:$A$39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'Latency-10Min'!$K$3:$K$39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5.5503137790914475E-5</c:v>
                </c:pt>
                <c:pt idx="3">
                  <c:v>1.8289219674210461E-4</c:v>
                </c:pt>
                <c:pt idx="4">
                  <c:v>1.8157605528441498E-4</c:v>
                </c:pt>
                <c:pt idx="5">
                  <c:v>2.6508121133122413E-4</c:v>
                </c:pt>
                <c:pt idx="6">
                  <c:v>1.1502830669661178E-4</c:v>
                </c:pt>
                <c:pt idx="7">
                  <c:v>6.4289964990137192E-4</c:v>
                </c:pt>
                <c:pt idx="8">
                  <c:v>3.8970465777808318E-3</c:v>
                </c:pt>
                <c:pt idx="9">
                  <c:v>5.9274297625173348E-4</c:v>
                </c:pt>
                <c:pt idx="10">
                  <c:v>1.0045301115854425E-3</c:v>
                </c:pt>
                <c:pt idx="11">
                  <c:v>3.5981847861123657E-3</c:v>
                </c:pt>
                <c:pt idx="12">
                  <c:v>9.8100678396411648E-4</c:v>
                </c:pt>
                <c:pt idx="13">
                  <c:v>1.3583697199598868E-4</c:v>
                </c:pt>
                <c:pt idx="14">
                  <c:v>1.1818289373980678E-3</c:v>
                </c:pt>
                <c:pt idx="15">
                  <c:v>3.2559370491216152E-3</c:v>
                </c:pt>
                <c:pt idx="16">
                  <c:v>4.8265242332448969E-3</c:v>
                </c:pt>
                <c:pt idx="17">
                  <c:v>3.7637927540504369E-3</c:v>
                </c:pt>
                <c:pt idx="18">
                  <c:v>1.2860685457007372E-3</c:v>
                </c:pt>
                <c:pt idx="19">
                  <c:v>1.7122219848661356E-3</c:v>
                </c:pt>
                <c:pt idx="20">
                  <c:v>1.3650961696409344E-3</c:v>
                </c:pt>
                <c:pt idx="21">
                  <c:v>4.5872772994770099E-3</c:v>
                </c:pt>
                <c:pt idx="22">
                  <c:v>1.3128451890592708E-3</c:v>
                </c:pt>
                <c:pt idx="23">
                  <c:v>-3.2144277220308009E-4</c:v>
                </c:pt>
                <c:pt idx="24">
                  <c:v>8.4862130509044903E-4</c:v>
                </c:pt>
                <c:pt idx="25">
                  <c:v>1.1159099343331694E-3</c:v>
                </c:pt>
                <c:pt idx="26">
                  <c:v>9.7258641239570916E-4</c:v>
                </c:pt>
                <c:pt idx="27">
                  <c:v>2.7487840466645192E-4</c:v>
                </c:pt>
                <c:pt idx="28">
                  <c:v>1.9718734133668471E-3</c:v>
                </c:pt>
                <c:pt idx="29">
                  <c:v>1.6933048510773768E-3</c:v>
                </c:pt>
                <c:pt idx="30">
                  <c:v>2.0623097665215116E-3</c:v>
                </c:pt>
                <c:pt idx="31">
                  <c:v>9.9673961879122286E-4</c:v>
                </c:pt>
                <c:pt idx="32">
                  <c:v>3.1552908008393049E-3</c:v>
                </c:pt>
                <c:pt idx="33">
                  <c:v>1.4325807899640756E-3</c:v>
                </c:pt>
                <c:pt idx="34">
                  <c:v>5.2780200368548044E-3</c:v>
                </c:pt>
                <c:pt idx="35">
                  <c:v>9.6395914736554082E-5</c:v>
                </c:pt>
                <c:pt idx="36">
                  <c:v>-6.0610959661053644E-4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25344"/>
        <c:axId val="295025904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'Latency-10Min'!$G$3:$G$39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27024"/>
        <c:axId val="295026464"/>
      </c:scatterChart>
      <c:catAx>
        <c:axId val="29502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25904"/>
        <c:crosses val="autoZero"/>
        <c:auto val="1"/>
        <c:lblAlgn val="ctr"/>
        <c:lblOffset val="100"/>
        <c:noMultiLvlLbl val="0"/>
      </c:catAx>
      <c:valAx>
        <c:axId val="295025904"/>
        <c:scaling>
          <c:orientation val="minMax"/>
          <c:max val="1.5000000000000003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25344"/>
        <c:crosses val="autoZero"/>
        <c:crossBetween val="between"/>
        <c:majorUnit val="5.000000000000001E-3"/>
      </c:valAx>
      <c:valAx>
        <c:axId val="295026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27024"/>
        <c:crosses val="max"/>
        <c:crossBetween val="midCat"/>
      </c:valAx>
      <c:valAx>
        <c:axId val="295027024"/>
        <c:scaling>
          <c:orientation val="minMax"/>
        </c:scaling>
        <c:delete val="1"/>
        <c:axPos val="b"/>
        <c:majorTickMark val="out"/>
        <c:minorTickMark val="none"/>
        <c:tickLblPos val="none"/>
        <c:crossAx val="29502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'Latency-20Min'!$A$3:$A$39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'Latency-20Min'!$I$3:$I$39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1.3397588887204768E-4</c:v>
                </c:pt>
                <c:pt idx="3">
                  <c:v>9.444062163980453E-5</c:v>
                </c:pt>
                <c:pt idx="4">
                  <c:v>7.525756169777032E-4</c:v>
                </c:pt>
                <c:pt idx="5">
                  <c:v>6.6646260759751043E-4</c:v>
                </c:pt>
                <c:pt idx="6">
                  <c:v>5.6457374016390561E-4</c:v>
                </c:pt>
                <c:pt idx="7">
                  <c:v>2.4469658523301038E-3</c:v>
                </c:pt>
                <c:pt idx="8">
                  <c:v>6.5713839153916506E-4</c:v>
                </c:pt>
                <c:pt idx="9">
                  <c:v>8.8618428930831758E-4</c:v>
                </c:pt>
                <c:pt idx="10">
                  <c:v>1.6557308830349776E-4</c:v>
                </c:pt>
                <c:pt idx="11">
                  <c:v>2.4156174237602397E-3</c:v>
                </c:pt>
                <c:pt idx="12">
                  <c:v>4.1731377942610306E-3</c:v>
                </c:pt>
                <c:pt idx="13">
                  <c:v>1.9154211890669733E-3</c:v>
                </c:pt>
                <c:pt idx="14">
                  <c:v>1.2748062647375228E-3</c:v>
                </c:pt>
                <c:pt idx="15">
                  <c:v>1.2486258623525307E-3</c:v>
                </c:pt>
                <c:pt idx="16">
                  <c:v>3.4651067829129223E-4</c:v>
                </c:pt>
                <c:pt idx="17">
                  <c:v>2.5706190122885379E-3</c:v>
                </c:pt>
                <c:pt idx="18">
                  <c:v>1.005484168923604E-2</c:v>
                </c:pt>
                <c:pt idx="19">
                  <c:v>1.5629491911358335E-2</c:v>
                </c:pt>
                <c:pt idx="20">
                  <c:v>2.1824604953338291E-2</c:v>
                </c:pt>
                <c:pt idx="21">
                  <c:v>2.0060262579690603E-2</c:v>
                </c:pt>
                <c:pt idx="22">
                  <c:v>1.630782515877743E-2</c:v>
                </c:pt>
                <c:pt idx="23">
                  <c:v>1.1700061785025547E-2</c:v>
                </c:pt>
                <c:pt idx="24">
                  <c:v>6.7213109710131764E-3</c:v>
                </c:pt>
                <c:pt idx="25">
                  <c:v>8.9331604965227056E-3</c:v>
                </c:pt>
                <c:pt idx="26">
                  <c:v>3.6856847039326169E-3</c:v>
                </c:pt>
                <c:pt idx="27">
                  <c:v>6.8944182255134484E-3</c:v>
                </c:pt>
                <c:pt idx="28">
                  <c:v>1.1410292117895626E-2</c:v>
                </c:pt>
                <c:pt idx="29">
                  <c:v>9.7795203211932785E-3</c:v>
                </c:pt>
                <c:pt idx="30">
                  <c:v>4.895325597463621E-3</c:v>
                </c:pt>
                <c:pt idx="31">
                  <c:v>3.6747849195344039E-3</c:v>
                </c:pt>
                <c:pt idx="32">
                  <c:v>7.1459899680950288E-3</c:v>
                </c:pt>
                <c:pt idx="33">
                  <c:v>8.4084607140145536E-3</c:v>
                </c:pt>
                <c:pt idx="34">
                  <c:v>9.3076001694223694E-3</c:v>
                </c:pt>
                <c:pt idx="35">
                  <c:v>1.2515513372880312E-2</c:v>
                </c:pt>
                <c:pt idx="36">
                  <c:v>1.1021598315947803E-2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29824"/>
        <c:axId val="295030384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'Latency-20Min'!$E$3:$E$39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31504"/>
        <c:axId val="295030944"/>
      </c:scatterChart>
      <c:catAx>
        <c:axId val="29502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30384"/>
        <c:crosses val="autoZero"/>
        <c:auto val="1"/>
        <c:lblAlgn val="ctr"/>
        <c:lblOffset val="100"/>
        <c:noMultiLvlLbl val="0"/>
      </c:catAx>
      <c:valAx>
        <c:axId val="295030384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29824"/>
        <c:crosses val="autoZero"/>
        <c:crossBetween val="between"/>
      </c:valAx>
      <c:valAx>
        <c:axId val="295030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31504"/>
        <c:crosses val="max"/>
        <c:crossBetween val="midCat"/>
      </c:valAx>
      <c:valAx>
        <c:axId val="295031504"/>
        <c:scaling>
          <c:orientation val="minMax"/>
        </c:scaling>
        <c:delete val="1"/>
        <c:axPos val="b"/>
        <c:majorTickMark val="out"/>
        <c:minorTickMark val="none"/>
        <c:tickLblPos val="none"/>
        <c:crossAx val="2950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'Latency-20Min'!$A$3:$A$39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'Latency-20Min'!$J$3:$J$39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1.1430143668046955E-3</c:v>
                </c:pt>
                <c:pt idx="3">
                  <c:v>6.7547972132052667E-3</c:v>
                </c:pt>
                <c:pt idx="4">
                  <c:v>7.1619483011754071E-3</c:v>
                </c:pt>
                <c:pt idx="5">
                  <c:v>1.2997988320842841E-3</c:v>
                </c:pt>
                <c:pt idx="6">
                  <c:v>-7.2589845777481089E-4</c:v>
                </c:pt>
                <c:pt idx="7">
                  <c:v>5.031233506216609E-3</c:v>
                </c:pt>
                <c:pt idx="8">
                  <c:v>9.8318230464072131E-3</c:v>
                </c:pt>
                <c:pt idx="9">
                  <c:v>7.7358684878741056E-3</c:v>
                </c:pt>
                <c:pt idx="10">
                  <c:v>7.4502516114419411E-3</c:v>
                </c:pt>
                <c:pt idx="11">
                  <c:v>1.4050560737407443E-2</c:v>
                </c:pt>
                <c:pt idx="12">
                  <c:v>1.5833536867165945E-2</c:v>
                </c:pt>
                <c:pt idx="13">
                  <c:v>8.6078703059355877E-3</c:v>
                </c:pt>
                <c:pt idx="14">
                  <c:v>3.5049114324268364E-3</c:v>
                </c:pt>
                <c:pt idx="15">
                  <c:v>5.6681115506840218E-3</c:v>
                </c:pt>
                <c:pt idx="16">
                  <c:v>1.2647352163554421E-2</c:v>
                </c:pt>
                <c:pt idx="17">
                  <c:v>1.7179350583186412E-2</c:v>
                </c:pt>
                <c:pt idx="18">
                  <c:v>2.37823960200747E-2</c:v>
                </c:pt>
                <c:pt idx="19">
                  <c:v>2.0487694285682301E-2</c:v>
                </c:pt>
                <c:pt idx="20">
                  <c:v>1.8782401241566132E-2</c:v>
                </c:pt>
                <c:pt idx="21">
                  <c:v>2.1522510775066696E-2</c:v>
                </c:pt>
                <c:pt idx="22">
                  <c:v>2.2404010142645411E-2</c:v>
                </c:pt>
                <c:pt idx="23">
                  <c:v>2.320528874813484E-2</c:v>
                </c:pt>
                <c:pt idx="24">
                  <c:v>2.2636031637377596E-2</c:v>
                </c:pt>
                <c:pt idx="25">
                  <c:v>2.769682633061776E-2</c:v>
                </c:pt>
                <c:pt idx="26">
                  <c:v>3.6427942471093377E-2</c:v>
                </c:pt>
                <c:pt idx="27">
                  <c:v>4.1138068268495115E-2</c:v>
                </c:pt>
                <c:pt idx="28">
                  <c:v>4.1560555938025399E-2</c:v>
                </c:pt>
                <c:pt idx="29">
                  <c:v>3.9414147837908441E-2</c:v>
                </c:pt>
                <c:pt idx="30">
                  <c:v>3.585931266385492E-2</c:v>
                </c:pt>
                <c:pt idx="31">
                  <c:v>3.3712457635331761E-2</c:v>
                </c:pt>
                <c:pt idx="32">
                  <c:v>1.7761937291439191E-2</c:v>
                </c:pt>
                <c:pt idx="33">
                  <c:v>1.0935401535297854E-2</c:v>
                </c:pt>
                <c:pt idx="34">
                  <c:v>9.8761863867103464E-3</c:v>
                </c:pt>
                <c:pt idx="35">
                  <c:v>6.5433795605208166E-3</c:v>
                </c:pt>
                <c:pt idx="36">
                  <c:v>7.5253041259001039E-4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34304"/>
        <c:axId val="295034864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'Latency-20Min'!$F$3:$F$39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35984"/>
        <c:axId val="295035424"/>
      </c:scatterChart>
      <c:catAx>
        <c:axId val="29503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34864"/>
        <c:crosses val="autoZero"/>
        <c:auto val="1"/>
        <c:lblAlgn val="ctr"/>
        <c:lblOffset val="100"/>
        <c:noMultiLvlLbl val="0"/>
      </c:catAx>
      <c:valAx>
        <c:axId val="295034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34304"/>
        <c:crosses val="autoZero"/>
        <c:crossBetween val="between"/>
      </c:valAx>
      <c:valAx>
        <c:axId val="295035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035984"/>
        <c:crosses val="max"/>
        <c:crossBetween val="midCat"/>
      </c:valAx>
      <c:valAx>
        <c:axId val="295035984"/>
        <c:scaling>
          <c:orientation val="minMax"/>
        </c:scaling>
        <c:delete val="1"/>
        <c:axPos val="b"/>
        <c:majorTickMark val="out"/>
        <c:minorTickMark val="none"/>
        <c:tickLblPos val="none"/>
        <c:crossAx val="29503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'Latency-20Min'!$A$3:$A$39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'Latency-20Min'!$K$3:$K$39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5.5503137790914475E-5</c:v>
                </c:pt>
                <c:pt idx="3">
                  <c:v>1.8289219674210461E-4</c:v>
                </c:pt>
                <c:pt idx="4">
                  <c:v>1.8157605528441498E-4</c:v>
                </c:pt>
                <c:pt idx="5">
                  <c:v>2.6508121133122413E-4</c:v>
                </c:pt>
                <c:pt idx="6">
                  <c:v>1.1502830669661178E-4</c:v>
                </c:pt>
                <c:pt idx="7">
                  <c:v>6.4289964990137192E-4</c:v>
                </c:pt>
                <c:pt idx="8">
                  <c:v>3.8970465777808318E-3</c:v>
                </c:pt>
                <c:pt idx="9">
                  <c:v>5.9274297625173348E-4</c:v>
                </c:pt>
                <c:pt idx="10">
                  <c:v>1.0045301115854425E-3</c:v>
                </c:pt>
                <c:pt idx="11">
                  <c:v>3.5981847861123657E-3</c:v>
                </c:pt>
                <c:pt idx="12">
                  <c:v>9.8100678396411648E-4</c:v>
                </c:pt>
                <c:pt idx="13">
                  <c:v>1.3583697199598868E-4</c:v>
                </c:pt>
                <c:pt idx="14">
                  <c:v>1.1818289373980678E-3</c:v>
                </c:pt>
                <c:pt idx="15">
                  <c:v>3.2559370491216152E-3</c:v>
                </c:pt>
                <c:pt idx="16">
                  <c:v>4.8265242332448969E-3</c:v>
                </c:pt>
                <c:pt idx="17">
                  <c:v>3.7637927540504369E-3</c:v>
                </c:pt>
                <c:pt idx="18">
                  <c:v>1.2860685457007372E-3</c:v>
                </c:pt>
                <c:pt idx="19">
                  <c:v>1.7122219848661356E-3</c:v>
                </c:pt>
                <c:pt idx="20">
                  <c:v>1.3650961696409344E-3</c:v>
                </c:pt>
                <c:pt idx="21">
                  <c:v>4.5872772994770099E-3</c:v>
                </c:pt>
                <c:pt idx="22">
                  <c:v>1.3128451890592708E-3</c:v>
                </c:pt>
                <c:pt idx="23">
                  <c:v>-3.2144277220308009E-4</c:v>
                </c:pt>
                <c:pt idx="24">
                  <c:v>8.4862130509044903E-4</c:v>
                </c:pt>
                <c:pt idx="25">
                  <c:v>1.1159099343331694E-3</c:v>
                </c:pt>
                <c:pt idx="26">
                  <c:v>9.7258641239570916E-4</c:v>
                </c:pt>
                <c:pt idx="27">
                  <c:v>2.7487840466645192E-4</c:v>
                </c:pt>
                <c:pt idx="28">
                  <c:v>1.9718734133668471E-3</c:v>
                </c:pt>
                <c:pt idx="29">
                  <c:v>1.6933048510773768E-3</c:v>
                </c:pt>
                <c:pt idx="30">
                  <c:v>2.0623097665215116E-3</c:v>
                </c:pt>
                <c:pt idx="31">
                  <c:v>9.9673961879122286E-4</c:v>
                </c:pt>
                <c:pt idx="32">
                  <c:v>3.1552908008393049E-3</c:v>
                </c:pt>
                <c:pt idx="33">
                  <c:v>1.4325807899640756E-3</c:v>
                </c:pt>
                <c:pt idx="34">
                  <c:v>5.2780200368548044E-3</c:v>
                </c:pt>
                <c:pt idx="35">
                  <c:v>9.6395914736554082E-5</c:v>
                </c:pt>
                <c:pt idx="36">
                  <c:v>-6.0610959661053644E-4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27952"/>
        <c:axId val="29492851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'Latency-20Min'!$G$3:$G$39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29632"/>
        <c:axId val="294929072"/>
      </c:scatterChart>
      <c:catAx>
        <c:axId val="29492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28512"/>
        <c:crosses val="autoZero"/>
        <c:auto val="1"/>
        <c:lblAlgn val="ctr"/>
        <c:lblOffset val="100"/>
        <c:noMultiLvlLbl val="0"/>
      </c:catAx>
      <c:valAx>
        <c:axId val="294928512"/>
        <c:scaling>
          <c:orientation val="minMax"/>
          <c:max val="1.5000000000000003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27952"/>
        <c:crosses val="autoZero"/>
        <c:crossBetween val="between"/>
        <c:majorUnit val="5.000000000000001E-3"/>
      </c:valAx>
      <c:valAx>
        <c:axId val="294929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29632"/>
        <c:crosses val="max"/>
        <c:crossBetween val="midCat"/>
      </c:valAx>
      <c:valAx>
        <c:axId val="294929632"/>
        <c:scaling>
          <c:orientation val="minMax"/>
        </c:scaling>
        <c:delete val="1"/>
        <c:axPos val="b"/>
        <c:majorTickMark val="out"/>
        <c:minorTickMark val="none"/>
        <c:tickLblPos val="none"/>
        <c:crossAx val="2949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ShoulderLane!$A$3:$A$39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ShoulderLane!$I$3:$I$39</c:f>
              <c:numCache>
                <c:formatCode>0.00%</c:formatCode>
                <c:ptCount val="37"/>
                <c:pt idx="0">
                  <c:v>0</c:v>
                </c:pt>
                <c:pt idx="1">
                  <c:v>-1.2180987632806101E-3</c:v>
                </c:pt>
                <c:pt idx="2">
                  <c:v>-5.4595882833132479E-4</c:v>
                </c:pt>
                <c:pt idx="3">
                  <c:v>1.0253365824404749E-3</c:v>
                </c:pt>
                <c:pt idx="4">
                  <c:v>-1.012186877334004E-3</c:v>
                </c:pt>
                <c:pt idx="5">
                  <c:v>-4.1833886674693937E-3</c:v>
                </c:pt>
                <c:pt idx="6">
                  <c:v>-6.6332655756016429E-3</c:v>
                </c:pt>
                <c:pt idx="7">
                  <c:v>-1.2385939420443733E-4</c:v>
                </c:pt>
                <c:pt idx="8">
                  <c:v>1.2473511665286988E-2</c:v>
                </c:pt>
                <c:pt idx="9">
                  <c:v>1.9225318013975343E-2</c:v>
                </c:pt>
                <c:pt idx="10">
                  <c:v>3.0271729110866417E-2</c:v>
                </c:pt>
                <c:pt idx="11">
                  <c:v>4.4656148625919885E-2</c:v>
                </c:pt>
                <c:pt idx="12">
                  <c:v>5.4293130935500027E-2</c:v>
                </c:pt>
                <c:pt idx="13">
                  <c:v>5.6907001027886352E-2</c:v>
                </c:pt>
                <c:pt idx="14">
                  <c:v>5.8661350570367796E-2</c:v>
                </c:pt>
                <c:pt idx="15">
                  <c:v>7.0221800002500723E-2</c:v>
                </c:pt>
                <c:pt idx="16">
                  <c:v>8.1475918957323049E-2</c:v>
                </c:pt>
                <c:pt idx="17">
                  <c:v>8.5882780267627301E-2</c:v>
                </c:pt>
                <c:pt idx="18">
                  <c:v>9.2560083918223471E-2</c:v>
                </c:pt>
                <c:pt idx="19">
                  <c:v>9.7753369500878581E-2</c:v>
                </c:pt>
                <c:pt idx="20">
                  <c:v>9.1993391988719017E-2</c:v>
                </c:pt>
                <c:pt idx="21">
                  <c:v>7.720426196362945E-2</c:v>
                </c:pt>
                <c:pt idx="22">
                  <c:v>5.8285201847824555E-2</c:v>
                </c:pt>
                <c:pt idx="23">
                  <c:v>3.9048959952069806E-2</c:v>
                </c:pt>
                <c:pt idx="24">
                  <c:v>2.464240481577213E-2</c:v>
                </c:pt>
                <c:pt idx="25">
                  <c:v>1.544579439522336E-2</c:v>
                </c:pt>
                <c:pt idx="26">
                  <c:v>1.3475574733425713E-2</c:v>
                </c:pt>
                <c:pt idx="27">
                  <c:v>1.1994603730930226E-2</c:v>
                </c:pt>
                <c:pt idx="28">
                  <c:v>1.8314915543031229E-2</c:v>
                </c:pt>
                <c:pt idx="29">
                  <c:v>2.0501271375486591E-2</c:v>
                </c:pt>
                <c:pt idx="30">
                  <c:v>1.9125499261599028E-2</c:v>
                </c:pt>
                <c:pt idx="31">
                  <c:v>1.1971822751171275E-2</c:v>
                </c:pt>
                <c:pt idx="32">
                  <c:v>9.7084679911629886E-3</c:v>
                </c:pt>
                <c:pt idx="33">
                  <c:v>8.9433385384101571E-3</c:v>
                </c:pt>
                <c:pt idx="34">
                  <c:v>-1.5010421901014362E-4</c:v>
                </c:pt>
                <c:pt idx="35">
                  <c:v>9.9801770474124322E-5</c:v>
                </c:pt>
                <c:pt idx="36">
                  <c:v>3.7199520209235015E-3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32432"/>
        <c:axId val="29493299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ShoulderLane!$E$3:$E$39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4112"/>
        <c:axId val="294933552"/>
      </c:scatterChart>
      <c:catAx>
        <c:axId val="2949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32992"/>
        <c:crosses val="autoZero"/>
        <c:auto val="1"/>
        <c:lblAlgn val="ctr"/>
        <c:lblOffset val="100"/>
        <c:noMultiLvlLbl val="0"/>
      </c:catAx>
      <c:valAx>
        <c:axId val="29493299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32432"/>
        <c:crosses val="autoZero"/>
        <c:crossBetween val="between"/>
      </c:valAx>
      <c:valAx>
        <c:axId val="294933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34112"/>
        <c:crosses val="max"/>
        <c:crossBetween val="midCat"/>
      </c:valAx>
      <c:valAx>
        <c:axId val="294934112"/>
        <c:scaling>
          <c:orientation val="minMax"/>
        </c:scaling>
        <c:delete val="1"/>
        <c:axPos val="b"/>
        <c:majorTickMark val="out"/>
        <c:minorTickMark val="none"/>
        <c:tickLblPos val="none"/>
        <c:crossAx val="29493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ShoulderLane!$A$3:$A$39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ShoulderLane!$J$3:$J$39</c:f>
              <c:numCache>
                <c:formatCode>0.00%</c:formatCode>
                <c:ptCount val="37"/>
                <c:pt idx="0">
                  <c:v>0</c:v>
                </c:pt>
                <c:pt idx="1">
                  <c:v>3.1320624516768992E-4</c:v>
                </c:pt>
                <c:pt idx="2">
                  <c:v>1.2538112269652685E-3</c:v>
                </c:pt>
                <c:pt idx="3">
                  <c:v>2.4394687685374925E-3</c:v>
                </c:pt>
                <c:pt idx="4">
                  <c:v>2.2906719516248529E-3</c:v>
                </c:pt>
                <c:pt idx="5">
                  <c:v>6.6834795242678826E-3</c:v>
                </c:pt>
                <c:pt idx="6">
                  <c:v>1.2119327754498326E-2</c:v>
                </c:pt>
                <c:pt idx="7">
                  <c:v>1.2900764764760196E-2</c:v>
                </c:pt>
                <c:pt idx="8">
                  <c:v>1.4889666616039656E-2</c:v>
                </c:pt>
                <c:pt idx="9">
                  <c:v>1.5604109721131545E-2</c:v>
                </c:pt>
                <c:pt idx="10">
                  <c:v>1.5271467993714986E-2</c:v>
                </c:pt>
                <c:pt idx="11">
                  <c:v>1.0949473208897161E-2</c:v>
                </c:pt>
                <c:pt idx="12">
                  <c:v>6.0953377951831504E-3</c:v>
                </c:pt>
                <c:pt idx="13">
                  <c:v>5.4060226091435411E-3</c:v>
                </c:pt>
                <c:pt idx="14">
                  <c:v>4.8701322434308338E-3</c:v>
                </c:pt>
                <c:pt idx="15">
                  <c:v>4.5757554867084556E-3</c:v>
                </c:pt>
                <c:pt idx="16">
                  <c:v>7.8606693910947111E-3</c:v>
                </c:pt>
                <c:pt idx="17">
                  <c:v>1.1623920924964077E-2</c:v>
                </c:pt>
                <c:pt idx="18">
                  <c:v>1.0336957132339376E-2</c:v>
                </c:pt>
                <c:pt idx="19">
                  <c:v>5.0803984299149082E-3</c:v>
                </c:pt>
                <c:pt idx="20">
                  <c:v>-3.1140046742160574E-4</c:v>
                </c:pt>
                <c:pt idx="21">
                  <c:v>-1.3322612319027489E-3</c:v>
                </c:pt>
                <c:pt idx="22">
                  <c:v>-3.2096358183366521E-3</c:v>
                </c:pt>
                <c:pt idx="23">
                  <c:v>-5.6738860614663298E-3</c:v>
                </c:pt>
                <c:pt idx="24">
                  <c:v>-5.3685241018934654E-3</c:v>
                </c:pt>
                <c:pt idx="25">
                  <c:v>2.1905990366802967E-4</c:v>
                </c:pt>
                <c:pt idx="26">
                  <c:v>1.0270542883089121E-2</c:v>
                </c:pt>
                <c:pt idx="27">
                  <c:v>2.1524834181972669E-2</c:v>
                </c:pt>
                <c:pt idx="28">
                  <c:v>3.2162693755114116E-2</c:v>
                </c:pt>
                <c:pt idx="29">
                  <c:v>4.8313314791508355E-2</c:v>
                </c:pt>
                <c:pt idx="30">
                  <c:v>6.7321575229360456E-2</c:v>
                </c:pt>
                <c:pt idx="31">
                  <c:v>7.6762138752153417E-2</c:v>
                </c:pt>
                <c:pt idx="32">
                  <c:v>7.4495811109684465E-2</c:v>
                </c:pt>
                <c:pt idx="33">
                  <c:v>6.4912083902317355E-2</c:v>
                </c:pt>
                <c:pt idx="34">
                  <c:v>5.2343594428212355E-2</c:v>
                </c:pt>
                <c:pt idx="35">
                  <c:v>3.1772686103881662E-2</c:v>
                </c:pt>
                <c:pt idx="36">
                  <c:v>4.5492033635900105E-3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36912"/>
        <c:axId val="29493747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ShoulderLane!$F$3:$F$39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8592"/>
        <c:axId val="294938032"/>
      </c:scatterChart>
      <c:catAx>
        <c:axId val="2949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37472"/>
        <c:crosses val="autoZero"/>
        <c:auto val="1"/>
        <c:lblAlgn val="ctr"/>
        <c:lblOffset val="100"/>
        <c:noMultiLvlLbl val="0"/>
      </c:catAx>
      <c:valAx>
        <c:axId val="294937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36912"/>
        <c:crosses val="autoZero"/>
        <c:crossBetween val="between"/>
      </c:valAx>
      <c:valAx>
        <c:axId val="294938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38592"/>
        <c:crosses val="max"/>
        <c:crossBetween val="midCat"/>
      </c:valAx>
      <c:valAx>
        <c:axId val="294938592"/>
        <c:scaling>
          <c:orientation val="minMax"/>
        </c:scaling>
        <c:delete val="1"/>
        <c:axPos val="b"/>
        <c:majorTickMark val="out"/>
        <c:minorTickMark val="none"/>
        <c:tickLblPos val="none"/>
        <c:crossAx val="2949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ShoulderLane!$A$3:$A$39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ShoulderLane!$K$3:$K$39</c:f>
              <c:numCache>
                <c:formatCode>0.00%</c:formatCode>
                <c:ptCount val="37"/>
                <c:pt idx="0">
                  <c:v>0</c:v>
                </c:pt>
                <c:pt idx="1">
                  <c:v>6.4914529932457027E-7</c:v>
                </c:pt>
                <c:pt idx="2">
                  <c:v>-3.4794389918776713E-4</c:v>
                </c:pt>
                <c:pt idx="3">
                  <c:v>-6.6680238881544607E-4</c:v>
                </c:pt>
                <c:pt idx="4">
                  <c:v>-5.7089181990903858E-4</c:v>
                </c:pt>
                <c:pt idx="5">
                  <c:v>-3.6910128846713992E-4</c:v>
                </c:pt>
                <c:pt idx="6">
                  <c:v>-8.201139053271108E-5</c:v>
                </c:pt>
                <c:pt idx="7">
                  <c:v>7.304856811300958E-4</c:v>
                </c:pt>
                <c:pt idx="8">
                  <c:v>1.6801491185462179E-3</c:v>
                </c:pt>
                <c:pt idx="9">
                  <c:v>3.7215183833178857E-3</c:v>
                </c:pt>
                <c:pt idx="10">
                  <c:v>5.3209732840550092E-3</c:v>
                </c:pt>
                <c:pt idx="11">
                  <c:v>7.4487042229125482E-3</c:v>
                </c:pt>
                <c:pt idx="12">
                  <c:v>8.8370834608598771E-3</c:v>
                </c:pt>
                <c:pt idx="13">
                  <c:v>1.0220552244912137E-2</c:v>
                </c:pt>
                <c:pt idx="14">
                  <c:v>1.2888888034476914E-2</c:v>
                </c:pt>
                <c:pt idx="15">
                  <c:v>1.5154378659320327E-2</c:v>
                </c:pt>
                <c:pt idx="16">
                  <c:v>1.5615455258637237E-2</c:v>
                </c:pt>
                <c:pt idx="17">
                  <c:v>1.5953399315016908E-2</c:v>
                </c:pt>
                <c:pt idx="18">
                  <c:v>1.6915112603136547E-2</c:v>
                </c:pt>
                <c:pt idx="19">
                  <c:v>1.7035920821925787E-2</c:v>
                </c:pt>
                <c:pt idx="20">
                  <c:v>1.640540125767399E-2</c:v>
                </c:pt>
                <c:pt idx="21">
                  <c:v>1.5290502644422223E-2</c:v>
                </c:pt>
                <c:pt idx="22">
                  <c:v>1.4408333514768593E-2</c:v>
                </c:pt>
                <c:pt idx="23">
                  <c:v>1.3867383796422533E-2</c:v>
                </c:pt>
                <c:pt idx="24">
                  <c:v>1.3512001387526805E-2</c:v>
                </c:pt>
                <c:pt idx="25">
                  <c:v>1.4151676607600746E-2</c:v>
                </c:pt>
                <c:pt idx="26">
                  <c:v>1.3181565355582042E-2</c:v>
                </c:pt>
                <c:pt idx="27">
                  <c:v>1.0440738562720297E-2</c:v>
                </c:pt>
                <c:pt idx="28">
                  <c:v>6.1557964132971524E-3</c:v>
                </c:pt>
                <c:pt idx="29">
                  <c:v>8.3789359850859336E-5</c:v>
                </c:pt>
                <c:pt idx="30">
                  <c:v>1.2647715315533929E-3</c:v>
                </c:pt>
                <c:pt idx="31">
                  <c:v>-1.0810254188385985E-4</c:v>
                </c:pt>
                <c:pt idx="32">
                  <c:v>2.0174976635368783E-3</c:v>
                </c:pt>
                <c:pt idx="33">
                  <c:v>5.964047172824005E-4</c:v>
                </c:pt>
                <c:pt idx="34">
                  <c:v>9.5405596960992662E-4</c:v>
                </c:pt>
                <c:pt idx="35">
                  <c:v>6.5141657345723606E-4</c:v>
                </c:pt>
                <c:pt idx="36">
                  <c:v>2.7395738089374549E-4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41392"/>
        <c:axId val="294941952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ShoulderLane!$G$3:$G$39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3072"/>
        <c:axId val="294942512"/>
      </c:scatterChart>
      <c:catAx>
        <c:axId val="2949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41952"/>
        <c:crosses val="autoZero"/>
        <c:auto val="1"/>
        <c:lblAlgn val="ctr"/>
        <c:lblOffset val="100"/>
        <c:noMultiLvlLbl val="0"/>
      </c:catAx>
      <c:valAx>
        <c:axId val="2949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41392"/>
        <c:crosses val="autoZero"/>
        <c:crossBetween val="between"/>
        <c:majorUnit val="5.000000000000001E-3"/>
      </c:valAx>
      <c:valAx>
        <c:axId val="294942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943072"/>
        <c:crosses val="max"/>
        <c:crossBetween val="midCat"/>
      </c:valAx>
      <c:valAx>
        <c:axId val="294943072"/>
        <c:scaling>
          <c:orientation val="minMax"/>
        </c:scaling>
        <c:delete val="1"/>
        <c:axPos val="b"/>
        <c:majorTickMark val="out"/>
        <c:minorTickMark val="none"/>
        <c:tickLblPos val="none"/>
        <c:crossAx val="2949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Shoulder_DMS_Signal!$A$3:$A$39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Shoulder_DMS_Signal!$I$3:$I$39</c:f>
              <c:numCache>
                <c:formatCode>0.00%</c:formatCode>
                <c:ptCount val="37"/>
                <c:pt idx="0">
                  <c:v>0</c:v>
                </c:pt>
                <c:pt idx="1">
                  <c:v>2.7528077146648545E-4</c:v>
                </c:pt>
                <c:pt idx="2">
                  <c:v>1.265123271980143E-3</c:v>
                </c:pt>
                <c:pt idx="3">
                  <c:v>1.5644351309668971E-3</c:v>
                </c:pt>
                <c:pt idx="4">
                  <c:v>2.1945171527596813E-4</c:v>
                </c:pt>
                <c:pt idx="5">
                  <c:v>1.9865896930262358E-3</c:v>
                </c:pt>
                <c:pt idx="6">
                  <c:v>6.228203903629806E-4</c:v>
                </c:pt>
                <c:pt idx="7">
                  <c:v>4.0608732842842702E-3</c:v>
                </c:pt>
                <c:pt idx="8">
                  <c:v>1.8999434632521056E-3</c:v>
                </c:pt>
                <c:pt idx="9">
                  <c:v>1.0206757533036438E-2</c:v>
                </c:pt>
                <c:pt idx="10">
                  <c:v>3.6328066145554241E-2</c:v>
                </c:pt>
                <c:pt idx="11">
                  <c:v>4.0783350504602765E-2</c:v>
                </c:pt>
                <c:pt idx="12">
                  <c:v>5.3967677800939397E-2</c:v>
                </c:pt>
                <c:pt idx="13">
                  <c:v>6.1077501747181073E-2</c:v>
                </c:pt>
                <c:pt idx="14">
                  <c:v>6.4618486864888705E-2</c:v>
                </c:pt>
                <c:pt idx="15">
                  <c:v>7.5328643712917503E-2</c:v>
                </c:pt>
                <c:pt idx="16">
                  <c:v>7.5922399356603554E-2</c:v>
                </c:pt>
                <c:pt idx="17">
                  <c:v>7.2391473203921294E-2</c:v>
                </c:pt>
                <c:pt idx="18">
                  <c:v>6.8885751623385547E-2</c:v>
                </c:pt>
                <c:pt idx="19">
                  <c:v>7.9586413207690776E-2</c:v>
                </c:pt>
                <c:pt idx="20">
                  <c:v>8.3659170649539261E-2</c:v>
                </c:pt>
                <c:pt idx="21">
                  <c:v>8.9199603820234827E-2</c:v>
                </c:pt>
                <c:pt idx="22">
                  <c:v>9.8709556635498116E-2</c:v>
                </c:pt>
                <c:pt idx="23">
                  <c:v>0.10052826196850841</c:v>
                </c:pt>
                <c:pt idx="24">
                  <c:v>7.3080456062296864E-2</c:v>
                </c:pt>
                <c:pt idx="25">
                  <c:v>6.5481088962953737E-2</c:v>
                </c:pt>
                <c:pt idx="26">
                  <c:v>5.0104684046507829E-2</c:v>
                </c:pt>
                <c:pt idx="27">
                  <c:v>2.8758661979650907E-2</c:v>
                </c:pt>
                <c:pt idx="28">
                  <c:v>1.6626820617002828E-2</c:v>
                </c:pt>
                <c:pt idx="29">
                  <c:v>1.4093057453052601E-2</c:v>
                </c:pt>
                <c:pt idx="30">
                  <c:v>7.967330756107293E-3</c:v>
                </c:pt>
                <c:pt idx="31">
                  <c:v>7.1027491444888135E-3</c:v>
                </c:pt>
                <c:pt idx="32">
                  <c:v>5.0591677088852203E-3</c:v>
                </c:pt>
                <c:pt idx="33">
                  <c:v>6.8574129138177439E-3</c:v>
                </c:pt>
                <c:pt idx="34">
                  <c:v>7.1929258595221342E-3</c:v>
                </c:pt>
                <c:pt idx="35">
                  <c:v>6.2761629180813679E-3</c:v>
                </c:pt>
                <c:pt idx="36">
                  <c:v>7.127986833496457E-3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589408"/>
        <c:axId val="29558996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Shoulder_DMS_Signal!$E$3:$E$39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91088"/>
        <c:axId val="295590528"/>
      </c:scatterChart>
      <c:catAx>
        <c:axId val="2955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589968"/>
        <c:crosses val="autoZero"/>
        <c:auto val="1"/>
        <c:lblAlgn val="ctr"/>
        <c:lblOffset val="100"/>
        <c:noMultiLvlLbl val="0"/>
      </c:catAx>
      <c:valAx>
        <c:axId val="2955899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589408"/>
        <c:crosses val="autoZero"/>
        <c:crossBetween val="between"/>
      </c:valAx>
      <c:valAx>
        <c:axId val="295590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591088"/>
        <c:crosses val="max"/>
        <c:crossBetween val="midCat"/>
      </c:valAx>
      <c:valAx>
        <c:axId val="295591088"/>
        <c:scaling>
          <c:orientation val="minMax"/>
        </c:scaling>
        <c:delete val="1"/>
        <c:axPos val="b"/>
        <c:majorTickMark val="out"/>
        <c:minorTickMark val="none"/>
        <c:tickLblPos val="none"/>
        <c:crossAx val="29559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Shoulder_DMS_Signal!$A$3:$A$39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Shoulder_DMS_Signal!$J$3:$J$39</c:f>
              <c:numCache>
                <c:formatCode>0.00%</c:formatCode>
                <c:ptCount val="37"/>
                <c:pt idx="0">
                  <c:v>0</c:v>
                </c:pt>
                <c:pt idx="1">
                  <c:v>2.9282952307711568E-4</c:v>
                </c:pt>
                <c:pt idx="2">
                  <c:v>1.2627359249350626E-3</c:v>
                </c:pt>
                <c:pt idx="3">
                  <c:v>5.6664905514917712E-3</c:v>
                </c:pt>
                <c:pt idx="4">
                  <c:v>4.3536600092494515E-3</c:v>
                </c:pt>
                <c:pt idx="5">
                  <c:v>3.7205691407773115E-4</c:v>
                </c:pt>
                <c:pt idx="6">
                  <c:v>1.2695007949832836E-3</c:v>
                </c:pt>
                <c:pt idx="7">
                  <c:v>1.3505836604990192E-3</c:v>
                </c:pt>
                <c:pt idx="8">
                  <c:v>1.5841971763035456E-3</c:v>
                </c:pt>
                <c:pt idx="9">
                  <c:v>2.4460751612185522E-3</c:v>
                </c:pt>
                <c:pt idx="10">
                  <c:v>6.5027117881444278E-3</c:v>
                </c:pt>
                <c:pt idx="11">
                  <c:v>1.45834560029348E-2</c:v>
                </c:pt>
                <c:pt idx="12">
                  <c:v>1.4720683029209439E-2</c:v>
                </c:pt>
                <c:pt idx="13">
                  <c:v>1.3609581832890617E-2</c:v>
                </c:pt>
                <c:pt idx="14">
                  <c:v>9.4520160093644334E-3</c:v>
                </c:pt>
                <c:pt idx="15">
                  <c:v>4.2590497689586814E-3</c:v>
                </c:pt>
                <c:pt idx="16">
                  <c:v>2.9876109316202114E-3</c:v>
                </c:pt>
                <c:pt idx="17">
                  <c:v>6.1258045289223353E-4</c:v>
                </c:pt>
                <c:pt idx="18">
                  <c:v>4.1208284975130212E-3</c:v>
                </c:pt>
                <c:pt idx="19">
                  <c:v>4.6314335336367102E-3</c:v>
                </c:pt>
                <c:pt idx="20">
                  <c:v>9.9655028819449123E-3</c:v>
                </c:pt>
                <c:pt idx="21">
                  <c:v>1.6146160676542214E-2</c:v>
                </c:pt>
                <c:pt idx="22">
                  <c:v>1.9660804335063068E-2</c:v>
                </c:pt>
                <c:pt idx="23">
                  <c:v>2.8107430994082697E-2</c:v>
                </c:pt>
                <c:pt idx="24">
                  <c:v>3.5192495317810255E-2</c:v>
                </c:pt>
                <c:pt idx="25">
                  <c:v>4.717784874311487E-2</c:v>
                </c:pt>
                <c:pt idx="26">
                  <c:v>5.8302986480882259E-2</c:v>
                </c:pt>
                <c:pt idx="27">
                  <c:v>7.0642168520531554E-2</c:v>
                </c:pt>
                <c:pt idx="28">
                  <c:v>7.8702997890513549E-2</c:v>
                </c:pt>
                <c:pt idx="29">
                  <c:v>8.2945200447615913E-2</c:v>
                </c:pt>
                <c:pt idx="30">
                  <c:v>8.3723790505250653E-2</c:v>
                </c:pt>
                <c:pt idx="31">
                  <c:v>7.8661677893996765E-2</c:v>
                </c:pt>
                <c:pt idx="32">
                  <c:v>6.6877613998842927E-2</c:v>
                </c:pt>
                <c:pt idx="33">
                  <c:v>5.0670499669018092E-2</c:v>
                </c:pt>
                <c:pt idx="34">
                  <c:v>3.3235130549281552E-2</c:v>
                </c:pt>
                <c:pt idx="35">
                  <c:v>1.5326914521611581E-2</c:v>
                </c:pt>
                <c:pt idx="36">
                  <c:v>1.6234069913022375E-3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593888"/>
        <c:axId val="29559444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Shoulder_DMS_Signal!$F$3:$F$39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95568"/>
        <c:axId val="295595008"/>
      </c:scatterChart>
      <c:catAx>
        <c:axId val="29559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594448"/>
        <c:crosses val="autoZero"/>
        <c:auto val="1"/>
        <c:lblAlgn val="ctr"/>
        <c:lblOffset val="100"/>
        <c:noMultiLvlLbl val="0"/>
      </c:catAx>
      <c:valAx>
        <c:axId val="29559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593888"/>
        <c:crosses val="autoZero"/>
        <c:crossBetween val="between"/>
      </c:valAx>
      <c:valAx>
        <c:axId val="295595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595568"/>
        <c:crosses val="max"/>
        <c:crossBetween val="midCat"/>
      </c:valAx>
      <c:valAx>
        <c:axId val="295595568"/>
        <c:scaling>
          <c:orientation val="minMax"/>
        </c:scaling>
        <c:delete val="1"/>
        <c:axPos val="b"/>
        <c:majorTickMark val="out"/>
        <c:minorTickMark val="none"/>
        <c:tickLblPos val="none"/>
        <c:crossAx val="29559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Shoulder_DMS_Signal!$A$3:$A$39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Shoulder_DMS_Signal!$K$3:$K$39</c:f>
              <c:numCache>
                <c:formatCode>0.00%</c:formatCode>
                <c:ptCount val="37"/>
                <c:pt idx="0">
                  <c:v>0</c:v>
                </c:pt>
                <c:pt idx="1">
                  <c:v>1.9781387162099039E-4</c:v>
                </c:pt>
                <c:pt idx="2">
                  <c:v>3.5036145872847132E-4</c:v>
                </c:pt>
                <c:pt idx="3">
                  <c:v>8.7076584523079813E-4</c:v>
                </c:pt>
                <c:pt idx="4">
                  <c:v>1.4810375400609529E-3</c:v>
                </c:pt>
                <c:pt idx="5">
                  <c:v>1.7642013451436339E-3</c:v>
                </c:pt>
                <c:pt idx="6">
                  <c:v>1.6046322379444002E-3</c:v>
                </c:pt>
                <c:pt idx="7">
                  <c:v>1.4437469358466158E-3</c:v>
                </c:pt>
                <c:pt idx="8">
                  <c:v>1.1951149695293682E-3</c:v>
                </c:pt>
                <c:pt idx="9">
                  <c:v>1.2369778957717163E-4</c:v>
                </c:pt>
                <c:pt idx="10">
                  <c:v>1.0053199938300081E-3</c:v>
                </c:pt>
                <c:pt idx="11">
                  <c:v>3.5635484009196756E-3</c:v>
                </c:pt>
                <c:pt idx="12">
                  <c:v>6.7368198046146204E-3</c:v>
                </c:pt>
                <c:pt idx="13">
                  <c:v>9.5408716295599452E-3</c:v>
                </c:pt>
                <c:pt idx="14">
                  <c:v>1.1561312077137955E-2</c:v>
                </c:pt>
                <c:pt idx="15">
                  <c:v>1.3732283592107502E-2</c:v>
                </c:pt>
                <c:pt idx="16">
                  <c:v>1.5098112690382602E-2</c:v>
                </c:pt>
                <c:pt idx="17">
                  <c:v>1.5728509720804286E-2</c:v>
                </c:pt>
                <c:pt idx="18">
                  <c:v>1.4575875229437393E-2</c:v>
                </c:pt>
                <c:pt idx="19">
                  <c:v>1.1305864650240425E-2</c:v>
                </c:pt>
                <c:pt idx="20">
                  <c:v>8.415613499779883E-3</c:v>
                </c:pt>
                <c:pt idx="21">
                  <c:v>4.8544681462935517E-3</c:v>
                </c:pt>
                <c:pt idx="22">
                  <c:v>8.0404239114453097E-4</c:v>
                </c:pt>
                <c:pt idx="23">
                  <c:v>2.8445206502292629E-3</c:v>
                </c:pt>
                <c:pt idx="24">
                  <c:v>5.444803847989085E-3</c:v>
                </c:pt>
                <c:pt idx="25">
                  <c:v>4.9525743442318032E-3</c:v>
                </c:pt>
                <c:pt idx="26">
                  <c:v>5.1682558601509731E-3</c:v>
                </c:pt>
                <c:pt idx="27">
                  <c:v>5.736717816857289E-3</c:v>
                </c:pt>
                <c:pt idx="28">
                  <c:v>7.2314128777129496E-3</c:v>
                </c:pt>
                <c:pt idx="29">
                  <c:v>1.0384850962506888E-2</c:v>
                </c:pt>
                <c:pt idx="30">
                  <c:v>1.4224918467630666E-2</c:v>
                </c:pt>
                <c:pt idx="31">
                  <c:v>1.7521371082057306E-2</c:v>
                </c:pt>
                <c:pt idx="32">
                  <c:v>1.9280394951834329E-2</c:v>
                </c:pt>
                <c:pt idx="33">
                  <c:v>2.0432868948939028E-2</c:v>
                </c:pt>
                <c:pt idx="34">
                  <c:v>1.9828940338297425E-2</c:v>
                </c:pt>
                <c:pt idx="35">
                  <c:v>1.6851535408326099E-2</c:v>
                </c:pt>
                <c:pt idx="36">
                  <c:v>1.1667730355420501E-2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598368"/>
        <c:axId val="29559892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Shoulder_DMS_Signal!$G$3:$G$39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00048"/>
        <c:axId val="295599488"/>
      </c:scatterChart>
      <c:catAx>
        <c:axId val="29559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598928"/>
        <c:crosses val="autoZero"/>
        <c:auto val="1"/>
        <c:lblAlgn val="ctr"/>
        <c:lblOffset val="100"/>
        <c:noMultiLvlLbl val="0"/>
      </c:catAx>
      <c:valAx>
        <c:axId val="2955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598368"/>
        <c:crosses val="autoZero"/>
        <c:crossBetween val="between"/>
        <c:majorUnit val="5.000000000000001E-3"/>
      </c:valAx>
      <c:valAx>
        <c:axId val="295599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600048"/>
        <c:crosses val="max"/>
        <c:crossBetween val="midCat"/>
      </c:valAx>
      <c:valAx>
        <c:axId val="295600048"/>
        <c:scaling>
          <c:orientation val="minMax"/>
        </c:scaling>
        <c:delete val="1"/>
        <c:axPos val="b"/>
        <c:majorTickMark val="out"/>
        <c:minorTickMark val="none"/>
        <c:tickLblPos val="none"/>
        <c:crossAx val="2955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'+-5Percentage Error'!$C$93</c:f>
              <c:strCache>
                <c:ptCount val="1"/>
                <c:pt idx="0">
                  <c:v>% Saving in Travel Time
TM Activated with 5%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'+-5Percentage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'+-5Percentage Error'!$O$3:$O$39</c:f>
              <c:numCache>
                <c:formatCode>0.00%</c:formatCode>
                <c:ptCount val="37"/>
                <c:pt idx="0">
                  <c:v>-1.2081732018923953E-3</c:v>
                </c:pt>
                <c:pt idx="1">
                  <c:v>-1.2257081504594986E-3</c:v>
                </c:pt>
                <c:pt idx="2">
                  <c:v>-3.6312281085379487E-4</c:v>
                </c:pt>
                <c:pt idx="3">
                  <c:v>-2.0632652477657479E-4</c:v>
                </c:pt>
                <c:pt idx="4">
                  <c:v>-2.5847063422376661E-3</c:v>
                </c:pt>
                <c:pt idx="5">
                  <c:v>-4.757704740747281E-3</c:v>
                </c:pt>
                <c:pt idx="6">
                  <c:v>-2.8468526156076594E-3</c:v>
                </c:pt>
                <c:pt idx="7">
                  <c:v>-1.0502156036350516E-3</c:v>
                </c:pt>
                <c:pt idx="8">
                  <c:v>5.649815628460549E-5</c:v>
                </c:pt>
                <c:pt idx="9">
                  <c:v>-2.7619591130261475E-3</c:v>
                </c:pt>
                <c:pt idx="10">
                  <c:v>1.5124544200891964E-3</c:v>
                </c:pt>
                <c:pt idx="11">
                  <c:v>1.1805269881135278E-2</c:v>
                </c:pt>
                <c:pt idx="12">
                  <c:v>1.668705086515734E-2</c:v>
                </c:pt>
                <c:pt idx="13">
                  <c:v>2.1621440520459414E-2</c:v>
                </c:pt>
                <c:pt idx="14">
                  <c:v>2.5520390895423396E-2</c:v>
                </c:pt>
                <c:pt idx="15">
                  <c:v>1.040034652794009E-2</c:v>
                </c:pt>
                <c:pt idx="16">
                  <c:v>2.2640571105446646E-2</c:v>
                </c:pt>
                <c:pt idx="17">
                  <c:v>6.9483080011259902E-3</c:v>
                </c:pt>
                <c:pt idx="18">
                  <c:v>1.1314785432437713E-2</c:v>
                </c:pt>
                <c:pt idx="19">
                  <c:v>1.1362164848931046E-2</c:v>
                </c:pt>
                <c:pt idx="20">
                  <c:v>1.8744888377353212E-2</c:v>
                </c:pt>
                <c:pt idx="21">
                  <c:v>2.0672063755777636E-2</c:v>
                </c:pt>
                <c:pt idx="22">
                  <c:v>1.2486723753247761E-2</c:v>
                </c:pt>
                <c:pt idx="23">
                  <c:v>7.2648705322873389E-3</c:v>
                </c:pt>
                <c:pt idx="24">
                  <c:v>4.2171851997235762E-3</c:v>
                </c:pt>
                <c:pt idx="25">
                  <c:v>6.7239670827993802E-3</c:v>
                </c:pt>
                <c:pt idx="26">
                  <c:v>4.2727477602532826E-3</c:v>
                </c:pt>
                <c:pt idx="27">
                  <c:v>1.6287072480444097E-3</c:v>
                </c:pt>
                <c:pt idx="28">
                  <c:v>6.9764036567983119E-3</c:v>
                </c:pt>
                <c:pt idx="29">
                  <c:v>2.0766290194872208E-3</c:v>
                </c:pt>
                <c:pt idx="30">
                  <c:v>-9.2543752385107446E-3</c:v>
                </c:pt>
                <c:pt idx="31">
                  <c:v>-1.7322550025427909E-2</c:v>
                </c:pt>
                <c:pt idx="32">
                  <c:v>-1.659018876286078E-2</c:v>
                </c:pt>
                <c:pt idx="33">
                  <c:v>-1.4659085790988981E-2</c:v>
                </c:pt>
                <c:pt idx="34">
                  <c:v>-1.582271154637329E-2</c:v>
                </c:pt>
                <c:pt idx="35">
                  <c:v>2.5970741648774008E-3</c:v>
                </c:pt>
                <c:pt idx="36">
                  <c:v>3.0191216830988653E-2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24272"/>
        <c:axId val="236924832"/>
      </c:barChart>
      <c:scatterChart>
        <c:scatterStyle val="smoothMarker"/>
        <c:varyColors val="0"/>
        <c:ser>
          <c:idx val="1"/>
          <c:order val="1"/>
          <c:tx>
            <c:strRef>
              <c:f>'+-5Percentage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'+-5Percentage Error'!$H$3:$H$39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25952"/>
        <c:axId val="236925392"/>
      </c:scatterChart>
      <c:catAx>
        <c:axId val="23692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6924832"/>
        <c:crosses val="autoZero"/>
        <c:auto val="1"/>
        <c:lblAlgn val="ctr"/>
        <c:lblOffset val="100"/>
        <c:noMultiLvlLbl val="0"/>
      </c:catAx>
      <c:valAx>
        <c:axId val="2369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6924272"/>
        <c:crosses val="autoZero"/>
        <c:crossBetween val="between"/>
      </c:valAx>
      <c:valAx>
        <c:axId val="236925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925952"/>
        <c:crosses val="max"/>
        <c:crossBetween val="midCat"/>
      </c:valAx>
      <c:valAx>
        <c:axId val="236925952"/>
        <c:scaling>
          <c:orientation val="minMax"/>
        </c:scaling>
        <c:delete val="1"/>
        <c:axPos val="b"/>
        <c:majorTickMark val="out"/>
        <c:minorTickMark val="none"/>
        <c:tickLblPos val="none"/>
        <c:crossAx val="2369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Ramp_DMS_Signal!$A$3:$A$39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Ramp_DMS_Signal!$I$3:$I$39</c:f>
              <c:numCache>
                <c:formatCode>0.00%</c:formatCode>
                <c:ptCount val="37"/>
                <c:pt idx="0">
                  <c:v>0</c:v>
                </c:pt>
                <c:pt idx="1">
                  <c:v>-1.2180987632806101E-3</c:v>
                </c:pt>
                <c:pt idx="2">
                  <c:v>-1.0525463066556903E-3</c:v>
                </c:pt>
                <c:pt idx="3">
                  <c:v>-1.7630227714700776E-3</c:v>
                </c:pt>
                <c:pt idx="4">
                  <c:v>5.3728243447638915E-4</c:v>
                </c:pt>
                <c:pt idx="5">
                  <c:v>5.4285400426817626E-3</c:v>
                </c:pt>
                <c:pt idx="6">
                  <c:v>1.4047150472987567E-2</c:v>
                </c:pt>
                <c:pt idx="7">
                  <c:v>3.0106407019796999E-2</c:v>
                </c:pt>
                <c:pt idx="8">
                  <c:v>4.4225475497204944E-2</c:v>
                </c:pt>
                <c:pt idx="9">
                  <c:v>5.3446132432884243E-2</c:v>
                </c:pt>
                <c:pt idx="10">
                  <c:v>6.7149039934150653E-2</c:v>
                </c:pt>
                <c:pt idx="11">
                  <c:v>8.7658627414429147E-2</c:v>
                </c:pt>
                <c:pt idx="12">
                  <c:v>0.10049594265656232</c:v>
                </c:pt>
                <c:pt idx="13">
                  <c:v>0.10616731240790013</c:v>
                </c:pt>
                <c:pt idx="14">
                  <c:v>0.11215191103614908</c:v>
                </c:pt>
                <c:pt idx="15">
                  <c:v>0.12052148944498789</c:v>
                </c:pt>
                <c:pt idx="16">
                  <c:v>0.12128400280237635</c:v>
                </c:pt>
                <c:pt idx="17">
                  <c:v>0.11326515129346136</c:v>
                </c:pt>
                <c:pt idx="18">
                  <c:v>0.11162847388922499</c:v>
                </c:pt>
                <c:pt idx="19">
                  <c:v>0.10983243663936409</c:v>
                </c:pt>
                <c:pt idx="20">
                  <c:v>0.10844161025697918</c:v>
                </c:pt>
                <c:pt idx="21">
                  <c:v>0.10948206622985301</c:v>
                </c:pt>
                <c:pt idx="22">
                  <c:v>0.11344966532547369</c:v>
                </c:pt>
                <c:pt idx="23">
                  <c:v>0.11964823725449815</c:v>
                </c:pt>
                <c:pt idx="24">
                  <c:v>0.12605743384555887</c:v>
                </c:pt>
                <c:pt idx="25">
                  <c:v>0.13417258462322595</c:v>
                </c:pt>
                <c:pt idx="26">
                  <c:v>0.12766339851745812</c:v>
                </c:pt>
                <c:pt idx="27">
                  <c:v>0.10395980316435963</c:v>
                </c:pt>
                <c:pt idx="28">
                  <c:v>8.0975781083605022E-2</c:v>
                </c:pt>
                <c:pt idx="29">
                  <c:v>4.63577941183273E-2</c:v>
                </c:pt>
                <c:pt idx="30">
                  <c:v>4.4542967775033785E-3</c:v>
                </c:pt>
                <c:pt idx="31">
                  <c:v>2.4586779021170443E-4</c:v>
                </c:pt>
                <c:pt idx="32">
                  <c:v>3.7919949266667988E-3</c:v>
                </c:pt>
                <c:pt idx="33">
                  <c:v>-9.7581929809492998E-4</c:v>
                </c:pt>
                <c:pt idx="34">
                  <c:v>3.5364629904859465E-3</c:v>
                </c:pt>
                <c:pt idx="35">
                  <c:v>5.8597100902467785E-3</c:v>
                </c:pt>
                <c:pt idx="36">
                  <c:v>-9.068616683035806E-5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02848"/>
        <c:axId val="29560340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Ramp_DMS_Signal!$E$3:$E$39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63760"/>
        <c:axId val="296363200"/>
      </c:scatterChart>
      <c:catAx>
        <c:axId val="29560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603408"/>
        <c:crosses val="autoZero"/>
        <c:auto val="1"/>
        <c:lblAlgn val="ctr"/>
        <c:lblOffset val="100"/>
        <c:noMultiLvlLbl val="0"/>
      </c:catAx>
      <c:valAx>
        <c:axId val="295603408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602848"/>
        <c:crosses val="autoZero"/>
        <c:crossBetween val="between"/>
      </c:valAx>
      <c:valAx>
        <c:axId val="296363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63760"/>
        <c:crosses val="max"/>
        <c:crossBetween val="midCat"/>
      </c:valAx>
      <c:valAx>
        <c:axId val="296363760"/>
        <c:scaling>
          <c:orientation val="minMax"/>
        </c:scaling>
        <c:delete val="1"/>
        <c:axPos val="b"/>
        <c:majorTickMark val="out"/>
        <c:minorTickMark val="none"/>
        <c:tickLblPos val="none"/>
        <c:crossAx val="29636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Ramp_DMS_Signal!$A$3:$A$39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Ramp_DMS_Signal!$J$3:$J$39</c:f>
              <c:numCache>
                <c:formatCode>0.00%</c:formatCode>
                <c:ptCount val="37"/>
                <c:pt idx="0">
                  <c:v>0</c:v>
                </c:pt>
                <c:pt idx="1">
                  <c:v>2.4658123248956319E-4</c:v>
                </c:pt>
                <c:pt idx="2">
                  <c:v>1.7283439482820599E-3</c:v>
                </c:pt>
                <c:pt idx="3">
                  <c:v>4.4802970894788656E-3</c:v>
                </c:pt>
                <c:pt idx="4">
                  <c:v>1.7779158586505594E-3</c:v>
                </c:pt>
                <c:pt idx="5">
                  <c:v>-1.1533764336406796E-3</c:v>
                </c:pt>
                <c:pt idx="6">
                  <c:v>-2.3371457998113288E-3</c:v>
                </c:pt>
                <c:pt idx="7">
                  <c:v>-7.2205719245504931E-4</c:v>
                </c:pt>
                <c:pt idx="8">
                  <c:v>1.5027063876055123E-3</c:v>
                </c:pt>
                <c:pt idx="9">
                  <c:v>1.1623612726411679E-3</c:v>
                </c:pt>
                <c:pt idx="10">
                  <c:v>5.4271432578809507E-3</c:v>
                </c:pt>
                <c:pt idx="11">
                  <c:v>1.1468789952486241E-2</c:v>
                </c:pt>
                <c:pt idx="12">
                  <c:v>1.6450872271387834E-2</c:v>
                </c:pt>
                <c:pt idx="13">
                  <c:v>1.5397675502497848E-2</c:v>
                </c:pt>
                <c:pt idx="14">
                  <c:v>1.2309282088293332E-2</c:v>
                </c:pt>
                <c:pt idx="15">
                  <c:v>1.3423282280387765E-2</c:v>
                </c:pt>
                <c:pt idx="16">
                  <c:v>1.7093350915263084E-2</c:v>
                </c:pt>
                <c:pt idx="17">
                  <c:v>2.0539970065211195E-2</c:v>
                </c:pt>
                <c:pt idx="18">
                  <c:v>2.3953545592993796E-2</c:v>
                </c:pt>
                <c:pt idx="19">
                  <c:v>2.888423060725967E-2</c:v>
                </c:pt>
                <c:pt idx="20">
                  <c:v>3.4027036348093474E-2</c:v>
                </c:pt>
                <c:pt idx="21">
                  <c:v>3.5163286714068751E-2</c:v>
                </c:pt>
                <c:pt idx="22">
                  <c:v>3.1163934179629361E-2</c:v>
                </c:pt>
                <c:pt idx="23">
                  <c:v>2.9587626058581482E-2</c:v>
                </c:pt>
                <c:pt idx="24">
                  <c:v>2.808547160324577E-2</c:v>
                </c:pt>
                <c:pt idx="25">
                  <c:v>3.2545855784455562E-2</c:v>
                </c:pt>
                <c:pt idx="26">
                  <c:v>4.0254910606085922E-2</c:v>
                </c:pt>
                <c:pt idx="27">
                  <c:v>4.7341474277023392E-2</c:v>
                </c:pt>
                <c:pt idx="28">
                  <c:v>5.0628614187543358E-2</c:v>
                </c:pt>
                <c:pt idx="29">
                  <c:v>4.9392468298822156E-2</c:v>
                </c:pt>
                <c:pt idx="30">
                  <c:v>4.6652188240726922E-2</c:v>
                </c:pt>
                <c:pt idx="31">
                  <c:v>3.7316076225302579E-2</c:v>
                </c:pt>
                <c:pt idx="32">
                  <c:v>2.2566411260014234E-2</c:v>
                </c:pt>
                <c:pt idx="33">
                  <c:v>6.273747563997031E-3</c:v>
                </c:pt>
                <c:pt idx="34">
                  <c:v>-3.6381635434751715E-5</c:v>
                </c:pt>
                <c:pt idx="35">
                  <c:v>-6.016814404749617E-4</c:v>
                </c:pt>
                <c:pt idx="36">
                  <c:v>2.797273017432805E-4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66560"/>
        <c:axId val="296367120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Ramp_DMS_Signal!$F$3:$F$39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68240"/>
        <c:axId val="296367680"/>
      </c:scatterChart>
      <c:catAx>
        <c:axId val="2963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67120"/>
        <c:crosses val="autoZero"/>
        <c:auto val="1"/>
        <c:lblAlgn val="ctr"/>
        <c:lblOffset val="100"/>
        <c:noMultiLvlLbl val="0"/>
      </c:catAx>
      <c:valAx>
        <c:axId val="29636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66560"/>
        <c:crosses val="autoZero"/>
        <c:crossBetween val="between"/>
      </c:valAx>
      <c:valAx>
        <c:axId val="296367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68240"/>
        <c:crosses val="max"/>
        <c:crossBetween val="midCat"/>
      </c:valAx>
      <c:valAx>
        <c:axId val="296368240"/>
        <c:scaling>
          <c:orientation val="minMax"/>
        </c:scaling>
        <c:delete val="1"/>
        <c:axPos val="b"/>
        <c:majorTickMark val="out"/>
        <c:minorTickMark val="none"/>
        <c:tickLblPos val="none"/>
        <c:crossAx val="29636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Ramp_DMS_Signal!$A$3:$A$39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Ramp_DMS_Signal!$K$3:$K$39</c:f>
              <c:numCache>
                <c:formatCode>0.00%</c:formatCode>
                <c:ptCount val="37"/>
                <c:pt idx="0">
                  <c:v>0</c:v>
                </c:pt>
                <c:pt idx="1">
                  <c:v>1.9430497811026669E-5</c:v>
                </c:pt>
                <c:pt idx="2">
                  <c:v>2.8414718908415738E-5</c:v>
                </c:pt>
                <c:pt idx="3">
                  <c:v>5.4500100207343227E-5</c:v>
                </c:pt>
                <c:pt idx="4">
                  <c:v>1.4471743386875781E-4</c:v>
                </c:pt>
                <c:pt idx="5">
                  <c:v>2.4921225491399509E-4</c:v>
                </c:pt>
                <c:pt idx="6">
                  <c:v>3.9016463988889716E-4</c:v>
                </c:pt>
                <c:pt idx="7">
                  <c:v>5.046603465890413E-4</c:v>
                </c:pt>
                <c:pt idx="8">
                  <c:v>5.4378596764196913E-4</c:v>
                </c:pt>
                <c:pt idx="9">
                  <c:v>5.6620965940262032E-4</c:v>
                </c:pt>
                <c:pt idx="10">
                  <c:v>6.3667247170443887E-4</c:v>
                </c:pt>
                <c:pt idx="11">
                  <c:v>8.3667247170445696E-4</c:v>
                </c:pt>
                <c:pt idx="12">
                  <c:v>1.2926747201556501E-3</c:v>
                </c:pt>
                <c:pt idx="13">
                  <c:v>2.9627694846135013E-3</c:v>
                </c:pt>
                <c:pt idx="14">
                  <c:v>2.5516932843387091E-3</c:v>
                </c:pt>
                <c:pt idx="15">
                  <c:v>3.2989755608697751E-3</c:v>
                </c:pt>
                <c:pt idx="16">
                  <c:v>4.0519196126559852E-3</c:v>
                </c:pt>
                <c:pt idx="17">
                  <c:v>5.0707191100517329E-3</c:v>
                </c:pt>
                <c:pt idx="18">
                  <c:v>6.1301731876327436E-3</c:v>
                </c:pt>
                <c:pt idx="19">
                  <c:v>6.2648540099604728E-3</c:v>
                </c:pt>
                <c:pt idx="20">
                  <c:v>6.2905131254451995E-3</c:v>
                </c:pt>
                <c:pt idx="21">
                  <c:v>6.4454081652377737E-3</c:v>
                </c:pt>
                <c:pt idx="22">
                  <c:v>7.8417799408756796E-3</c:v>
                </c:pt>
                <c:pt idx="23">
                  <c:v>8.9039753108622697E-3</c:v>
                </c:pt>
                <c:pt idx="24">
                  <c:v>8.6549534982989611E-3</c:v>
                </c:pt>
                <c:pt idx="25">
                  <c:v>9.0084412376068412E-3</c:v>
                </c:pt>
                <c:pt idx="26">
                  <c:v>7.4377523044099822E-3</c:v>
                </c:pt>
                <c:pt idx="27">
                  <c:v>8.3713480073997776E-3</c:v>
                </c:pt>
                <c:pt idx="28">
                  <c:v>6.4190749711773524E-3</c:v>
                </c:pt>
                <c:pt idx="29">
                  <c:v>5.8005696296257129E-3</c:v>
                </c:pt>
                <c:pt idx="30">
                  <c:v>1.8600655606016091E-3</c:v>
                </c:pt>
                <c:pt idx="31">
                  <c:v>1.581325050884246E-3</c:v>
                </c:pt>
                <c:pt idx="32">
                  <c:v>1.0551742099432914E-3</c:v>
                </c:pt>
                <c:pt idx="33">
                  <c:v>9.4369653352307126E-4</c:v>
                </c:pt>
                <c:pt idx="34">
                  <c:v>-4.4347875337676299E-5</c:v>
                </c:pt>
                <c:pt idx="35">
                  <c:v>-3.5596378169651502E-4</c:v>
                </c:pt>
                <c:pt idx="36">
                  <c:v>-9.7866045882196047E-5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71040"/>
        <c:axId val="296371600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Ramp_DMS_Signal!$G$3:$G$39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72720"/>
        <c:axId val="296372160"/>
      </c:scatterChart>
      <c:catAx>
        <c:axId val="2963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71600"/>
        <c:crosses val="autoZero"/>
        <c:auto val="1"/>
        <c:lblAlgn val="ctr"/>
        <c:lblOffset val="100"/>
        <c:noMultiLvlLbl val="0"/>
      </c:catAx>
      <c:valAx>
        <c:axId val="296371600"/>
        <c:scaling>
          <c:orientation val="minMax"/>
          <c:max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71040"/>
        <c:crosses val="autoZero"/>
        <c:crossBetween val="between"/>
        <c:majorUnit val="5.000000000000001E-3"/>
      </c:valAx>
      <c:valAx>
        <c:axId val="296372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72720"/>
        <c:crosses val="max"/>
        <c:crossBetween val="midCat"/>
      </c:valAx>
      <c:valAx>
        <c:axId val="296372720"/>
        <c:scaling>
          <c:orientation val="minMax"/>
        </c:scaling>
        <c:delete val="1"/>
        <c:axPos val="b"/>
        <c:majorTickMark val="out"/>
        <c:minorTickMark val="none"/>
        <c:tickLblPos val="none"/>
        <c:crossAx val="2963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OnlySignal!$A$3:$A$39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OnlySignal!$I$3:$I$39</c:f>
              <c:numCache>
                <c:formatCode>0.00%</c:formatCode>
                <c:ptCount val="37"/>
                <c:pt idx="0">
                  <c:v>-1.2081732018923953E-3</c:v>
                </c:pt>
                <c:pt idx="1">
                  <c:v>0</c:v>
                </c:pt>
                <c:pt idx="2">
                  <c:v>-5.7371704632159365E-4</c:v>
                </c:pt>
                <c:pt idx="3">
                  <c:v>8.3278264831972084E-4</c:v>
                </c:pt>
                <c:pt idx="4">
                  <c:v>-4.5066613754279444E-4</c:v>
                </c:pt>
                <c:pt idx="5">
                  <c:v>-1.1586573482061759E-3</c:v>
                </c:pt>
                <c:pt idx="6">
                  <c:v>1.3123579405126525E-3</c:v>
                </c:pt>
                <c:pt idx="7">
                  <c:v>3.9665567750579713E-3</c:v>
                </c:pt>
                <c:pt idx="8">
                  <c:v>4.6410302423362058E-3</c:v>
                </c:pt>
                <c:pt idx="9">
                  <c:v>8.9880997489903205E-3</c:v>
                </c:pt>
                <c:pt idx="10">
                  <c:v>2.1381706733725293E-2</c:v>
                </c:pt>
                <c:pt idx="11">
                  <c:v>3.3445360245491954E-2</c:v>
                </c:pt>
                <c:pt idx="12">
                  <c:v>4.0419809386051907E-2</c:v>
                </c:pt>
                <c:pt idx="13">
                  <c:v>4.8936253911982232E-2</c:v>
                </c:pt>
                <c:pt idx="14">
                  <c:v>5.0491726384782019E-2</c:v>
                </c:pt>
                <c:pt idx="15">
                  <c:v>5.3160913321849773E-2</c:v>
                </c:pt>
                <c:pt idx="16">
                  <c:v>5.5235352158855631E-2</c:v>
                </c:pt>
                <c:pt idx="17">
                  <c:v>5.3744066347276902E-2</c:v>
                </c:pt>
                <c:pt idx="18">
                  <c:v>5.3472095216398847E-2</c:v>
                </c:pt>
                <c:pt idx="19">
                  <c:v>5.3122730185151366E-2</c:v>
                </c:pt>
                <c:pt idx="20">
                  <c:v>5.1887387798537694E-2</c:v>
                </c:pt>
                <c:pt idx="21">
                  <c:v>4.8089014285737683E-2</c:v>
                </c:pt>
                <c:pt idx="22">
                  <c:v>4.1224229838048611E-2</c:v>
                </c:pt>
                <c:pt idx="23">
                  <c:v>3.6596805901406022E-2</c:v>
                </c:pt>
                <c:pt idx="24">
                  <c:v>2.834851419603765E-2</c:v>
                </c:pt>
                <c:pt idx="25">
                  <c:v>2.44579203151334E-2</c:v>
                </c:pt>
                <c:pt idx="26">
                  <c:v>2.0082577030446351E-2</c:v>
                </c:pt>
                <c:pt idx="27">
                  <c:v>2.0310401369057124E-2</c:v>
                </c:pt>
                <c:pt idx="28">
                  <c:v>1.5765642151481924E-2</c:v>
                </c:pt>
                <c:pt idx="29">
                  <c:v>1.1768896020533796E-2</c:v>
                </c:pt>
                <c:pt idx="30">
                  <c:v>1.2232498574436404E-2</c:v>
                </c:pt>
                <c:pt idx="31">
                  <c:v>8.1840022434794303E-3</c:v>
                </c:pt>
                <c:pt idx="32">
                  <c:v>1.0078365446375661E-2</c:v>
                </c:pt>
                <c:pt idx="33">
                  <c:v>8.4319930236345757E-3</c:v>
                </c:pt>
                <c:pt idx="34">
                  <c:v>1.2287292264110555E-3</c:v>
                </c:pt>
                <c:pt idx="35">
                  <c:v>3.7698145970904828E-3</c:v>
                </c:pt>
                <c:pt idx="36">
                  <c:v>5.6748437937598224E-3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75520"/>
        <c:axId val="296376080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OnlySignal!$E$3:$E$39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77200"/>
        <c:axId val="296376640"/>
      </c:scatterChart>
      <c:catAx>
        <c:axId val="2963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76080"/>
        <c:crosses val="autoZero"/>
        <c:auto val="1"/>
        <c:lblAlgn val="ctr"/>
        <c:lblOffset val="100"/>
        <c:noMultiLvlLbl val="0"/>
      </c:catAx>
      <c:valAx>
        <c:axId val="296376080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75520"/>
        <c:crosses val="autoZero"/>
        <c:crossBetween val="between"/>
      </c:valAx>
      <c:valAx>
        <c:axId val="29637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77200"/>
        <c:crosses val="max"/>
        <c:crossBetween val="midCat"/>
      </c:valAx>
      <c:valAx>
        <c:axId val="296377200"/>
        <c:scaling>
          <c:orientation val="minMax"/>
        </c:scaling>
        <c:delete val="1"/>
        <c:axPos val="b"/>
        <c:majorTickMark val="out"/>
        <c:minorTickMark val="none"/>
        <c:tickLblPos val="none"/>
        <c:crossAx val="2963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OnlySignal!$A$3:$A$39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OnlySignal!$J$3:$J$39</c:f>
              <c:numCache>
                <c:formatCode>0.00%</c:formatCode>
                <c:ptCount val="37"/>
                <c:pt idx="0">
                  <c:v>6.3758877562584103E-4</c:v>
                </c:pt>
                <c:pt idx="1">
                  <c:v>0</c:v>
                </c:pt>
                <c:pt idx="2">
                  <c:v>1.6715306270601821E-3</c:v>
                </c:pt>
                <c:pt idx="3">
                  <c:v>6.3069093691853787E-3</c:v>
                </c:pt>
                <c:pt idx="4">
                  <c:v>5.7227542946827661E-3</c:v>
                </c:pt>
                <c:pt idx="5">
                  <c:v>3.8291000286158356E-3</c:v>
                </c:pt>
                <c:pt idx="6">
                  <c:v>4.1067482268377815E-3</c:v>
                </c:pt>
                <c:pt idx="7">
                  <c:v>9.5595595019446582E-3</c:v>
                </c:pt>
                <c:pt idx="8">
                  <c:v>1.5452386231684594E-2</c:v>
                </c:pt>
                <c:pt idx="9">
                  <c:v>1.5874496468638741E-2</c:v>
                </c:pt>
                <c:pt idx="10">
                  <c:v>1.5298602436086967E-2</c:v>
                </c:pt>
                <c:pt idx="11">
                  <c:v>1.9444073092442928E-2</c:v>
                </c:pt>
                <c:pt idx="12">
                  <c:v>1.7956719303973759E-2</c:v>
                </c:pt>
                <c:pt idx="13">
                  <c:v>1.087332285829487E-2</c:v>
                </c:pt>
                <c:pt idx="14">
                  <c:v>3.4372960879589061E-3</c:v>
                </c:pt>
                <c:pt idx="15">
                  <c:v>-1.0912656464315352E-3</c:v>
                </c:pt>
                <c:pt idx="16">
                  <c:v>4.6910310353749191E-4</c:v>
                </c:pt>
                <c:pt idx="17">
                  <c:v>7.5670292389962536E-4</c:v>
                </c:pt>
                <c:pt idx="18">
                  <c:v>6.0825484803526935E-3</c:v>
                </c:pt>
                <c:pt idx="19">
                  <c:v>1.3163528591557548E-2</c:v>
                </c:pt>
                <c:pt idx="20">
                  <c:v>1.8390513613566237E-2</c:v>
                </c:pt>
                <c:pt idx="21">
                  <c:v>1.8414684061847767E-2</c:v>
                </c:pt>
                <c:pt idx="22">
                  <c:v>1.4484728368558922E-2</c:v>
                </c:pt>
                <c:pt idx="23">
                  <c:v>1.3787248473213103E-2</c:v>
                </c:pt>
                <c:pt idx="24">
                  <c:v>1.3434519950837108E-2</c:v>
                </c:pt>
                <c:pt idx="25">
                  <c:v>1.6330286335969894E-2</c:v>
                </c:pt>
                <c:pt idx="26">
                  <c:v>2.0768188587127985E-2</c:v>
                </c:pt>
                <c:pt idx="27">
                  <c:v>3.0597609668917249E-2</c:v>
                </c:pt>
                <c:pt idx="28">
                  <c:v>4.2332227630656104E-2</c:v>
                </c:pt>
                <c:pt idx="29">
                  <c:v>4.885474671708772E-2</c:v>
                </c:pt>
                <c:pt idx="30">
                  <c:v>5.2445019976793496E-2</c:v>
                </c:pt>
                <c:pt idx="31">
                  <c:v>4.8623627442613303E-2</c:v>
                </c:pt>
                <c:pt idx="32">
                  <c:v>4.1432287421210398E-2</c:v>
                </c:pt>
                <c:pt idx="33">
                  <c:v>3.0130441952176786E-2</c:v>
                </c:pt>
                <c:pt idx="34">
                  <c:v>1.6457946605759211E-2</c:v>
                </c:pt>
                <c:pt idx="35">
                  <c:v>3.3046470501740832E-3</c:v>
                </c:pt>
                <c:pt idx="36">
                  <c:v>-1.0079196944206998E-2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80000"/>
        <c:axId val="296380560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OnlySignal!$F$3:$F$39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81680"/>
        <c:axId val="296381120"/>
      </c:scatterChart>
      <c:catAx>
        <c:axId val="2963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80560"/>
        <c:crosses val="autoZero"/>
        <c:auto val="1"/>
        <c:lblAlgn val="ctr"/>
        <c:lblOffset val="100"/>
        <c:noMultiLvlLbl val="0"/>
      </c:catAx>
      <c:valAx>
        <c:axId val="29638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80000"/>
        <c:crosses val="autoZero"/>
        <c:crossBetween val="between"/>
      </c:valAx>
      <c:valAx>
        <c:axId val="2963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81680"/>
        <c:crosses val="max"/>
        <c:crossBetween val="midCat"/>
      </c:valAx>
      <c:valAx>
        <c:axId val="296381680"/>
        <c:scaling>
          <c:orientation val="minMax"/>
        </c:scaling>
        <c:delete val="1"/>
        <c:axPos val="b"/>
        <c:majorTickMark val="out"/>
        <c:minorTickMark val="none"/>
        <c:tickLblPos val="none"/>
        <c:crossAx val="29638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OnlySignal!$A$3:$A$39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OnlySignal!$K$3:$K$39</c:f>
              <c:numCache>
                <c:formatCode>0.00%</c:formatCode>
                <c:ptCount val="37"/>
                <c:pt idx="0">
                  <c:v>3.9519159736510503E-6</c:v>
                </c:pt>
                <c:pt idx="1">
                  <c:v>0</c:v>
                </c:pt>
                <c:pt idx="2">
                  <c:v>1.5120156066905031E-4</c:v>
                </c:pt>
                <c:pt idx="3">
                  <c:v>4.0593702545114378E-4</c:v>
                </c:pt>
                <c:pt idx="4">
                  <c:v>7.6312286413455328E-4</c:v>
                </c:pt>
                <c:pt idx="5">
                  <c:v>9.7950777063434639E-4</c:v>
                </c:pt>
                <c:pt idx="6">
                  <c:v>1.3312491383937282E-3</c:v>
                </c:pt>
                <c:pt idx="7">
                  <c:v>1.7382621968064418E-3</c:v>
                </c:pt>
                <c:pt idx="8">
                  <c:v>2.0879739793973674E-3</c:v>
                </c:pt>
                <c:pt idx="9">
                  <c:v>2.0767585669882781E-3</c:v>
                </c:pt>
                <c:pt idx="10">
                  <c:v>2.1181482270271053E-3</c:v>
                </c:pt>
                <c:pt idx="11">
                  <c:v>2.1263244998933912E-3</c:v>
                </c:pt>
                <c:pt idx="12">
                  <c:v>1.9042482090941117E-3</c:v>
                </c:pt>
                <c:pt idx="13">
                  <c:v>1.7247448381801796E-3</c:v>
                </c:pt>
                <c:pt idx="14">
                  <c:v>1.5409846812414747E-3</c:v>
                </c:pt>
                <c:pt idx="15">
                  <c:v>1.4436582098291645E-3</c:v>
                </c:pt>
                <c:pt idx="16">
                  <c:v>1.3502010881021583E-3</c:v>
                </c:pt>
                <c:pt idx="17">
                  <c:v>9.8678489440669486E-4</c:v>
                </c:pt>
                <c:pt idx="18">
                  <c:v>1.4176697512050653E-3</c:v>
                </c:pt>
                <c:pt idx="19">
                  <c:v>2.0996922912989748E-3</c:v>
                </c:pt>
                <c:pt idx="20">
                  <c:v>2.3653663446647024E-3</c:v>
                </c:pt>
                <c:pt idx="21">
                  <c:v>2.8205737313494639E-3</c:v>
                </c:pt>
                <c:pt idx="22">
                  <c:v>2.5878636700208033E-3</c:v>
                </c:pt>
                <c:pt idx="23">
                  <c:v>2.2356137229260923E-3</c:v>
                </c:pt>
                <c:pt idx="24">
                  <c:v>1.773772386458186E-3</c:v>
                </c:pt>
                <c:pt idx="25">
                  <c:v>6.3597729223011275E-4</c:v>
                </c:pt>
                <c:pt idx="26">
                  <c:v>-1.494010727055945E-3</c:v>
                </c:pt>
                <c:pt idx="27">
                  <c:v>-1.8395462232244104E-3</c:v>
                </c:pt>
                <c:pt idx="28">
                  <c:v>-3.7490875282341768E-3</c:v>
                </c:pt>
                <c:pt idx="29">
                  <c:v>-4.0412038197511725E-3</c:v>
                </c:pt>
                <c:pt idx="30">
                  <c:v>-3.8489821789799714E-3</c:v>
                </c:pt>
                <c:pt idx="31">
                  <c:v>-4.3187285944681891E-3</c:v>
                </c:pt>
                <c:pt idx="32">
                  <c:v>-4.6352759867812751E-3</c:v>
                </c:pt>
                <c:pt idx="33">
                  <c:v>-4.1070805855000208E-3</c:v>
                </c:pt>
                <c:pt idx="34">
                  <c:v>-3.1543221516770912E-3</c:v>
                </c:pt>
                <c:pt idx="35">
                  <c:v>-2.7029730469237726E-3</c:v>
                </c:pt>
                <c:pt idx="36">
                  <c:v>-2.0746625627431933E-3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84480"/>
        <c:axId val="296385040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OnlySignal!$G$3:$G$39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86160"/>
        <c:axId val="296385600"/>
      </c:scatterChart>
      <c:catAx>
        <c:axId val="29638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85040"/>
        <c:crosses val="autoZero"/>
        <c:auto val="1"/>
        <c:lblAlgn val="ctr"/>
        <c:lblOffset val="100"/>
        <c:noMultiLvlLbl val="0"/>
      </c:catAx>
      <c:valAx>
        <c:axId val="2963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84480"/>
        <c:crosses val="autoZero"/>
        <c:crossBetween val="between"/>
        <c:majorUnit val="5.000000000000001E-3"/>
      </c:valAx>
      <c:valAx>
        <c:axId val="296385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86160"/>
        <c:crosses val="max"/>
        <c:crossBetween val="midCat"/>
      </c:valAx>
      <c:valAx>
        <c:axId val="296386160"/>
        <c:scaling>
          <c:orientation val="minMax"/>
        </c:scaling>
        <c:delete val="1"/>
        <c:axPos val="b"/>
        <c:majorTickMark val="out"/>
        <c:minorTickMark val="none"/>
        <c:tickLblPos val="none"/>
        <c:crossAx val="2963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OnlyRampMeters!$A$3:$A$39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OnlyRampMeters!$I$3:$I$39</c:f>
              <c:numCache>
                <c:formatCode>0.00%</c:formatCode>
                <c:ptCount val="37"/>
                <c:pt idx="0">
                  <c:v>0</c:v>
                </c:pt>
                <c:pt idx="1">
                  <c:v>-1.2255589467891881E-3</c:v>
                </c:pt>
                <c:pt idx="2">
                  <c:v>-3.2516769645867243E-4</c:v>
                </c:pt>
                <c:pt idx="3">
                  <c:v>3.4300309109412777E-4</c:v>
                </c:pt>
                <c:pt idx="4">
                  <c:v>1.1541710677805128E-3</c:v>
                </c:pt>
                <c:pt idx="5">
                  <c:v>3.1215705011641216E-3</c:v>
                </c:pt>
                <c:pt idx="6">
                  <c:v>6.7131167839625206E-3</c:v>
                </c:pt>
                <c:pt idx="7">
                  <c:v>1.2382968153279304E-2</c:v>
                </c:pt>
                <c:pt idx="8">
                  <c:v>1.7554718117036842E-2</c:v>
                </c:pt>
                <c:pt idx="9">
                  <c:v>2.0364666823632055E-2</c:v>
                </c:pt>
                <c:pt idx="10">
                  <c:v>2.6438567601475657E-2</c:v>
                </c:pt>
                <c:pt idx="11">
                  <c:v>3.5715888801990878E-2</c:v>
                </c:pt>
                <c:pt idx="12">
                  <c:v>4.6994600804311809E-2</c:v>
                </c:pt>
                <c:pt idx="13">
                  <c:v>5.7965065914794778E-2</c:v>
                </c:pt>
                <c:pt idx="14">
                  <c:v>7.0086937981127889E-2</c:v>
                </c:pt>
                <c:pt idx="15">
                  <c:v>8.0347138667920773E-2</c:v>
                </c:pt>
                <c:pt idx="16">
                  <c:v>8.2009854226501561E-2</c:v>
                </c:pt>
                <c:pt idx="17">
                  <c:v>7.4691205119782361E-2</c:v>
                </c:pt>
                <c:pt idx="18">
                  <c:v>6.366590607008564E-2</c:v>
                </c:pt>
                <c:pt idx="19">
                  <c:v>4.9315963998219074E-2</c:v>
                </c:pt>
                <c:pt idx="20">
                  <c:v>2.9069048152772094E-2</c:v>
                </c:pt>
                <c:pt idx="21">
                  <c:v>6.9618189533841588E-3</c:v>
                </c:pt>
                <c:pt idx="22">
                  <c:v>-1.320223769864794E-2</c:v>
                </c:pt>
                <c:pt idx="23">
                  <c:v>-1.9998427290258535E-2</c:v>
                </c:pt>
                <c:pt idx="24">
                  <c:v>-1.9356915693055924E-2</c:v>
                </c:pt>
                <c:pt idx="25">
                  <c:v>-1.0443396105008589E-2</c:v>
                </c:pt>
                <c:pt idx="26">
                  <c:v>2.2719181639139253E-3</c:v>
                </c:pt>
                <c:pt idx="27">
                  <c:v>1.9363904729045874E-2</c:v>
                </c:pt>
                <c:pt idx="28">
                  <c:v>4.2610527221193677E-2</c:v>
                </c:pt>
                <c:pt idx="29">
                  <c:v>4.4187814558731622E-2</c:v>
                </c:pt>
                <c:pt idx="30">
                  <c:v>3.511706386503876E-2</c:v>
                </c:pt>
                <c:pt idx="31">
                  <c:v>1.9595775710313772E-2</c:v>
                </c:pt>
                <c:pt idx="32">
                  <c:v>1.0471691725912067E-2</c:v>
                </c:pt>
                <c:pt idx="33">
                  <c:v>1.7109146420440993E-3</c:v>
                </c:pt>
                <c:pt idx="34">
                  <c:v>-9.6841890728682368E-3</c:v>
                </c:pt>
                <c:pt idx="35">
                  <c:v>-1.099342032457949E-2</c:v>
                </c:pt>
                <c:pt idx="36">
                  <c:v>-1.7689714869776254E-3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88960"/>
        <c:axId val="296389520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OnlyRampMeters!$E$3:$E$39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90640"/>
        <c:axId val="296390080"/>
      </c:scatterChart>
      <c:catAx>
        <c:axId val="2963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89520"/>
        <c:crosses val="autoZero"/>
        <c:auto val="1"/>
        <c:lblAlgn val="ctr"/>
        <c:lblOffset val="100"/>
        <c:noMultiLvlLbl val="0"/>
      </c:catAx>
      <c:valAx>
        <c:axId val="2963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88960"/>
        <c:crosses val="autoZero"/>
        <c:crossBetween val="between"/>
      </c:valAx>
      <c:valAx>
        <c:axId val="29639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90640"/>
        <c:crosses val="max"/>
        <c:crossBetween val="midCat"/>
      </c:valAx>
      <c:valAx>
        <c:axId val="296390640"/>
        <c:scaling>
          <c:orientation val="minMax"/>
        </c:scaling>
        <c:delete val="1"/>
        <c:axPos val="b"/>
        <c:majorTickMark val="out"/>
        <c:minorTickMark val="none"/>
        <c:tickLblPos val="none"/>
        <c:crossAx val="29639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OnlyRampMeters!$A$3:$A$39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OnlyRampMeters!$J$3:$J$39</c:f>
              <c:numCache>
                <c:formatCode>0.00%</c:formatCode>
                <c:ptCount val="37"/>
                <c:pt idx="0">
                  <c:v>0</c:v>
                </c:pt>
                <c:pt idx="1">
                  <c:v>2.6306577170877505E-4</c:v>
                </c:pt>
                <c:pt idx="2">
                  <c:v>1.4083608747335289E-3</c:v>
                </c:pt>
                <c:pt idx="3">
                  <c:v>1.6677235603800617E-3</c:v>
                </c:pt>
                <c:pt idx="4">
                  <c:v>-1.4257348600491184E-3</c:v>
                </c:pt>
                <c:pt idx="5">
                  <c:v>-2.4000242779994847E-3</c:v>
                </c:pt>
                <c:pt idx="6">
                  <c:v>2.6648093847605819E-4</c:v>
                </c:pt>
                <c:pt idx="7">
                  <c:v>1.4913114273824492E-3</c:v>
                </c:pt>
                <c:pt idx="8">
                  <c:v>2.372843912110264E-3</c:v>
                </c:pt>
                <c:pt idx="9">
                  <c:v>4.1254641737558488E-3</c:v>
                </c:pt>
                <c:pt idx="10">
                  <c:v>7.4378946118641024E-3</c:v>
                </c:pt>
                <c:pt idx="11">
                  <c:v>9.458551500062409E-3</c:v>
                </c:pt>
                <c:pt idx="12">
                  <c:v>6.7807402516394102E-3</c:v>
                </c:pt>
                <c:pt idx="13">
                  <c:v>6.7915039826202796E-4</c:v>
                </c:pt>
                <c:pt idx="14">
                  <c:v>-7.3844484220404833E-3</c:v>
                </c:pt>
                <c:pt idx="15">
                  <c:v>-1.5025347967382875E-2</c:v>
                </c:pt>
                <c:pt idx="16">
                  <c:v>-1.5540997912647833E-2</c:v>
                </c:pt>
                <c:pt idx="17">
                  <c:v>-1.190473192920649E-2</c:v>
                </c:pt>
                <c:pt idx="18">
                  <c:v>-7.0296556291691917E-3</c:v>
                </c:pt>
                <c:pt idx="19">
                  <c:v>-5.5593178129936614E-3</c:v>
                </c:pt>
                <c:pt idx="20">
                  <c:v>-1.8608356355870237E-3</c:v>
                </c:pt>
                <c:pt idx="21">
                  <c:v>1.0159987653684914E-3</c:v>
                </c:pt>
                <c:pt idx="22">
                  <c:v>1.8079476883318872E-3</c:v>
                </c:pt>
                <c:pt idx="23">
                  <c:v>-2.6870087911773735E-4</c:v>
                </c:pt>
                <c:pt idx="24">
                  <c:v>-1.6533359248512485E-3</c:v>
                </c:pt>
                <c:pt idx="25">
                  <c:v>6.7806845768030085E-3</c:v>
                </c:pt>
                <c:pt idx="26">
                  <c:v>1.7307480378897407E-2</c:v>
                </c:pt>
                <c:pt idx="27">
                  <c:v>3.1429341596471858E-2</c:v>
                </c:pt>
                <c:pt idx="28">
                  <c:v>4.2110448340783806E-2</c:v>
                </c:pt>
                <c:pt idx="29">
                  <c:v>5.3860186081164559E-2</c:v>
                </c:pt>
                <c:pt idx="30">
                  <c:v>6.5572601104203668E-2</c:v>
                </c:pt>
                <c:pt idx="31">
                  <c:v>6.8753715723132144E-2</c:v>
                </c:pt>
                <c:pt idx="32">
                  <c:v>6.3695189881453132E-2</c:v>
                </c:pt>
                <c:pt idx="33">
                  <c:v>5.3254903686180084E-2</c:v>
                </c:pt>
                <c:pt idx="34">
                  <c:v>4.217396021746446E-2</c:v>
                </c:pt>
                <c:pt idx="35">
                  <c:v>2.8260060840434711E-2</c:v>
                </c:pt>
                <c:pt idx="36">
                  <c:v>1.1435476962673337E-2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93440"/>
        <c:axId val="296394000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OnlyRampMeters!$F$3:$F$39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95120"/>
        <c:axId val="296394560"/>
      </c:scatterChart>
      <c:catAx>
        <c:axId val="2963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94000"/>
        <c:crosses val="autoZero"/>
        <c:auto val="1"/>
        <c:lblAlgn val="ctr"/>
        <c:lblOffset val="100"/>
        <c:noMultiLvlLbl val="0"/>
      </c:catAx>
      <c:valAx>
        <c:axId val="2963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93440"/>
        <c:crosses val="autoZero"/>
        <c:crossBetween val="between"/>
      </c:valAx>
      <c:valAx>
        <c:axId val="296394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395120"/>
        <c:crosses val="max"/>
        <c:crossBetween val="midCat"/>
      </c:valAx>
      <c:valAx>
        <c:axId val="296395120"/>
        <c:scaling>
          <c:orientation val="minMax"/>
        </c:scaling>
        <c:delete val="1"/>
        <c:axPos val="b"/>
        <c:majorTickMark val="out"/>
        <c:minorTickMark val="none"/>
        <c:tickLblPos val="none"/>
        <c:crossAx val="29639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OnlyRampMeters!$A$3:$A$39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OnlyRampMeters!$K$3:$K$39</c:f>
              <c:numCache>
                <c:formatCode>0.00%</c:formatCode>
                <c:ptCount val="37"/>
                <c:pt idx="0">
                  <c:v>0</c:v>
                </c:pt>
                <c:pt idx="1">
                  <c:v>-1.9133996309531054E-4</c:v>
                </c:pt>
                <c:pt idx="2">
                  <c:v>-3.882365582010671E-4</c:v>
                </c:pt>
                <c:pt idx="3">
                  <c:v>-8.5503369421157304E-4</c:v>
                </c:pt>
                <c:pt idx="4">
                  <c:v>-1.3299191171439204E-3</c:v>
                </c:pt>
                <c:pt idx="5">
                  <c:v>-2.0749592693128163E-3</c:v>
                </c:pt>
                <c:pt idx="6">
                  <c:v>-2.9443707181818226E-3</c:v>
                </c:pt>
                <c:pt idx="7">
                  <c:v>-3.4159614686629716E-3</c:v>
                </c:pt>
                <c:pt idx="8">
                  <c:v>-3.195037668055103E-3</c:v>
                </c:pt>
                <c:pt idx="9">
                  <c:v>-2.891140305784932E-3</c:v>
                </c:pt>
                <c:pt idx="10">
                  <c:v>-2.0594231150845798E-3</c:v>
                </c:pt>
                <c:pt idx="11">
                  <c:v>6.6420846000448069E-4</c:v>
                </c:pt>
                <c:pt idx="12">
                  <c:v>3.87725671571305E-3</c:v>
                </c:pt>
                <c:pt idx="13">
                  <c:v>6.8807771984732485E-3</c:v>
                </c:pt>
                <c:pt idx="14">
                  <c:v>8.5737541699400129E-3</c:v>
                </c:pt>
                <c:pt idx="15">
                  <c:v>9.0694742820717402E-3</c:v>
                </c:pt>
                <c:pt idx="16">
                  <c:v>9.0184542100560094E-3</c:v>
                </c:pt>
                <c:pt idx="17">
                  <c:v>7.8066713486595806E-3</c:v>
                </c:pt>
                <c:pt idx="18">
                  <c:v>4.9451515725245686E-3</c:v>
                </c:pt>
                <c:pt idx="19">
                  <c:v>2.5395328717414886E-3</c:v>
                </c:pt>
                <c:pt idx="20">
                  <c:v>6.7907173593371431E-4</c:v>
                </c:pt>
                <c:pt idx="21">
                  <c:v>-1.4257653860311253E-3</c:v>
                </c:pt>
                <c:pt idx="22">
                  <c:v>-2.64064200001759E-3</c:v>
                </c:pt>
                <c:pt idx="23">
                  <c:v>-2.2039486876569802E-3</c:v>
                </c:pt>
                <c:pt idx="24">
                  <c:v>2.4517502739486246E-4</c:v>
                </c:pt>
                <c:pt idx="25">
                  <c:v>2.4932184933695164E-3</c:v>
                </c:pt>
                <c:pt idx="26">
                  <c:v>3.7843623361145107E-3</c:v>
                </c:pt>
                <c:pt idx="27">
                  <c:v>6.8131551646059309E-3</c:v>
                </c:pt>
                <c:pt idx="28">
                  <c:v>9.7636839134058826E-3</c:v>
                </c:pt>
                <c:pt idx="29">
                  <c:v>9.4497856651437756E-3</c:v>
                </c:pt>
                <c:pt idx="30">
                  <c:v>6.9546786714668194E-3</c:v>
                </c:pt>
                <c:pt idx="31">
                  <c:v>4.3720684395909867E-3</c:v>
                </c:pt>
                <c:pt idx="32">
                  <c:v>2.5918413460204472E-3</c:v>
                </c:pt>
                <c:pt idx="33">
                  <c:v>-1.1046834047514706E-3</c:v>
                </c:pt>
                <c:pt idx="34">
                  <c:v>-5.6354952816537688E-3</c:v>
                </c:pt>
                <c:pt idx="35">
                  <c:v>-8.4854690600025522E-3</c:v>
                </c:pt>
                <c:pt idx="36">
                  <c:v>-8.3624827104187022E-3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28608"/>
        <c:axId val="29762916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OnlyRampMeters!$G$3:$G$39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30288"/>
        <c:axId val="297629728"/>
      </c:scatterChart>
      <c:catAx>
        <c:axId val="2976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29168"/>
        <c:crosses val="autoZero"/>
        <c:auto val="1"/>
        <c:lblAlgn val="ctr"/>
        <c:lblOffset val="100"/>
        <c:noMultiLvlLbl val="0"/>
      </c:catAx>
      <c:valAx>
        <c:axId val="297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28608"/>
        <c:crosses val="autoZero"/>
        <c:crossBetween val="between"/>
        <c:majorUnit val="5.000000000000001E-3"/>
      </c:valAx>
      <c:valAx>
        <c:axId val="297629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30288"/>
        <c:crosses val="max"/>
        <c:crossBetween val="midCat"/>
      </c:valAx>
      <c:valAx>
        <c:axId val="297630288"/>
        <c:scaling>
          <c:orientation val="minMax"/>
        </c:scaling>
        <c:delete val="1"/>
        <c:axPos val="b"/>
        <c:majorTickMark val="out"/>
        <c:minorTickMark val="none"/>
        <c:tickLblPos val="none"/>
        <c:crossAx val="2976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'Signal-DMS-Ramp-Shoulder'!$A$3:$A$39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'Signal-DMS-Ramp-Shoulder'!$I$3:$I$39</c:f>
              <c:numCache>
                <c:formatCode>0.00%</c:formatCode>
                <c:ptCount val="37"/>
                <c:pt idx="0">
                  <c:v>0</c:v>
                </c:pt>
                <c:pt idx="1">
                  <c:v>2.6200164482122527E-4</c:v>
                </c:pt>
                <c:pt idx="2">
                  <c:v>1.4091544336951187E-4</c:v>
                </c:pt>
                <c:pt idx="3">
                  <c:v>1.7516111963555383E-3</c:v>
                </c:pt>
                <c:pt idx="4">
                  <c:v>3.652617558751136E-3</c:v>
                </c:pt>
                <c:pt idx="5">
                  <c:v>7.1573540719915198E-3</c:v>
                </c:pt>
                <c:pt idx="6">
                  <c:v>1.2824541864399094E-2</c:v>
                </c:pt>
                <c:pt idx="7">
                  <c:v>2.9541441791263234E-2</c:v>
                </c:pt>
                <c:pt idx="8">
                  <c:v>5.4501270629641843E-2</c:v>
                </c:pt>
                <c:pt idx="9">
                  <c:v>7.798465133149636E-2</c:v>
                </c:pt>
                <c:pt idx="10">
                  <c:v>0.11083397843296976</c:v>
                </c:pt>
                <c:pt idx="11">
                  <c:v>0.14797328410961372</c:v>
                </c:pt>
                <c:pt idx="12">
                  <c:v>0.1761038694246424</c:v>
                </c:pt>
                <c:pt idx="13">
                  <c:v>0.18931625505512395</c:v>
                </c:pt>
                <c:pt idx="14">
                  <c:v>0.19191712841620692</c:v>
                </c:pt>
                <c:pt idx="15">
                  <c:v>0.19408534128145133</c:v>
                </c:pt>
                <c:pt idx="16">
                  <c:v>0.19177156350090682</c:v>
                </c:pt>
                <c:pt idx="17">
                  <c:v>0.18238665244688079</c:v>
                </c:pt>
                <c:pt idx="18">
                  <c:v>0.17759455311808153</c:v>
                </c:pt>
                <c:pt idx="19">
                  <c:v>0.17418483249976277</c:v>
                </c:pt>
                <c:pt idx="20">
                  <c:v>0.17065209721505351</c:v>
                </c:pt>
                <c:pt idx="21">
                  <c:v>0.16977138559694857</c:v>
                </c:pt>
                <c:pt idx="22">
                  <c:v>0.16097381112833642</c:v>
                </c:pt>
                <c:pt idx="23">
                  <c:v>0.1510901499691075</c:v>
                </c:pt>
                <c:pt idx="24">
                  <c:v>0.14002400566523326</c:v>
                </c:pt>
                <c:pt idx="25">
                  <c:v>0.13620353679302863</c:v>
                </c:pt>
                <c:pt idx="26">
                  <c:v>0.12410462618939534</c:v>
                </c:pt>
                <c:pt idx="27">
                  <c:v>9.7859927016243409E-2</c:v>
                </c:pt>
                <c:pt idx="28">
                  <c:v>6.696706505889867E-2</c:v>
                </c:pt>
                <c:pt idx="29">
                  <c:v>3.164394085612552E-2</c:v>
                </c:pt>
                <c:pt idx="30">
                  <c:v>2.2893157441525716E-2</c:v>
                </c:pt>
                <c:pt idx="31">
                  <c:v>1.5269548848503737E-2</c:v>
                </c:pt>
                <c:pt idx="32">
                  <c:v>1.0921902396709147E-2</c:v>
                </c:pt>
                <c:pt idx="33">
                  <c:v>4.3510661824025408E-3</c:v>
                </c:pt>
                <c:pt idx="34">
                  <c:v>2.9165951884671322E-3</c:v>
                </c:pt>
                <c:pt idx="35">
                  <c:v>8.9657268651141507E-3</c:v>
                </c:pt>
                <c:pt idx="36">
                  <c:v>8.9055271172103923E-3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33088"/>
        <c:axId val="29763364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'Signal-DMS-Ramp-Shoulder'!$E$3:$E$39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34768"/>
        <c:axId val="297634208"/>
      </c:scatterChart>
      <c:catAx>
        <c:axId val="29763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33648"/>
        <c:crosses val="autoZero"/>
        <c:auto val="1"/>
        <c:lblAlgn val="ctr"/>
        <c:lblOffset val="100"/>
        <c:noMultiLvlLbl val="0"/>
      </c:catAx>
      <c:valAx>
        <c:axId val="2976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33088"/>
        <c:crosses val="autoZero"/>
        <c:crossBetween val="between"/>
      </c:valAx>
      <c:valAx>
        <c:axId val="297634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34768"/>
        <c:crosses val="max"/>
        <c:crossBetween val="midCat"/>
      </c:valAx>
      <c:valAx>
        <c:axId val="297634768"/>
        <c:scaling>
          <c:orientation val="minMax"/>
        </c:scaling>
        <c:delete val="1"/>
        <c:axPos val="b"/>
        <c:majorTickMark val="out"/>
        <c:minorTickMark val="none"/>
        <c:tickLblPos val="none"/>
        <c:crossAx val="29763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'+-5Percentage Error'!$C$93</c:f>
              <c:strCache>
                <c:ptCount val="1"/>
                <c:pt idx="0">
                  <c:v>% Saving in Travel Time
TM Activated with 5%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'+-5Percentage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'+-5Percentage Error'!$P$3:$P$39</c:f>
              <c:numCache>
                <c:formatCode>0.00%</c:formatCode>
                <c:ptCount val="37"/>
                <c:pt idx="0">
                  <c:v>-6.5375695846806164E-5</c:v>
                </c:pt>
                <c:pt idx="1">
                  <c:v>-1.9877606875334918E-3</c:v>
                </c:pt>
                <c:pt idx="2">
                  <c:v>1.6175470881213286E-3</c:v>
                </c:pt>
                <c:pt idx="3">
                  <c:v>6.4382357596492025E-3</c:v>
                </c:pt>
                <c:pt idx="4">
                  <c:v>1.7014604295487348E-3</c:v>
                </c:pt>
                <c:pt idx="5">
                  <c:v>8.4940422029130425E-3</c:v>
                </c:pt>
                <c:pt idx="6">
                  <c:v>8.3749810857995256E-3</c:v>
                </c:pt>
                <c:pt idx="7">
                  <c:v>-4.3593951180989701E-3</c:v>
                </c:pt>
                <c:pt idx="8">
                  <c:v>-1.197995813918356E-3</c:v>
                </c:pt>
                <c:pt idx="9">
                  <c:v>1.6831542234318143E-2</c:v>
                </c:pt>
                <c:pt idx="10">
                  <c:v>-8.2677244597897961E-5</c:v>
                </c:pt>
                <c:pt idx="11">
                  <c:v>1.1769739375084161E-2</c:v>
                </c:pt>
                <c:pt idx="12">
                  <c:v>-6.286799129275697E-3</c:v>
                </c:pt>
                <c:pt idx="13">
                  <c:v>5.4153659324714777E-3</c:v>
                </c:pt>
                <c:pt idx="14">
                  <c:v>1.4711271514471795E-2</c:v>
                </c:pt>
                <c:pt idx="15">
                  <c:v>2.1397626936415035E-2</c:v>
                </c:pt>
                <c:pt idx="16">
                  <c:v>4.4369636380041655E-3</c:v>
                </c:pt>
                <c:pt idx="17">
                  <c:v>1.1490709556171092E-2</c:v>
                </c:pt>
                <c:pt idx="18">
                  <c:v>2.0898138095402197E-2</c:v>
                </c:pt>
                <c:pt idx="19">
                  <c:v>2.0023106068837625E-2</c:v>
                </c:pt>
                <c:pt idx="20">
                  <c:v>1.7339938325280142E-2</c:v>
                </c:pt>
                <c:pt idx="21">
                  <c:v>1.3097828882770373E-2</c:v>
                </c:pt>
                <c:pt idx="22">
                  <c:v>6.6686738018068006E-3</c:v>
                </c:pt>
                <c:pt idx="23">
                  <c:v>2.754769068295138E-3</c:v>
                </c:pt>
                <c:pt idx="24">
                  <c:v>2.390592375611966E-3</c:v>
                </c:pt>
                <c:pt idx="25">
                  <c:v>6.3621039057021904E-3</c:v>
                </c:pt>
                <c:pt idx="26">
                  <c:v>1.5035861268736649E-2</c:v>
                </c:pt>
                <c:pt idx="27">
                  <c:v>-2.844968934457149E-3</c:v>
                </c:pt>
                <c:pt idx="28">
                  <c:v>5.3887388911918327E-3</c:v>
                </c:pt>
                <c:pt idx="29">
                  <c:v>-1.6389516349259335E-3</c:v>
                </c:pt>
                <c:pt idx="30">
                  <c:v>6.1466635685830575E-3</c:v>
                </c:pt>
                <c:pt idx="31">
                  <c:v>2.9762851881692089E-3</c:v>
                </c:pt>
                <c:pt idx="32">
                  <c:v>3.9169406601524568E-3</c:v>
                </c:pt>
                <c:pt idx="33">
                  <c:v>-6.0915757155835708E-3</c:v>
                </c:pt>
                <c:pt idx="34">
                  <c:v>4.44021742033759E-3</c:v>
                </c:pt>
                <c:pt idx="35">
                  <c:v>8.1510558438871092E-4</c:v>
                </c:pt>
                <c:pt idx="36">
                  <c:v>-9.6082354198919167E-4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267328"/>
        <c:axId val="237267888"/>
      </c:barChart>
      <c:scatterChart>
        <c:scatterStyle val="smoothMarker"/>
        <c:varyColors val="0"/>
        <c:ser>
          <c:idx val="1"/>
          <c:order val="1"/>
          <c:tx>
            <c:strRef>
              <c:f>'+-5Percentage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'+-5Percentage Error'!$I$3:$I$39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69008"/>
        <c:axId val="237268448"/>
      </c:scatterChart>
      <c:catAx>
        <c:axId val="2372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267888"/>
        <c:crosses val="autoZero"/>
        <c:auto val="1"/>
        <c:lblAlgn val="ctr"/>
        <c:lblOffset val="100"/>
        <c:noMultiLvlLbl val="0"/>
      </c:catAx>
      <c:valAx>
        <c:axId val="2372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267328"/>
        <c:crosses val="autoZero"/>
        <c:crossBetween val="between"/>
      </c:valAx>
      <c:valAx>
        <c:axId val="237268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269008"/>
        <c:crosses val="max"/>
        <c:crossBetween val="midCat"/>
      </c:valAx>
      <c:valAx>
        <c:axId val="237269008"/>
        <c:scaling>
          <c:orientation val="minMax"/>
        </c:scaling>
        <c:delete val="1"/>
        <c:axPos val="b"/>
        <c:majorTickMark val="out"/>
        <c:minorTickMark val="none"/>
        <c:tickLblPos val="none"/>
        <c:crossAx val="23726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'Signal-DMS-Ramp-Shoulder'!$A$3:$A$39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'Signal-DMS-Ramp-Shoulder'!$J$3:$J$39</c:f>
              <c:numCache>
                <c:formatCode>0.00%</c:formatCode>
                <c:ptCount val="37"/>
                <c:pt idx="0">
                  <c:v>0</c:v>
                </c:pt>
                <c:pt idx="1">
                  <c:v>2.6993432971690487E-4</c:v>
                </c:pt>
                <c:pt idx="2">
                  <c:v>1.6310429728560816E-3</c:v>
                </c:pt>
                <c:pt idx="3">
                  <c:v>3.0764422951231425E-3</c:v>
                </c:pt>
                <c:pt idx="4">
                  <c:v>3.5150804127920378E-3</c:v>
                </c:pt>
                <c:pt idx="5">
                  <c:v>3.2303798701093329E-3</c:v>
                </c:pt>
                <c:pt idx="6">
                  <c:v>3.1223491757790085E-3</c:v>
                </c:pt>
                <c:pt idx="7">
                  <c:v>9.8782834320550704E-4</c:v>
                </c:pt>
                <c:pt idx="8">
                  <c:v>5.4732841518826091E-3</c:v>
                </c:pt>
                <c:pt idx="9">
                  <c:v>6.8252646962937607E-3</c:v>
                </c:pt>
                <c:pt idx="10">
                  <c:v>9.928275897914441E-3</c:v>
                </c:pt>
                <c:pt idx="11">
                  <c:v>1.956961269981871E-2</c:v>
                </c:pt>
                <c:pt idx="12">
                  <c:v>2.7301075859819671E-2</c:v>
                </c:pt>
                <c:pt idx="13">
                  <c:v>2.8066251200222575E-2</c:v>
                </c:pt>
                <c:pt idx="14">
                  <c:v>2.4597487681824473E-2</c:v>
                </c:pt>
                <c:pt idx="15">
                  <c:v>2.3267814181704108E-2</c:v>
                </c:pt>
                <c:pt idx="16">
                  <c:v>2.7456746802503356E-2</c:v>
                </c:pt>
                <c:pt idx="17">
                  <c:v>2.5887369368027685E-2</c:v>
                </c:pt>
                <c:pt idx="18">
                  <c:v>2.5160656971053259E-2</c:v>
                </c:pt>
                <c:pt idx="19">
                  <c:v>2.3954426891376238E-2</c:v>
                </c:pt>
                <c:pt idx="20">
                  <c:v>2.7148594432765127E-2</c:v>
                </c:pt>
                <c:pt idx="21">
                  <c:v>2.6954665318711483E-2</c:v>
                </c:pt>
                <c:pt idx="22">
                  <c:v>2.3469746579931169E-2</c:v>
                </c:pt>
                <c:pt idx="23">
                  <c:v>2.2222711542904706E-2</c:v>
                </c:pt>
                <c:pt idx="24">
                  <c:v>1.9681514744973493E-2</c:v>
                </c:pt>
                <c:pt idx="25">
                  <c:v>2.4718920964294726E-2</c:v>
                </c:pt>
                <c:pt idx="26">
                  <c:v>2.9103039386188245E-2</c:v>
                </c:pt>
                <c:pt idx="27">
                  <c:v>4.2509398052029627E-2</c:v>
                </c:pt>
                <c:pt idx="28">
                  <c:v>5.5740716056848764E-2</c:v>
                </c:pt>
                <c:pt idx="29">
                  <c:v>6.8505191513107966E-2</c:v>
                </c:pt>
                <c:pt idx="30">
                  <c:v>8.0131310518578247E-2</c:v>
                </c:pt>
                <c:pt idx="31">
                  <c:v>8.5362726903209646E-2</c:v>
                </c:pt>
                <c:pt idx="32">
                  <c:v>8.787589646003785E-2</c:v>
                </c:pt>
                <c:pt idx="33">
                  <c:v>8.4267479179775867E-2</c:v>
                </c:pt>
                <c:pt idx="34">
                  <c:v>8.222360134717048E-2</c:v>
                </c:pt>
                <c:pt idx="35">
                  <c:v>7.8860362019178315E-2</c:v>
                </c:pt>
                <c:pt idx="36">
                  <c:v>7.7275297123025041E-2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37568"/>
        <c:axId val="29763812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'Signal-DMS-Ramp-Shoulder'!$F$3:$F$39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39248"/>
        <c:axId val="297638688"/>
      </c:scatterChart>
      <c:catAx>
        <c:axId val="29763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38128"/>
        <c:crosses val="autoZero"/>
        <c:auto val="1"/>
        <c:lblAlgn val="ctr"/>
        <c:lblOffset val="100"/>
        <c:noMultiLvlLbl val="0"/>
      </c:catAx>
      <c:valAx>
        <c:axId val="2976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37568"/>
        <c:crosses val="autoZero"/>
        <c:crossBetween val="between"/>
      </c:valAx>
      <c:valAx>
        <c:axId val="297638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39248"/>
        <c:crosses val="max"/>
        <c:crossBetween val="midCat"/>
      </c:valAx>
      <c:valAx>
        <c:axId val="297639248"/>
        <c:scaling>
          <c:orientation val="minMax"/>
        </c:scaling>
        <c:delete val="1"/>
        <c:axPos val="b"/>
        <c:majorTickMark val="out"/>
        <c:minorTickMark val="none"/>
        <c:tickLblPos val="none"/>
        <c:crossAx val="29763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'Signal-DMS-Ramp-Shoulder'!$A$3:$A$39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'Signal-DMS-Ramp-Shoulder'!$K$3:$K$39</c:f>
              <c:numCache>
                <c:formatCode>0.00%</c:formatCode>
                <c:ptCount val="37"/>
                <c:pt idx="0">
                  <c:v>0</c:v>
                </c:pt>
                <c:pt idx="1">
                  <c:v>1.9342775473360699E-4</c:v>
                </c:pt>
                <c:pt idx="2">
                  <c:v>9.3176773968256106E-5</c:v>
                </c:pt>
                <c:pt idx="3">
                  <c:v>1.4219139516295768E-4</c:v>
                </c:pt>
                <c:pt idx="4">
                  <c:v>2.5624685743707638E-4</c:v>
                </c:pt>
                <c:pt idx="5">
                  <c:v>1.1652222662843787E-5</c:v>
                </c:pt>
                <c:pt idx="6">
                  <c:v>2.2027288708739164E-4</c:v>
                </c:pt>
                <c:pt idx="7">
                  <c:v>4.8447978832207576E-4</c:v>
                </c:pt>
                <c:pt idx="8">
                  <c:v>8.1808478559718904E-4</c:v>
                </c:pt>
                <c:pt idx="9">
                  <c:v>1.8051461577336604E-3</c:v>
                </c:pt>
                <c:pt idx="10">
                  <c:v>1.1841598657629832E-3</c:v>
                </c:pt>
                <c:pt idx="11">
                  <c:v>1.7882614545573517E-4</c:v>
                </c:pt>
                <c:pt idx="12">
                  <c:v>2.3133322714928507E-3</c:v>
                </c:pt>
                <c:pt idx="13">
                  <c:v>6.013631646659314E-3</c:v>
                </c:pt>
                <c:pt idx="14">
                  <c:v>8.1732807350850482E-3</c:v>
                </c:pt>
                <c:pt idx="15">
                  <c:v>9.7850305409427143E-3</c:v>
                </c:pt>
                <c:pt idx="16">
                  <c:v>1.0768560411346167E-2</c:v>
                </c:pt>
                <c:pt idx="17">
                  <c:v>1.1598049921162928E-2</c:v>
                </c:pt>
                <c:pt idx="18">
                  <c:v>1.2860029255534096E-2</c:v>
                </c:pt>
                <c:pt idx="19">
                  <c:v>1.3594054982946753E-2</c:v>
                </c:pt>
                <c:pt idx="20">
                  <c:v>1.5442440156024612E-2</c:v>
                </c:pt>
                <c:pt idx="21">
                  <c:v>1.9630632928670278E-2</c:v>
                </c:pt>
                <c:pt idx="22">
                  <c:v>2.4066763834574088E-2</c:v>
                </c:pt>
                <c:pt idx="23">
                  <c:v>2.537745221032715E-2</c:v>
                </c:pt>
                <c:pt idx="24">
                  <c:v>2.0259833576710032E-2</c:v>
                </c:pt>
                <c:pt idx="25">
                  <c:v>2.264930795468903E-2</c:v>
                </c:pt>
                <c:pt idx="26">
                  <c:v>2.3319920540325872E-2</c:v>
                </c:pt>
                <c:pt idx="27">
                  <c:v>2.2156225954729387E-2</c:v>
                </c:pt>
                <c:pt idx="28">
                  <c:v>2.0571888573554589E-2</c:v>
                </c:pt>
                <c:pt idx="29">
                  <c:v>1.9276675961553091E-2</c:v>
                </c:pt>
                <c:pt idx="30">
                  <c:v>1.8450502164085423E-2</c:v>
                </c:pt>
                <c:pt idx="31">
                  <c:v>1.7211264199407487E-2</c:v>
                </c:pt>
                <c:pt idx="32">
                  <c:v>1.5611169222374112E-2</c:v>
                </c:pt>
                <c:pt idx="33">
                  <c:v>1.3492430387851145E-2</c:v>
                </c:pt>
                <c:pt idx="34">
                  <c:v>1.0436811866249181E-2</c:v>
                </c:pt>
                <c:pt idx="35">
                  <c:v>7.9159901589158695E-3</c:v>
                </c:pt>
                <c:pt idx="36">
                  <c:v>4.6286175995134916E-3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42048"/>
        <c:axId val="29764260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'Signal-DMS-Ramp-Shoulder'!$G$3:$G$39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43728"/>
        <c:axId val="297643168"/>
      </c:scatterChart>
      <c:catAx>
        <c:axId val="29764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42608"/>
        <c:crosses val="autoZero"/>
        <c:auto val="1"/>
        <c:lblAlgn val="ctr"/>
        <c:lblOffset val="100"/>
        <c:noMultiLvlLbl val="0"/>
      </c:catAx>
      <c:valAx>
        <c:axId val="2976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42048"/>
        <c:crosses val="autoZero"/>
        <c:crossBetween val="between"/>
        <c:majorUnit val="5.000000000000001E-3"/>
      </c:valAx>
      <c:valAx>
        <c:axId val="297643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43728"/>
        <c:crosses val="max"/>
        <c:crossBetween val="midCat"/>
      </c:valAx>
      <c:valAx>
        <c:axId val="297643728"/>
        <c:scaling>
          <c:orientation val="minMax"/>
        </c:scaling>
        <c:delete val="1"/>
        <c:axPos val="b"/>
        <c:majorTickMark val="out"/>
        <c:minorTickMark val="none"/>
        <c:tickLblPos val="none"/>
        <c:crossAx val="29764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'Shoulder-DMS'!$A$3:$A$39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'Shoulder-DMS'!$I$3:$I$39</c:f>
              <c:numCache>
                <c:formatCode>0.00%</c:formatCode>
                <c:ptCount val="37"/>
                <c:pt idx="0">
                  <c:v>0</c:v>
                </c:pt>
                <c:pt idx="1">
                  <c:v>-1.2151146898772222E-3</c:v>
                </c:pt>
                <c:pt idx="2">
                  <c:v>-1.5932650632235901E-4</c:v>
                </c:pt>
                <c:pt idx="3">
                  <c:v>2.1835458728267985E-3</c:v>
                </c:pt>
                <c:pt idx="4">
                  <c:v>1.7724854837503259E-3</c:v>
                </c:pt>
                <c:pt idx="5">
                  <c:v>-1.667169704267291E-3</c:v>
                </c:pt>
                <c:pt idx="6">
                  <c:v>-3.7146515641605211E-3</c:v>
                </c:pt>
                <c:pt idx="7">
                  <c:v>4.0529782029538322E-3</c:v>
                </c:pt>
                <c:pt idx="8">
                  <c:v>1.377196587727479E-2</c:v>
                </c:pt>
                <c:pt idx="9">
                  <c:v>1.7382517489394556E-2</c:v>
                </c:pt>
                <c:pt idx="10">
                  <c:v>2.5930149489926845E-2</c:v>
                </c:pt>
                <c:pt idx="11">
                  <c:v>4.0065782421090816E-2</c:v>
                </c:pt>
                <c:pt idx="12">
                  <c:v>4.815663762608579E-2</c:v>
                </c:pt>
                <c:pt idx="13">
                  <c:v>4.750513080534207E-2</c:v>
                </c:pt>
                <c:pt idx="14">
                  <c:v>4.7271360918969108E-2</c:v>
                </c:pt>
                <c:pt idx="15">
                  <c:v>5.6319326025758294E-2</c:v>
                </c:pt>
                <c:pt idx="16">
                  <c:v>6.2479833220511753E-2</c:v>
                </c:pt>
                <c:pt idx="17">
                  <c:v>6.0969520038657916E-2</c:v>
                </c:pt>
                <c:pt idx="18">
                  <c:v>6.2876837853900039E-2</c:v>
                </c:pt>
                <c:pt idx="19">
                  <c:v>6.4384739125118398E-2</c:v>
                </c:pt>
                <c:pt idx="20">
                  <c:v>6.3314837648095659E-2</c:v>
                </c:pt>
                <c:pt idx="21">
                  <c:v>5.7773627011005607E-2</c:v>
                </c:pt>
                <c:pt idx="22">
                  <c:v>5.1142979068284598E-2</c:v>
                </c:pt>
                <c:pt idx="23">
                  <c:v>4.897904925951585E-2</c:v>
                </c:pt>
                <c:pt idx="24">
                  <c:v>5.4093472787722571E-2</c:v>
                </c:pt>
                <c:pt idx="25">
                  <c:v>6.3764404295614016E-2</c:v>
                </c:pt>
                <c:pt idx="26">
                  <c:v>7.0189542700182142E-2</c:v>
                </c:pt>
                <c:pt idx="27">
                  <c:v>6.5517973381800251E-2</c:v>
                </c:pt>
                <c:pt idx="28">
                  <c:v>6.1933540311614167E-2</c:v>
                </c:pt>
                <c:pt idx="29">
                  <c:v>5.4496216149391145E-2</c:v>
                </c:pt>
                <c:pt idx="30">
                  <c:v>3.4040530223729153E-2</c:v>
                </c:pt>
                <c:pt idx="31">
                  <c:v>1.5121125530841514E-2</c:v>
                </c:pt>
                <c:pt idx="32">
                  <c:v>4.1566308238745785E-3</c:v>
                </c:pt>
                <c:pt idx="33">
                  <c:v>-1.2884903955868608E-4</c:v>
                </c:pt>
                <c:pt idx="34">
                  <c:v>-6.1479158475138216E-3</c:v>
                </c:pt>
                <c:pt idx="35">
                  <c:v>-1.8669893992879563E-3</c:v>
                </c:pt>
                <c:pt idx="36">
                  <c:v>1.7244197472448208E-2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46528"/>
        <c:axId val="29764708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'Shoulder-DMS'!$E$3:$E$39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48208"/>
        <c:axId val="297647648"/>
      </c:scatterChart>
      <c:catAx>
        <c:axId val="29764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47088"/>
        <c:crosses val="autoZero"/>
        <c:auto val="1"/>
        <c:lblAlgn val="ctr"/>
        <c:lblOffset val="100"/>
        <c:noMultiLvlLbl val="0"/>
      </c:catAx>
      <c:valAx>
        <c:axId val="2976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46528"/>
        <c:crosses val="autoZero"/>
        <c:crossBetween val="between"/>
      </c:valAx>
      <c:valAx>
        <c:axId val="297647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48208"/>
        <c:crosses val="max"/>
        <c:crossBetween val="midCat"/>
      </c:valAx>
      <c:valAx>
        <c:axId val="297648208"/>
        <c:scaling>
          <c:orientation val="minMax"/>
        </c:scaling>
        <c:delete val="1"/>
        <c:axPos val="b"/>
        <c:majorTickMark val="out"/>
        <c:minorTickMark val="none"/>
        <c:tickLblPos val="none"/>
        <c:crossAx val="29764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'Shoulder-DMS'!$A$3:$A$39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'Shoulder-DMS'!$J$3:$J$39</c:f>
              <c:numCache>
                <c:formatCode>0.00%</c:formatCode>
                <c:ptCount val="37"/>
                <c:pt idx="0">
                  <c:v>0</c:v>
                </c:pt>
                <c:pt idx="1">
                  <c:v>3.2030375510930194E-4</c:v>
                </c:pt>
                <c:pt idx="2">
                  <c:v>1.1560749004188857E-3</c:v>
                </c:pt>
                <c:pt idx="3">
                  <c:v>2.008199387508236E-3</c:v>
                </c:pt>
                <c:pt idx="4">
                  <c:v>-7.0230573871833235E-4</c:v>
                </c:pt>
                <c:pt idx="5">
                  <c:v>-3.1302502674266175E-3</c:v>
                </c:pt>
                <c:pt idx="6">
                  <c:v>-4.6135783852193444E-3</c:v>
                </c:pt>
                <c:pt idx="7">
                  <c:v>-4.5015618192041961E-3</c:v>
                </c:pt>
                <c:pt idx="8">
                  <c:v>-1.4803708724306453E-3</c:v>
                </c:pt>
                <c:pt idx="9">
                  <c:v>-8.1798222741750256E-4</c:v>
                </c:pt>
                <c:pt idx="10">
                  <c:v>1.87265869890731E-3</c:v>
                </c:pt>
                <c:pt idx="11">
                  <c:v>5.1121900686937356E-3</c:v>
                </c:pt>
                <c:pt idx="12">
                  <c:v>9.6203860457446284E-3</c:v>
                </c:pt>
                <c:pt idx="13">
                  <c:v>1.1847940689068749E-2</c:v>
                </c:pt>
                <c:pt idx="14">
                  <c:v>1.0011578670879741E-2</c:v>
                </c:pt>
                <c:pt idx="15">
                  <c:v>1.1210703926314949E-2</c:v>
                </c:pt>
                <c:pt idx="16">
                  <c:v>1.7691836847048854E-2</c:v>
                </c:pt>
                <c:pt idx="17">
                  <c:v>2.5402364879488035E-2</c:v>
                </c:pt>
                <c:pt idx="18">
                  <c:v>2.9425919010590783E-2</c:v>
                </c:pt>
                <c:pt idx="19">
                  <c:v>3.2055529745099072E-2</c:v>
                </c:pt>
                <c:pt idx="20">
                  <c:v>3.2320869059543129E-2</c:v>
                </c:pt>
                <c:pt idx="21">
                  <c:v>2.6354683659250627E-2</c:v>
                </c:pt>
                <c:pt idx="22">
                  <c:v>1.6597234470082638E-2</c:v>
                </c:pt>
                <c:pt idx="23">
                  <c:v>8.935527532372917E-3</c:v>
                </c:pt>
                <c:pt idx="24">
                  <c:v>3.1414211415849613E-3</c:v>
                </c:pt>
                <c:pt idx="25">
                  <c:v>-1.8330529870076156E-5</c:v>
                </c:pt>
                <c:pt idx="26">
                  <c:v>2.0813490971185269E-3</c:v>
                </c:pt>
                <c:pt idx="27">
                  <c:v>1.1595253767578379E-2</c:v>
                </c:pt>
                <c:pt idx="28">
                  <c:v>1.9509344554369729E-2</c:v>
                </c:pt>
                <c:pt idx="29">
                  <c:v>2.6938394934935404E-2</c:v>
                </c:pt>
                <c:pt idx="30">
                  <c:v>3.4036357179808623E-2</c:v>
                </c:pt>
                <c:pt idx="31">
                  <c:v>3.990795132203797E-2</c:v>
                </c:pt>
                <c:pt idx="32">
                  <c:v>4.1770060434859743E-2</c:v>
                </c:pt>
                <c:pt idx="33">
                  <c:v>3.7655211960218204E-2</c:v>
                </c:pt>
                <c:pt idx="34">
                  <c:v>3.0220520605545167E-2</c:v>
                </c:pt>
                <c:pt idx="35">
                  <c:v>1.8078142344232689E-2</c:v>
                </c:pt>
                <c:pt idx="36">
                  <c:v>2.9109667544198973E-3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51008"/>
        <c:axId val="29765156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'Shoulder-DMS'!$F$3:$F$39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52688"/>
        <c:axId val="297652128"/>
      </c:scatterChart>
      <c:catAx>
        <c:axId val="2976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51568"/>
        <c:crosses val="autoZero"/>
        <c:auto val="1"/>
        <c:lblAlgn val="ctr"/>
        <c:lblOffset val="100"/>
        <c:noMultiLvlLbl val="0"/>
      </c:catAx>
      <c:valAx>
        <c:axId val="2976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51008"/>
        <c:crosses val="autoZero"/>
        <c:crossBetween val="between"/>
      </c:valAx>
      <c:valAx>
        <c:axId val="297652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52688"/>
        <c:crosses val="max"/>
        <c:crossBetween val="midCat"/>
      </c:valAx>
      <c:valAx>
        <c:axId val="297652688"/>
        <c:scaling>
          <c:orientation val="minMax"/>
        </c:scaling>
        <c:delete val="1"/>
        <c:axPos val="b"/>
        <c:majorTickMark val="out"/>
        <c:minorTickMark val="none"/>
        <c:tickLblPos val="none"/>
        <c:crossAx val="29765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4513827204161"/>
          <c:y val="0.12475866503860708"/>
          <c:w val="0.72011396701396657"/>
          <c:h val="0.71797767537913648"/>
        </c:manualLayout>
      </c:layout>
      <c:barChart>
        <c:barDir val="col"/>
        <c:grouping val="clustered"/>
        <c:varyColors val="0"/>
        <c:ser>
          <c:idx val="0"/>
          <c:order val="0"/>
          <c:tx>
            <c:v>% Saving in Travel Time TM activated every 10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'Shoulder-DMS'!$A$3:$A$39</c:f>
              <c:numCache>
                <c:formatCode>h:mm:ss</c:formatCode>
                <c:ptCount val="37"/>
                <c:pt idx="0">
                  <c:v>0.66666666666666663</c:v>
                </c:pt>
                <c:pt idx="1">
                  <c:v>0.67013888888888884</c:v>
                </c:pt>
                <c:pt idx="2">
                  <c:v>0.67361111111111105</c:v>
                </c:pt>
                <c:pt idx="3">
                  <c:v>0.67708333333333304</c:v>
                </c:pt>
                <c:pt idx="4">
                  <c:v>0.68055555555555503</c:v>
                </c:pt>
                <c:pt idx="5">
                  <c:v>0.68402777777777801</c:v>
                </c:pt>
                <c:pt idx="6">
                  <c:v>0.6875</c:v>
                </c:pt>
                <c:pt idx="7">
                  <c:v>0.69097222222222199</c:v>
                </c:pt>
                <c:pt idx="8">
                  <c:v>0.69444444444444398</c:v>
                </c:pt>
                <c:pt idx="9">
                  <c:v>0.69791666666666696</c:v>
                </c:pt>
                <c:pt idx="10">
                  <c:v>0.70138888888888895</c:v>
                </c:pt>
                <c:pt idx="11">
                  <c:v>0.70486111111111105</c:v>
                </c:pt>
                <c:pt idx="12">
                  <c:v>0.70833333333333304</c:v>
                </c:pt>
                <c:pt idx="13">
                  <c:v>0.71180555555555503</c:v>
                </c:pt>
                <c:pt idx="14">
                  <c:v>0.71527777777777801</c:v>
                </c:pt>
                <c:pt idx="15">
                  <c:v>0.71875</c:v>
                </c:pt>
                <c:pt idx="16">
                  <c:v>0.72222222222222199</c:v>
                </c:pt>
                <c:pt idx="17">
                  <c:v>0.72569444444444398</c:v>
                </c:pt>
                <c:pt idx="18">
                  <c:v>0.72916666666666596</c:v>
                </c:pt>
                <c:pt idx="19">
                  <c:v>0.73263888888888895</c:v>
                </c:pt>
                <c:pt idx="20">
                  <c:v>0.73611111111111105</c:v>
                </c:pt>
                <c:pt idx="21">
                  <c:v>0.73958333333333304</c:v>
                </c:pt>
                <c:pt idx="22">
                  <c:v>0.74305555555555503</c:v>
                </c:pt>
                <c:pt idx="23">
                  <c:v>0.74652777777777701</c:v>
                </c:pt>
                <c:pt idx="24">
                  <c:v>0.75</c:v>
                </c:pt>
                <c:pt idx="25">
                  <c:v>0.75347222222222199</c:v>
                </c:pt>
                <c:pt idx="26">
                  <c:v>0.75694444444444398</c:v>
                </c:pt>
                <c:pt idx="27">
                  <c:v>0.76041666666666596</c:v>
                </c:pt>
                <c:pt idx="28">
                  <c:v>0.76388888888888895</c:v>
                </c:pt>
                <c:pt idx="29">
                  <c:v>0.76736111111111105</c:v>
                </c:pt>
                <c:pt idx="30">
                  <c:v>0.77083333333333304</c:v>
                </c:pt>
                <c:pt idx="31">
                  <c:v>0.77430555555555602</c:v>
                </c:pt>
                <c:pt idx="32">
                  <c:v>0.77777777777777801</c:v>
                </c:pt>
                <c:pt idx="33">
                  <c:v>0.78125</c:v>
                </c:pt>
                <c:pt idx="34">
                  <c:v>0.78472222222222199</c:v>
                </c:pt>
                <c:pt idx="35">
                  <c:v>0.78819444444444398</c:v>
                </c:pt>
                <c:pt idx="36">
                  <c:v>0.79166666666666696</c:v>
                </c:pt>
              </c:numCache>
            </c:numRef>
          </c:cat>
          <c:val>
            <c:numRef>
              <c:f>'Shoulder-DMS'!$K$3:$K$39</c:f>
              <c:numCache>
                <c:formatCode>0.00%</c:formatCode>
                <c:ptCount val="37"/>
                <c:pt idx="0">
                  <c:v>0</c:v>
                </c:pt>
                <c:pt idx="1">
                  <c:v>-1.9714718185409992E-4</c:v>
                </c:pt>
                <c:pt idx="2">
                  <c:v>-2.3807924894492981E-4</c:v>
                </c:pt>
                <c:pt idx="3">
                  <c:v>-5.1063742144825443E-4</c:v>
                </c:pt>
                <c:pt idx="4">
                  <c:v>-8.0649796780820932E-4</c:v>
                </c:pt>
                <c:pt idx="5">
                  <c:v>-1.5584916354038285E-3</c:v>
                </c:pt>
                <c:pt idx="6">
                  <c:v>-2.3625044529227189E-3</c:v>
                </c:pt>
                <c:pt idx="7">
                  <c:v>-3.37714452963064E-3</c:v>
                </c:pt>
                <c:pt idx="8">
                  <c:v>-3.7719656872292947E-3</c:v>
                </c:pt>
                <c:pt idx="9">
                  <c:v>-2.9715232635567617E-3</c:v>
                </c:pt>
                <c:pt idx="10">
                  <c:v>-1.4071172939955326E-3</c:v>
                </c:pt>
                <c:pt idx="11">
                  <c:v>4.287139396059878E-4</c:v>
                </c:pt>
                <c:pt idx="12">
                  <c:v>3.1218068250905011E-3</c:v>
                </c:pt>
                <c:pt idx="13">
                  <c:v>6.4639758268093574E-3</c:v>
                </c:pt>
                <c:pt idx="14">
                  <c:v>1.0133615345975918E-2</c:v>
                </c:pt>
                <c:pt idx="15">
                  <c:v>1.3471339945717949E-2</c:v>
                </c:pt>
                <c:pt idx="16">
                  <c:v>1.4699260256221711E-2</c:v>
                </c:pt>
                <c:pt idx="17">
                  <c:v>1.4750459005496298E-2</c:v>
                </c:pt>
                <c:pt idx="18">
                  <c:v>1.4474319417188004E-2</c:v>
                </c:pt>
                <c:pt idx="19">
                  <c:v>1.5305331595062954E-2</c:v>
                </c:pt>
                <c:pt idx="20">
                  <c:v>1.7287048191457526E-2</c:v>
                </c:pt>
                <c:pt idx="21">
                  <c:v>1.8564876116141674E-2</c:v>
                </c:pt>
                <c:pt idx="22">
                  <c:v>1.9740902310440681E-2</c:v>
                </c:pt>
                <c:pt idx="23">
                  <c:v>2.2582920647165983E-2</c:v>
                </c:pt>
                <c:pt idx="24">
                  <c:v>2.3994079033079336E-2</c:v>
                </c:pt>
                <c:pt idx="25">
                  <c:v>2.3911220700431994E-2</c:v>
                </c:pt>
                <c:pt idx="26">
                  <c:v>2.0295685339690197E-2</c:v>
                </c:pt>
                <c:pt idx="27">
                  <c:v>1.5879517679259044E-2</c:v>
                </c:pt>
                <c:pt idx="28">
                  <c:v>1.0006361501475819E-2</c:v>
                </c:pt>
                <c:pt idx="29">
                  <c:v>1.2501287157837442E-3</c:v>
                </c:pt>
                <c:pt idx="30">
                  <c:v>7.5810982969723721E-4</c:v>
                </c:pt>
                <c:pt idx="31">
                  <c:v>-6.098416895957158E-3</c:v>
                </c:pt>
                <c:pt idx="32">
                  <c:v>-2.2273881197243193E-3</c:v>
                </c:pt>
                <c:pt idx="33">
                  <c:v>-6.9174404556553307E-3</c:v>
                </c:pt>
                <c:pt idx="34">
                  <c:v>-8.8688757576031209E-3</c:v>
                </c:pt>
                <c:pt idx="35">
                  <c:v>-7.1120905892629351E-3</c:v>
                </c:pt>
                <c:pt idx="36">
                  <c:v>-3.5814526529350343E-3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55488"/>
        <c:axId val="297656048"/>
      </c:barChart>
      <c:scatterChart>
        <c:scatterStyle val="smoothMarker"/>
        <c:varyColors val="0"/>
        <c:ser>
          <c:idx val="1"/>
          <c:order val="1"/>
          <c:tx>
            <c:v>Total Travel Time (Do-Nothing)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'Shoulder-DMS'!$G$3:$G$39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57168"/>
        <c:axId val="297656608"/>
      </c:scatterChart>
      <c:catAx>
        <c:axId val="29765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56048"/>
        <c:crosses val="autoZero"/>
        <c:auto val="1"/>
        <c:lblAlgn val="ctr"/>
        <c:lblOffset val="100"/>
        <c:noMultiLvlLbl val="0"/>
      </c:catAx>
      <c:valAx>
        <c:axId val="2976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Saving in Total Travel Time 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55488"/>
        <c:crosses val="autoZero"/>
        <c:crossBetween val="between"/>
        <c:majorUnit val="5.000000000000001E-3"/>
      </c:valAx>
      <c:valAx>
        <c:axId val="297656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7657168"/>
        <c:crosses val="max"/>
        <c:crossBetween val="midCat"/>
      </c:valAx>
      <c:valAx>
        <c:axId val="297657168"/>
        <c:scaling>
          <c:orientation val="minMax"/>
        </c:scaling>
        <c:delete val="1"/>
        <c:axPos val="b"/>
        <c:majorTickMark val="out"/>
        <c:minorTickMark val="none"/>
        <c:tickLblPos val="none"/>
        <c:crossAx val="29765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25210075939026"/>
          <c:y val="2.1907916611890507E-3"/>
          <c:w val="0.71218278756821052"/>
          <c:h val="0.1288490054702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'+-5Percentage Error'!$C$93</c:f>
              <c:strCache>
                <c:ptCount val="1"/>
                <c:pt idx="0">
                  <c:v>% Saving in Travel Time
TM Activated with 5%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'+-5Percentage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'+-5Percentage Error'!$Q$3:$Q$39</c:f>
              <c:numCache>
                <c:formatCode>0.00%</c:formatCode>
                <c:ptCount val="37"/>
                <c:pt idx="0">
                  <c:v>-1.975957986783928E-5</c:v>
                </c:pt>
                <c:pt idx="1">
                  <c:v>-1.9363828834419324E-4</c:v>
                </c:pt>
                <c:pt idx="2">
                  <c:v>9.4813663240671405E-4</c:v>
                </c:pt>
                <c:pt idx="3">
                  <c:v>-2.3162542588097817E-5</c:v>
                </c:pt>
                <c:pt idx="4">
                  <c:v>-6.262249128389792E-4</c:v>
                </c:pt>
                <c:pt idx="5">
                  <c:v>7.6766762092430755E-3</c:v>
                </c:pt>
                <c:pt idx="6">
                  <c:v>-7.1712691346112181E-3</c:v>
                </c:pt>
                <c:pt idx="7">
                  <c:v>-4.3691132955005069E-3</c:v>
                </c:pt>
                <c:pt idx="8">
                  <c:v>-7.7465610680853476E-4</c:v>
                </c:pt>
                <c:pt idx="9">
                  <c:v>7.9501152820885945E-3</c:v>
                </c:pt>
                <c:pt idx="10">
                  <c:v>5.7683731191402934E-3</c:v>
                </c:pt>
                <c:pt idx="11">
                  <c:v>-5.3165874584249762E-3</c:v>
                </c:pt>
                <c:pt idx="12">
                  <c:v>-4.9269288216242145E-3</c:v>
                </c:pt>
                <c:pt idx="13">
                  <c:v>5.54954512759022E-3</c:v>
                </c:pt>
                <c:pt idx="14">
                  <c:v>-3.4728693038159801E-3</c:v>
                </c:pt>
                <c:pt idx="15">
                  <c:v>6.5769084763827711E-3</c:v>
                </c:pt>
                <c:pt idx="16">
                  <c:v>2.8954319102892654E-3</c:v>
                </c:pt>
                <c:pt idx="17">
                  <c:v>5.6528316501254913E-3</c:v>
                </c:pt>
                <c:pt idx="18">
                  <c:v>4.1047129011489124E-3</c:v>
                </c:pt>
                <c:pt idx="19">
                  <c:v>2.6522179271911456E-3</c:v>
                </c:pt>
                <c:pt idx="20">
                  <c:v>-4.9124672379038418E-3</c:v>
                </c:pt>
                <c:pt idx="21">
                  <c:v>5.0526392090929325E-3</c:v>
                </c:pt>
                <c:pt idx="22">
                  <c:v>6.730061163691162E-3</c:v>
                </c:pt>
                <c:pt idx="23">
                  <c:v>-1.59411431230493E-4</c:v>
                </c:pt>
                <c:pt idx="24">
                  <c:v>7.3672398207404882E-4</c:v>
                </c:pt>
                <c:pt idx="25">
                  <c:v>3.963089179390423E-3</c:v>
                </c:pt>
                <c:pt idx="26">
                  <c:v>3.0003972983710767E-3</c:v>
                </c:pt>
                <c:pt idx="27">
                  <c:v>-7.2506937219093818E-4</c:v>
                </c:pt>
                <c:pt idx="28">
                  <c:v>9.7950564973597713E-3</c:v>
                </c:pt>
                <c:pt idx="29">
                  <c:v>8.2398614013056597E-4</c:v>
                </c:pt>
                <c:pt idx="30">
                  <c:v>8.3265562275248988E-3</c:v>
                </c:pt>
                <c:pt idx="31">
                  <c:v>1.2801391916365378E-3</c:v>
                </c:pt>
                <c:pt idx="32">
                  <c:v>2.1012786319694753E-3</c:v>
                </c:pt>
                <c:pt idx="33">
                  <c:v>4.3693425490923775E-3</c:v>
                </c:pt>
                <c:pt idx="34">
                  <c:v>-2.0699718464542087E-3</c:v>
                </c:pt>
                <c:pt idx="35">
                  <c:v>2.3423520374226802E-3</c:v>
                </c:pt>
                <c:pt idx="36">
                  <c:v>1.0484719920732561E-6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272368"/>
        <c:axId val="237272928"/>
      </c:barChart>
      <c:scatterChart>
        <c:scatterStyle val="smoothMarker"/>
        <c:varyColors val="0"/>
        <c:ser>
          <c:idx val="1"/>
          <c:order val="1"/>
          <c:tx>
            <c:strRef>
              <c:f>'+-5Percentage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'+-5Percentage Error'!$J$3:$J$39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74048"/>
        <c:axId val="237273488"/>
      </c:scatterChart>
      <c:catAx>
        <c:axId val="23727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272928"/>
        <c:crosses val="autoZero"/>
        <c:auto val="1"/>
        <c:lblAlgn val="ctr"/>
        <c:lblOffset val="100"/>
        <c:noMultiLvlLbl val="0"/>
      </c:catAx>
      <c:valAx>
        <c:axId val="237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272368"/>
        <c:crosses val="autoZero"/>
        <c:crossBetween val="between"/>
      </c:valAx>
      <c:valAx>
        <c:axId val="2372734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274048"/>
        <c:crosses val="max"/>
        <c:crossBetween val="midCat"/>
      </c:valAx>
      <c:valAx>
        <c:axId val="237274048"/>
        <c:scaling>
          <c:orientation val="minMax"/>
        </c:scaling>
        <c:delete val="1"/>
        <c:axPos val="b"/>
        <c:majorTickMark val="out"/>
        <c:minorTickMark val="none"/>
        <c:tickLblPos val="none"/>
        <c:crossAx val="23727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'+-10Percentage Error'!$C$93</c:f>
              <c:strCache>
                <c:ptCount val="1"/>
                <c:pt idx="0">
                  <c:v>% Saving in Travel Time
TM Activated with 10%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'+-10Percentage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'+-10Percentage Error'!$L$3:$L$39</c:f>
              <c:numCache>
                <c:formatCode>0.00%</c:formatCode>
                <c:ptCount val="37"/>
                <c:pt idx="0">
                  <c:v>-1.2081732018923953E-3</c:v>
                </c:pt>
                <c:pt idx="1">
                  <c:v>-1.2285430201927931E-3</c:v>
                </c:pt>
                <c:pt idx="2">
                  <c:v>-5.2414879991019309E-4</c:v>
                </c:pt>
                <c:pt idx="3">
                  <c:v>-4.8702503909435252E-4</c:v>
                </c:pt>
                <c:pt idx="4">
                  <c:v>-3.209793225868856E-3</c:v>
                </c:pt>
                <c:pt idx="5">
                  <c:v>-5.7507329595569119E-3</c:v>
                </c:pt>
                <c:pt idx="6">
                  <c:v>-4.8892923431732849E-3</c:v>
                </c:pt>
                <c:pt idx="7">
                  <c:v>-3.2406337594016914E-3</c:v>
                </c:pt>
                <c:pt idx="8">
                  <c:v>-3.1412048694927008E-3</c:v>
                </c:pt>
                <c:pt idx="9">
                  <c:v>4.8006530068220327E-3</c:v>
                </c:pt>
                <c:pt idx="10">
                  <c:v>1.8244420149074986E-2</c:v>
                </c:pt>
                <c:pt idx="11">
                  <c:v>1.0995003345361036E-2</c:v>
                </c:pt>
                <c:pt idx="12">
                  <c:v>1.7433366439667808E-2</c:v>
                </c:pt>
                <c:pt idx="13">
                  <c:v>2.0657675415632713E-2</c:v>
                </c:pt>
                <c:pt idx="14">
                  <c:v>1.8074238819208725E-2</c:v>
                </c:pt>
                <c:pt idx="15">
                  <c:v>1.4681512643028097E-2</c:v>
                </c:pt>
                <c:pt idx="16">
                  <c:v>3.5277236348680234E-2</c:v>
                </c:pt>
                <c:pt idx="17">
                  <c:v>1.9411562056582277E-2</c:v>
                </c:pt>
                <c:pt idx="18">
                  <c:v>2.6050836823719385E-2</c:v>
                </c:pt>
                <c:pt idx="19">
                  <c:v>2.4073067883703336E-2</c:v>
                </c:pt>
                <c:pt idx="20">
                  <c:v>1.1003265885858036E-2</c:v>
                </c:pt>
                <c:pt idx="21">
                  <c:v>-2.3362481546837931E-3</c:v>
                </c:pt>
                <c:pt idx="22">
                  <c:v>-1.027280575025203E-2</c:v>
                </c:pt>
                <c:pt idx="23">
                  <c:v>-1.7910168317387804E-2</c:v>
                </c:pt>
                <c:pt idx="24">
                  <c:v>-4.0416283886100066E-2</c:v>
                </c:pt>
                <c:pt idx="25">
                  <c:v>-4.1807726897995556E-2</c:v>
                </c:pt>
                <c:pt idx="26">
                  <c:v>-3.8295809418671355E-2</c:v>
                </c:pt>
                <c:pt idx="27">
                  <c:v>-3.5277529555608166E-2</c:v>
                </c:pt>
                <c:pt idx="28">
                  <c:v>-3.7482285335124654E-2</c:v>
                </c:pt>
                <c:pt idx="29">
                  <c:v>-3.0204261073707689E-2</c:v>
                </c:pt>
                <c:pt idx="30">
                  <c:v>-8.6453803462301707E-3</c:v>
                </c:pt>
                <c:pt idx="31">
                  <c:v>-8.4821823294809161E-3</c:v>
                </c:pt>
                <c:pt idx="32">
                  <c:v>9.3154395356644416E-3</c:v>
                </c:pt>
                <c:pt idx="33">
                  <c:v>1.777904569347635E-2</c:v>
                </c:pt>
                <c:pt idx="34">
                  <c:v>4.9601474247353519E-2</c:v>
                </c:pt>
                <c:pt idx="35">
                  <c:v>5.7161440829340618E-2</c:v>
                </c:pt>
                <c:pt idx="36">
                  <c:v>4.565989376529421E-2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277408"/>
        <c:axId val="237277968"/>
      </c:barChart>
      <c:scatterChart>
        <c:scatterStyle val="smoothMarker"/>
        <c:varyColors val="0"/>
        <c:ser>
          <c:idx val="1"/>
          <c:order val="1"/>
          <c:tx>
            <c:strRef>
              <c:f>'+-10Percentage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'+-10Percentage Error'!$H$3:$H$39</c:f>
              <c:numCache>
                <c:formatCode>General</c:formatCode>
                <c:ptCount val="37"/>
                <c:pt idx="0">
                  <c:v>65131.39</c:v>
                </c:pt>
                <c:pt idx="1">
                  <c:v>67022.48</c:v>
                </c:pt>
                <c:pt idx="2">
                  <c:v>70609.72</c:v>
                </c:pt>
                <c:pt idx="3">
                  <c:v>76238.38</c:v>
                </c:pt>
                <c:pt idx="4">
                  <c:v>84164.3</c:v>
                </c:pt>
                <c:pt idx="5">
                  <c:v>93763.7</c:v>
                </c:pt>
                <c:pt idx="6">
                  <c:v>105070.42</c:v>
                </c:pt>
                <c:pt idx="7">
                  <c:v>117794.86</c:v>
                </c:pt>
                <c:pt idx="8">
                  <c:v>129561.75</c:v>
                </c:pt>
                <c:pt idx="9">
                  <c:v>138289.51999999999</c:v>
                </c:pt>
                <c:pt idx="10">
                  <c:v>145313.47</c:v>
                </c:pt>
                <c:pt idx="11">
                  <c:v>151493.35999999999</c:v>
                </c:pt>
                <c:pt idx="12">
                  <c:v>156354.76999999999</c:v>
                </c:pt>
                <c:pt idx="13">
                  <c:v>159385.31</c:v>
                </c:pt>
                <c:pt idx="14">
                  <c:v>162369.76999999999</c:v>
                </c:pt>
                <c:pt idx="15">
                  <c:v>166358.88</c:v>
                </c:pt>
                <c:pt idx="16">
                  <c:v>169027.98</c:v>
                </c:pt>
                <c:pt idx="17">
                  <c:v>169838.47</c:v>
                </c:pt>
                <c:pt idx="18">
                  <c:v>169174.22</c:v>
                </c:pt>
                <c:pt idx="19">
                  <c:v>166340.66</c:v>
                </c:pt>
                <c:pt idx="20">
                  <c:v>160284.23000000001</c:v>
                </c:pt>
                <c:pt idx="21">
                  <c:v>152582.25</c:v>
                </c:pt>
                <c:pt idx="22">
                  <c:v>143225.72</c:v>
                </c:pt>
                <c:pt idx="23">
                  <c:v>133527.5</c:v>
                </c:pt>
                <c:pt idx="24">
                  <c:v>123504.18</c:v>
                </c:pt>
                <c:pt idx="25">
                  <c:v>114227.21</c:v>
                </c:pt>
                <c:pt idx="26">
                  <c:v>107160.55</c:v>
                </c:pt>
                <c:pt idx="27">
                  <c:v>100951.23</c:v>
                </c:pt>
                <c:pt idx="28">
                  <c:v>97659.199999999997</c:v>
                </c:pt>
                <c:pt idx="29">
                  <c:v>95125.32</c:v>
                </c:pt>
                <c:pt idx="30">
                  <c:v>95435.94</c:v>
                </c:pt>
                <c:pt idx="31">
                  <c:v>97491.42</c:v>
                </c:pt>
                <c:pt idx="32">
                  <c:v>100730.62</c:v>
                </c:pt>
                <c:pt idx="33">
                  <c:v>103687.23</c:v>
                </c:pt>
                <c:pt idx="34">
                  <c:v>105393.44</c:v>
                </c:pt>
                <c:pt idx="35">
                  <c:v>107713.52</c:v>
                </c:pt>
                <c:pt idx="36">
                  <c:v>109939.59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79088"/>
        <c:axId val="237278528"/>
      </c:scatterChart>
      <c:catAx>
        <c:axId val="23727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277968"/>
        <c:crosses val="autoZero"/>
        <c:auto val="1"/>
        <c:lblAlgn val="ctr"/>
        <c:lblOffset val="100"/>
        <c:noMultiLvlLbl val="0"/>
      </c:catAx>
      <c:valAx>
        <c:axId val="2372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277408"/>
        <c:crosses val="autoZero"/>
        <c:crossBetween val="between"/>
      </c:valAx>
      <c:valAx>
        <c:axId val="2372785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279088"/>
        <c:crosses val="max"/>
        <c:crossBetween val="midCat"/>
      </c:valAx>
      <c:valAx>
        <c:axId val="237279088"/>
        <c:scaling>
          <c:orientation val="minMax"/>
        </c:scaling>
        <c:delete val="1"/>
        <c:axPos val="b"/>
        <c:majorTickMark val="out"/>
        <c:minorTickMark val="none"/>
        <c:tickLblPos val="none"/>
        <c:crossAx val="23727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'+-10Percentage Error'!$C$93</c:f>
              <c:strCache>
                <c:ptCount val="1"/>
                <c:pt idx="0">
                  <c:v>% Saving in Travel Time
TM Activated with 10%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'+-10Percentage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'+-10Percentage Error'!$M$3:$M$39</c:f>
              <c:numCache>
                <c:formatCode>0.00%</c:formatCode>
                <c:ptCount val="37"/>
                <c:pt idx="0">
                  <c:v>6.3758877562584103E-4</c:v>
                </c:pt>
                <c:pt idx="1">
                  <c:v>2.7886345512737374E-4</c:v>
                </c:pt>
                <c:pt idx="2">
                  <c:v>6.6434580984334971E-4</c:v>
                </c:pt>
                <c:pt idx="3">
                  <c:v>4.6831639364761637E-3</c:v>
                </c:pt>
                <c:pt idx="4">
                  <c:v>4.9780148581499975E-3</c:v>
                </c:pt>
                <c:pt idx="5">
                  <c:v>3.9299154504950223E-3</c:v>
                </c:pt>
                <c:pt idx="6">
                  <c:v>9.1974260726639979E-3</c:v>
                </c:pt>
                <c:pt idx="7">
                  <c:v>1.7352539459893269E-2</c:v>
                </c:pt>
                <c:pt idx="8">
                  <c:v>2.2767064401276949E-2</c:v>
                </c:pt>
                <c:pt idx="9">
                  <c:v>1.804480600964389E-2</c:v>
                </c:pt>
                <c:pt idx="10">
                  <c:v>8.4804686793373517E-3</c:v>
                </c:pt>
                <c:pt idx="11">
                  <c:v>1.5884772169066266E-2</c:v>
                </c:pt>
                <c:pt idx="12">
                  <c:v>2.0985157136005281E-2</c:v>
                </c:pt>
                <c:pt idx="13">
                  <c:v>7.1108757618295821E-3</c:v>
                </c:pt>
                <c:pt idx="14">
                  <c:v>2.0548973245767131E-3</c:v>
                </c:pt>
                <c:pt idx="15">
                  <c:v>-1.20929728768328E-2</c:v>
                </c:pt>
                <c:pt idx="16">
                  <c:v>-6.1143626142897058E-3</c:v>
                </c:pt>
                <c:pt idx="17">
                  <c:v>-1.0403316303620829E-2</c:v>
                </c:pt>
                <c:pt idx="18">
                  <c:v>-1.4668770713123723E-2</c:v>
                </c:pt>
                <c:pt idx="19">
                  <c:v>-2.1989295088697677E-2</c:v>
                </c:pt>
                <c:pt idx="20">
                  <c:v>-1.9612955360123807E-2</c:v>
                </c:pt>
                <c:pt idx="21">
                  <c:v>-1.827757734898702E-2</c:v>
                </c:pt>
                <c:pt idx="22">
                  <c:v>-6.9694170595004604E-3</c:v>
                </c:pt>
                <c:pt idx="23">
                  <c:v>-7.2967287423139106E-3</c:v>
                </c:pt>
                <c:pt idx="24">
                  <c:v>-1.0926231773080069E-2</c:v>
                </c:pt>
                <c:pt idx="25">
                  <c:v>-1.30378411631383E-3</c:v>
                </c:pt>
                <c:pt idx="26">
                  <c:v>5.9937023777153807E-3</c:v>
                </c:pt>
                <c:pt idx="27">
                  <c:v>1.0849500134683313E-2</c:v>
                </c:pt>
                <c:pt idx="28">
                  <c:v>2.380524979101933E-2</c:v>
                </c:pt>
                <c:pt idx="29">
                  <c:v>3.1630310244111004E-2</c:v>
                </c:pt>
                <c:pt idx="30">
                  <c:v>3.7920561191534613E-2</c:v>
                </c:pt>
                <c:pt idx="31">
                  <c:v>3.1132787468592559E-2</c:v>
                </c:pt>
                <c:pt idx="32">
                  <c:v>2.1112887239718305E-2</c:v>
                </c:pt>
                <c:pt idx="33">
                  <c:v>1.7380594262023125E-2</c:v>
                </c:pt>
                <c:pt idx="34">
                  <c:v>1.8953542585763469E-2</c:v>
                </c:pt>
                <c:pt idx="35">
                  <c:v>1.2893898060065485E-2</c:v>
                </c:pt>
                <c:pt idx="36">
                  <c:v>1.4701676066674308E-3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282448"/>
        <c:axId val="237283008"/>
      </c:barChart>
      <c:scatterChart>
        <c:scatterStyle val="smoothMarker"/>
        <c:varyColors val="0"/>
        <c:ser>
          <c:idx val="1"/>
          <c:order val="1"/>
          <c:tx>
            <c:strRef>
              <c:f>'+-10Percentage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'+-10Percentage Error'!$I$3:$I$39</c:f>
              <c:numCache>
                <c:formatCode>General</c:formatCode>
                <c:ptCount val="37"/>
                <c:pt idx="0">
                  <c:v>42676.41</c:v>
                </c:pt>
                <c:pt idx="1">
                  <c:v>43677.29</c:v>
                </c:pt>
                <c:pt idx="2">
                  <c:v>45939.93</c:v>
                </c:pt>
                <c:pt idx="3">
                  <c:v>49342.71</c:v>
                </c:pt>
                <c:pt idx="4">
                  <c:v>53495.22</c:v>
                </c:pt>
                <c:pt idx="5">
                  <c:v>58324.41</c:v>
                </c:pt>
                <c:pt idx="6">
                  <c:v>63907.01</c:v>
                </c:pt>
                <c:pt idx="7">
                  <c:v>69495.88</c:v>
                </c:pt>
                <c:pt idx="8">
                  <c:v>73873.38</c:v>
                </c:pt>
                <c:pt idx="9">
                  <c:v>76224.149999999994</c:v>
                </c:pt>
                <c:pt idx="10">
                  <c:v>78498.02</c:v>
                </c:pt>
                <c:pt idx="11">
                  <c:v>81010.289999999994</c:v>
                </c:pt>
                <c:pt idx="12">
                  <c:v>82418.73</c:v>
                </c:pt>
                <c:pt idx="13">
                  <c:v>82411.789999999994</c:v>
                </c:pt>
                <c:pt idx="14">
                  <c:v>82081.960000000006</c:v>
                </c:pt>
                <c:pt idx="15">
                  <c:v>82537.19</c:v>
                </c:pt>
                <c:pt idx="16">
                  <c:v>83009.47</c:v>
                </c:pt>
                <c:pt idx="17">
                  <c:v>83401.289999999994</c:v>
                </c:pt>
                <c:pt idx="18">
                  <c:v>83844.789999999994</c:v>
                </c:pt>
                <c:pt idx="19">
                  <c:v>85129.15</c:v>
                </c:pt>
                <c:pt idx="20">
                  <c:v>87218.880000000005</c:v>
                </c:pt>
                <c:pt idx="21">
                  <c:v>89419.4</c:v>
                </c:pt>
                <c:pt idx="22">
                  <c:v>91739.38</c:v>
                </c:pt>
                <c:pt idx="23">
                  <c:v>94007.88</c:v>
                </c:pt>
                <c:pt idx="24">
                  <c:v>96520.01</c:v>
                </c:pt>
                <c:pt idx="25">
                  <c:v>99287.91</c:v>
                </c:pt>
                <c:pt idx="26">
                  <c:v>101539.91</c:v>
                </c:pt>
                <c:pt idx="27">
                  <c:v>104096.04</c:v>
                </c:pt>
                <c:pt idx="28">
                  <c:v>106457.19</c:v>
                </c:pt>
                <c:pt idx="29">
                  <c:v>107806.72</c:v>
                </c:pt>
                <c:pt idx="30">
                  <c:v>109487.03999999999</c:v>
                </c:pt>
                <c:pt idx="31">
                  <c:v>110611.04</c:v>
                </c:pt>
                <c:pt idx="32">
                  <c:v>110902.88</c:v>
                </c:pt>
                <c:pt idx="33">
                  <c:v>110006.02</c:v>
                </c:pt>
                <c:pt idx="34">
                  <c:v>108571.26</c:v>
                </c:pt>
                <c:pt idx="35">
                  <c:v>106501.54</c:v>
                </c:pt>
                <c:pt idx="36">
                  <c:v>103171.91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10576"/>
        <c:axId val="238010016"/>
      </c:scatterChart>
      <c:catAx>
        <c:axId val="23728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283008"/>
        <c:crosses val="autoZero"/>
        <c:auto val="1"/>
        <c:lblAlgn val="ctr"/>
        <c:lblOffset val="100"/>
        <c:noMultiLvlLbl val="0"/>
      </c:catAx>
      <c:valAx>
        <c:axId val="2372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Saving in 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282448"/>
        <c:crosses val="autoZero"/>
        <c:crossBetween val="between"/>
      </c:valAx>
      <c:valAx>
        <c:axId val="238010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010576"/>
        <c:crosses val="max"/>
        <c:crossBetween val="midCat"/>
      </c:valAx>
      <c:valAx>
        <c:axId val="238010576"/>
        <c:scaling>
          <c:orientation val="minMax"/>
        </c:scaling>
        <c:delete val="1"/>
        <c:axPos val="b"/>
        <c:majorTickMark val="out"/>
        <c:minorTickMark val="none"/>
        <c:tickLblPos val="none"/>
        <c:crossAx val="23801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'+-10Percentage Error'!$C$93</c:f>
              <c:strCache>
                <c:ptCount val="1"/>
                <c:pt idx="0">
                  <c:v>% Saving in Travel Time
TM Activated with 10% Error in Demand 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'+-10Percentage Error'!$A$3:$A$39</c:f>
              <c:numCache>
                <c:formatCode>h:mm:ss</c:formatCode>
                <c:ptCount val="37"/>
                <c:pt idx="0">
                  <c:v>0.66666666666666796</c:v>
                </c:pt>
                <c:pt idx="1">
                  <c:v>0.67013888888889095</c:v>
                </c:pt>
                <c:pt idx="2">
                  <c:v>0.67361111111111305</c:v>
                </c:pt>
                <c:pt idx="3">
                  <c:v>0.67708333333333504</c:v>
                </c:pt>
                <c:pt idx="4">
                  <c:v>0.68055555555555802</c:v>
                </c:pt>
                <c:pt idx="5">
                  <c:v>0.68402777777778001</c:v>
                </c:pt>
                <c:pt idx="6">
                  <c:v>0.687500000000002</c:v>
                </c:pt>
                <c:pt idx="7">
                  <c:v>0.69097222222222499</c:v>
                </c:pt>
                <c:pt idx="8">
                  <c:v>0.69444444444444697</c:v>
                </c:pt>
                <c:pt idx="9">
                  <c:v>0.69791666666666896</c:v>
                </c:pt>
                <c:pt idx="10">
                  <c:v>0.70138888888889195</c:v>
                </c:pt>
                <c:pt idx="11">
                  <c:v>0.70486111111111405</c:v>
                </c:pt>
                <c:pt idx="12">
                  <c:v>0.70833333333333703</c:v>
                </c:pt>
                <c:pt idx="13">
                  <c:v>0.71180555555555902</c:v>
                </c:pt>
                <c:pt idx="14">
                  <c:v>0.71527777777778101</c:v>
                </c:pt>
                <c:pt idx="15">
                  <c:v>0.718750000000004</c:v>
                </c:pt>
                <c:pt idx="16">
                  <c:v>0.72222222222222598</c:v>
                </c:pt>
                <c:pt idx="17">
                  <c:v>0.72569444444444797</c:v>
                </c:pt>
                <c:pt idx="18">
                  <c:v>0.72916666666667096</c:v>
                </c:pt>
                <c:pt idx="19">
                  <c:v>0.73263888888889295</c:v>
                </c:pt>
                <c:pt idx="20">
                  <c:v>0.73611111111111505</c:v>
                </c:pt>
                <c:pt idx="21">
                  <c:v>0.73958333333333803</c:v>
                </c:pt>
                <c:pt idx="22">
                  <c:v>0.74305555555556002</c:v>
                </c:pt>
                <c:pt idx="23">
                  <c:v>0.74652777777778201</c:v>
                </c:pt>
                <c:pt idx="24">
                  <c:v>0.750000000000004</c:v>
                </c:pt>
                <c:pt idx="25">
                  <c:v>0.75347222222222698</c:v>
                </c:pt>
                <c:pt idx="26">
                  <c:v>0.75694444444444897</c:v>
                </c:pt>
                <c:pt idx="27">
                  <c:v>0.76041666666667096</c:v>
                </c:pt>
                <c:pt idx="28">
                  <c:v>0.76388888888889395</c:v>
                </c:pt>
                <c:pt idx="29">
                  <c:v>0.76736111111111605</c:v>
                </c:pt>
                <c:pt idx="30">
                  <c:v>0.77083333333333803</c:v>
                </c:pt>
                <c:pt idx="31">
                  <c:v>0.77430555555556102</c:v>
                </c:pt>
                <c:pt idx="32">
                  <c:v>0.77777777777778301</c:v>
                </c:pt>
                <c:pt idx="33">
                  <c:v>0.781250000000005</c:v>
                </c:pt>
                <c:pt idx="34">
                  <c:v>0.78472222222222798</c:v>
                </c:pt>
                <c:pt idx="35">
                  <c:v>0.78819444444444997</c:v>
                </c:pt>
                <c:pt idx="36">
                  <c:v>0.79166666666667196</c:v>
                </c:pt>
              </c:numCache>
            </c:numRef>
          </c:cat>
          <c:val>
            <c:numRef>
              <c:f>'+-10Percentage Error'!$N$3:$N$39</c:f>
              <c:numCache>
                <c:formatCode>0.00%</c:formatCode>
                <c:ptCount val="37"/>
                <c:pt idx="0">
                  <c:v>-1.975957986783928E-5</c:v>
                </c:pt>
                <c:pt idx="1">
                  <c:v>-1.9474358979982201E-4</c:v>
                </c:pt>
                <c:pt idx="2">
                  <c:v>-4.6736126733844263E-4</c:v>
                </c:pt>
                <c:pt idx="3">
                  <c:v>-8.1344568169873033E-4</c:v>
                </c:pt>
                <c:pt idx="4">
                  <c:v>-1.3927592687076498E-3</c:v>
                </c:pt>
                <c:pt idx="5">
                  <c:v>-2.4046486281850432E-3</c:v>
                </c:pt>
                <c:pt idx="6">
                  <c:v>-3.5173760116834437E-3</c:v>
                </c:pt>
                <c:pt idx="7">
                  <c:v>-4.0762626295538238E-3</c:v>
                </c:pt>
                <c:pt idx="8">
                  <c:v>-4.1866685355725171E-3</c:v>
                </c:pt>
                <c:pt idx="9">
                  <c:v>-3.952039180727172E-3</c:v>
                </c:pt>
                <c:pt idx="10">
                  <c:v>-4.0357716815672511E-3</c:v>
                </c:pt>
                <c:pt idx="11">
                  <c:v>-1.6852364572247367E-3</c:v>
                </c:pt>
                <c:pt idx="12">
                  <c:v>3.7705304361772729E-4</c:v>
                </c:pt>
                <c:pt idx="13">
                  <c:v>-7.3446158398561025E-4</c:v>
                </c:pt>
                <c:pt idx="14">
                  <c:v>-3.2989234669326636E-3</c:v>
                </c:pt>
                <c:pt idx="15">
                  <c:v>-2.2483822440663459E-3</c:v>
                </c:pt>
                <c:pt idx="16">
                  <c:v>3.5101017574550226E-3</c:v>
                </c:pt>
                <c:pt idx="17">
                  <c:v>2.3293035929538857E-3</c:v>
                </c:pt>
                <c:pt idx="18">
                  <c:v>-5.3622884881332185E-3</c:v>
                </c:pt>
                <c:pt idx="19">
                  <c:v>-2.3766164481286568E-3</c:v>
                </c:pt>
                <c:pt idx="20">
                  <c:v>5.5531288489816212E-3</c:v>
                </c:pt>
                <c:pt idx="21">
                  <c:v>-1.0893740321251755E-3</c:v>
                </c:pt>
                <c:pt idx="22">
                  <c:v>3.1129244237021771E-3</c:v>
                </c:pt>
                <c:pt idx="23">
                  <c:v>-1.6649486104704989E-3</c:v>
                </c:pt>
                <c:pt idx="24">
                  <c:v>-5.0838310766041974E-3</c:v>
                </c:pt>
                <c:pt idx="25">
                  <c:v>8.046548850095531E-3</c:v>
                </c:pt>
                <c:pt idx="26">
                  <c:v>1.0989868891537545E-2</c:v>
                </c:pt>
                <c:pt idx="27">
                  <c:v>1.3514675174368825E-2</c:v>
                </c:pt>
                <c:pt idx="28">
                  <c:v>1.8462055577855802E-3</c:v>
                </c:pt>
                <c:pt idx="29">
                  <c:v>6.5695305227686423E-3</c:v>
                </c:pt>
                <c:pt idx="30">
                  <c:v>-3.2362922069908537E-3</c:v>
                </c:pt>
                <c:pt idx="31">
                  <c:v>-3.3408129182965788E-3</c:v>
                </c:pt>
                <c:pt idx="32">
                  <c:v>-8.7037296658585995E-3</c:v>
                </c:pt>
                <c:pt idx="33">
                  <c:v>6.9121568011067157E-3</c:v>
                </c:pt>
                <c:pt idx="34">
                  <c:v>1.0138910368566285E-3</c:v>
                </c:pt>
                <c:pt idx="35">
                  <c:v>-2.2450402470116696E-3</c:v>
                </c:pt>
                <c:pt idx="36">
                  <c:v>3.989417373206787E-3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013936"/>
        <c:axId val="238014496"/>
      </c:barChart>
      <c:scatterChart>
        <c:scatterStyle val="smoothMarker"/>
        <c:varyColors val="0"/>
        <c:ser>
          <c:idx val="1"/>
          <c:order val="1"/>
          <c:tx>
            <c:strRef>
              <c:f>'+-10Percentage Error'!$C$94</c:f>
              <c:strCache>
                <c:ptCount val="1"/>
                <c:pt idx="0">
                  <c:v>Total Travel Time (Do-Nothing)</c:v>
                </c:pt>
              </c:strCache>
            </c:strRef>
          </c:tx>
          <c:marker>
            <c:symbol val="none"/>
          </c:marker>
          <c:yVal>
            <c:numRef>
              <c:f>'+-10Percentage Error'!$J$3:$J$39</c:f>
              <c:numCache>
                <c:formatCode>General</c:formatCode>
                <c:ptCount val="37"/>
                <c:pt idx="0">
                  <c:v>559728.5</c:v>
                </c:pt>
                <c:pt idx="1">
                  <c:v>569980.25</c:v>
                </c:pt>
                <c:pt idx="2">
                  <c:v>595642</c:v>
                </c:pt>
                <c:pt idx="3">
                  <c:v>631191.5</c:v>
                </c:pt>
                <c:pt idx="4">
                  <c:v>675364.38</c:v>
                </c:pt>
                <c:pt idx="5">
                  <c:v>729474.56000000006</c:v>
                </c:pt>
                <c:pt idx="6">
                  <c:v>791109.62</c:v>
                </c:pt>
                <c:pt idx="7">
                  <c:v>847052.88</c:v>
                </c:pt>
                <c:pt idx="8">
                  <c:v>889504.38</c:v>
                </c:pt>
                <c:pt idx="9">
                  <c:v>922086</c:v>
                </c:pt>
                <c:pt idx="10">
                  <c:v>949508.62</c:v>
                </c:pt>
                <c:pt idx="11">
                  <c:v>972676.56</c:v>
                </c:pt>
                <c:pt idx="12">
                  <c:v>989728.12</c:v>
                </c:pt>
                <c:pt idx="13">
                  <c:v>1008561.94</c:v>
                </c:pt>
                <c:pt idx="14">
                  <c:v>1035149.81</c:v>
                </c:pt>
                <c:pt idx="15">
                  <c:v>1066820.3799999999</c:v>
                </c:pt>
                <c:pt idx="16">
                  <c:v>1098150.5</c:v>
                </c:pt>
                <c:pt idx="17">
                  <c:v>1127753.3799999999</c:v>
                </c:pt>
                <c:pt idx="18">
                  <c:v>1158180.8799999999</c:v>
                </c:pt>
                <c:pt idx="19">
                  <c:v>1184717.8799999999</c:v>
                </c:pt>
                <c:pt idx="20">
                  <c:v>1203849.25</c:v>
                </c:pt>
                <c:pt idx="21">
                  <c:v>1217332.1200000001</c:v>
                </c:pt>
                <c:pt idx="22">
                  <c:v>1228629.25</c:v>
                </c:pt>
                <c:pt idx="23">
                  <c:v>1240500.75</c:v>
                </c:pt>
                <c:pt idx="24">
                  <c:v>1251147</c:v>
                </c:pt>
                <c:pt idx="25">
                  <c:v>1258614.1200000001</c:v>
                </c:pt>
                <c:pt idx="26">
                  <c:v>1258500</c:v>
                </c:pt>
                <c:pt idx="27">
                  <c:v>1251935.3799999999</c:v>
                </c:pt>
                <c:pt idx="28">
                  <c:v>1239298.6200000001</c:v>
                </c:pt>
                <c:pt idx="29">
                  <c:v>1218770.5</c:v>
                </c:pt>
                <c:pt idx="30">
                  <c:v>1195077.5</c:v>
                </c:pt>
                <c:pt idx="31">
                  <c:v>1170185.25</c:v>
                </c:pt>
                <c:pt idx="32">
                  <c:v>1147396.6200000001</c:v>
                </c:pt>
                <c:pt idx="33">
                  <c:v>1126114.5</c:v>
                </c:pt>
                <c:pt idx="34">
                  <c:v>1107377.3799999999</c:v>
                </c:pt>
                <c:pt idx="35">
                  <c:v>1091851.25</c:v>
                </c:pt>
                <c:pt idx="36">
                  <c:v>1077758.8799999999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15616"/>
        <c:axId val="238015056"/>
      </c:scatterChart>
      <c:catAx>
        <c:axId val="23801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14496"/>
        <c:crosses val="autoZero"/>
        <c:auto val="1"/>
        <c:lblAlgn val="ctr"/>
        <c:lblOffset val="100"/>
        <c:noMultiLvlLbl val="0"/>
      </c:catAx>
      <c:valAx>
        <c:axId val="2380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baseline="0"/>
                  <a:t>Saving in </a:t>
                </a:r>
                <a:r>
                  <a:rPr lang="en-US" b="1"/>
                  <a:t>Total Travel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8013936"/>
        <c:crosses val="autoZero"/>
        <c:crossBetween val="between"/>
      </c:valAx>
      <c:valAx>
        <c:axId val="238015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Travel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015616"/>
        <c:crosses val="max"/>
        <c:crossBetween val="midCat"/>
      </c:valAx>
      <c:valAx>
        <c:axId val="238015616"/>
        <c:scaling>
          <c:orientation val="minMax"/>
        </c:scaling>
        <c:delete val="1"/>
        <c:axPos val="b"/>
        <c:majorTickMark val="out"/>
        <c:minorTickMark val="none"/>
        <c:tickLblPos val="none"/>
        <c:crossAx val="2380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43</xdr:row>
      <xdr:rowOff>14286</xdr:rowOff>
    </xdr:from>
    <xdr:to>
      <xdr:col>7</xdr:col>
      <xdr:colOff>0</xdr:colOff>
      <xdr:row>57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6</xdr:col>
      <xdr:colOff>1341000</xdr:colOff>
      <xdr:row>73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6</xdr:col>
      <xdr:colOff>1341000</xdr:colOff>
      <xdr:row>89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19050</xdr:rowOff>
    </xdr:from>
    <xdr:to>
      <xdr:col>15</xdr:col>
      <xdr:colOff>533400</xdr:colOff>
      <xdr:row>58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533400</xdr:colOff>
      <xdr:row>73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533400</xdr:colOff>
      <xdr:row>89</xdr:row>
      <xdr:rowOff>176213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43</xdr:row>
      <xdr:rowOff>14286</xdr:rowOff>
    </xdr:from>
    <xdr:to>
      <xdr:col>7</xdr:col>
      <xdr:colOff>0</xdr:colOff>
      <xdr:row>57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6</xdr:col>
      <xdr:colOff>1238250</xdr:colOff>
      <xdr:row>73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6</xdr:col>
      <xdr:colOff>1238250</xdr:colOff>
      <xdr:row>89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19050</xdr:rowOff>
    </xdr:from>
    <xdr:to>
      <xdr:col>15</xdr:col>
      <xdr:colOff>533400</xdr:colOff>
      <xdr:row>58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533400</xdr:colOff>
      <xdr:row>73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533400</xdr:colOff>
      <xdr:row>89</xdr:row>
      <xdr:rowOff>176213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</xdr:colOff>
      <xdr:row>3</xdr:row>
      <xdr:rowOff>1680</xdr:rowOff>
    </xdr:from>
    <xdr:to>
      <xdr:col>26</xdr:col>
      <xdr:colOff>11205</xdr:colOff>
      <xdr:row>30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26</xdr:col>
      <xdr:colOff>5603</xdr:colOff>
      <xdr:row>59</xdr:row>
      <xdr:rowOff>188819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26</xdr:col>
      <xdr:colOff>5603</xdr:colOff>
      <xdr:row>88</xdr:row>
      <xdr:rowOff>188819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4"/>
  <sheetViews>
    <sheetView zoomScaleNormal="100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K40" sqref="K40:Q42"/>
    </sheetView>
  </sheetViews>
  <sheetFormatPr defaultRowHeight="15" x14ac:dyDescent="0.25"/>
  <cols>
    <col min="1" max="1" width="9.42578125" customWidth="1"/>
    <col min="2" max="10" width="18.7109375" customWidth="1"/>
    <col min="11" max="11" width="5.140625" style="18" customWidth="1"/>
    <col min="12" max="17" width="10.7109375" customWidth="1"/>
  </cols>
  <sheetData>
    <row r="1" spans="1:17" x14ac:dyDescent="0.25">
      <c r="B1" s="29" t="s">
        <v>4</v>
      </c>
      <c r="C1" s="30"/>
      <c r="D1" s="31"/>
      <c r="E1" s="32" t="s">
        <v>5</v>
      </c>
      <c r="F1" s="33"/>
      <c r="G1" s="34"/>
      <c r="H1" s="35" t="s">
        <v>6</v>
      </c>
      <c r="I1" s="36"/>
      <c r="J1" s="37"/>
      <c r="K1" s="17"/>
      <c r="L1" s="29" t="s">
        <v>7</v>
      </c>
      <c r="M1" s="30"/>
      <c r="N1" s="31"/>
      <c r="O1" s="32" t="s">
        <v>8</v>
      </c>
      <c r="P1" s="33"/>
      <c r="Q1" s="34"/>
    </row>
    <row r="2" spans="1:17" ht="15.75" thickBot="1" x14ac:dyDescent="0.3">
      <c r="A2" t="s">
        <v>0</v>
      </c>
      <c r="B2" s="7" t="s">
        <v>1</v>
      </c>
      <c r="C2" s="8" t="s">
        <v>2</v>
      </c>
      <c r="D2" s="9" t="s">
        <v>3</v>
      </c>
      <c r="E2" s="10" t="s">
        <v>1</v>
      </c>
      <c r="F2" s="11" t="s">
        <v>2</v>
      </c>
      <c r="G2" s="12" t="s">
        <v>3</v>
      </c>
      <c r="H2" s="13" t="s">
        <v>1</v>
      </c>
      <c r="I2" s="14" t="s">
        <v>2</v>
      </c>
      <c r="J2" s="15" t="s">
        <v>3</v>
      </c>
      <c r="K2" s="17"/>
      <c r="L2" s="7" t="s">
        <v>1</v>
      </c>
      <c r="M2" s="8" t="s">
        <v>2</v>
      </c>
      <c r="N2" s="9" t="s">
        <v>3</v>
      </c>
      <c r="O2" s="10" t="s">
        <v>1</v>
      </c>
      <c r="P2" s="11" t="s">
        <v>2</v>
      </c>
      <c r="Q2" s="12" t="s">
        <v>3</v>
      </c>
    </row>
    <row r="3" spans="1:17" x14ac:dyDescent="0.25">
      <c r="A3" s="1">
        <v>0.66666666666666796</v>
      </c>
      <c r="B3" s="4">
        <v>65110.080000000002</v>
      </c>
      <c r="C3" s="4">
        <v>42649.2</v>
      </c>
      <c r="D3" s="4">
        <v>559739.56000000006</v>
      </c>
      <c r="E3" s="3">
        <v>65210.080000000002</v>
      </c>
      <c r="F3" s="2">
        <v>42679.199999999997</v>
      </c>
      <c r="G3" s="5">
        <v>559739.56000000006</v>
      </c>
      <c r="H3" s="6">
        <v>65131.39</v>
      </c>
      <c r="I3" s="6">
        <v>42676.41</v>
      </c>
      <c r="J3" s="6">
        <v>559728.5</v>
      </c>
      <c r="K3" s="17"/>
      <c r="L3" s="16">
        <f t="shared" ref="L3:N39" si="0">(H3-B3)/H3</f>
        <v>3.2718478755017623E-4</v>
      </c>
      <c r="M3" s="16">
        <f t="shared" si="0"/>
        <v>6.3758877562584103E-4</v>
      </c>
      <c r="N3" s="16">
        <f t="shared" si="0"/>
        <v>-1.975957986783928E-5</v>
      </c>
      <c r="O3" s="16">
        <f t="shared" ref="O3:Q39" si="1">(H3-E3)/H3</f>
        <v>-1.2081732018923953E-3</v>
      </c>
      <c r="P3" s="16">
        <f t="shared" si="1"/>
        <v>-6.5375695846806164E-5</v>
      </c>
      <c r="Q3" s="16">
        <f t="shared" si="1"/>
        <v>-1.975957986783928E-5</v>
      </c>
    </row>
    <row r="4" spans="1:17" x14ac:dyDescent="0.25">
      <c r="A4" s="1">
        <v>0.67013888888889095</v>
      </c>
      <c r="B4" s="4">
        <v>67104.63</v>
      </c>
      <c r="C4" s="4">
        <v>43664.11</v>
      </c>
      <c r="D4" s="4">
        <v>569090.62</v>
      </c>
      <c r="E4" s="3">
        <v>67104.63</v>
      </c>
      <c r="F4" s="2">
        <v>43764.11</v>
      </c>
      <c r="G4" s="5">
        <v>570090.62</v>
      </c>
      <c r="H4" s="6">
        <v>67022.48</v>
      </c>
      <c r="I4" s="6">
        <v>43677.29</v>
      </c>
      <c r="J4" s="6">
        <v>569980.25</v>
      </c>
      <c r="K4" s="17"/>
      <c r="L4" s="16">
        <f t="shared" si="0"/>
        <v>-1.2257081504594986E-3</v>
      </c>
      <c r="M4" s="16">
        <f t="shared" si="0"/>
        <v>3.0175864848758455E-4</v>
      </c>
      <c r="N4" s="16">
        <f t="shared" si="0"/>
        <v>1.5608084666091583E-3</v>
      </c>
      <c r="O4" s="16">
        <f t="shared" si="1"/>
        <v>-1.2257081504594986E-3</v>
      </c>
      <c r="P4" s="16">
        <f t="shared" si="1"/>
        <v>-1.9877606875334918E-3</v>
      </c>
      <c r="Q4" s="16">
        <f t="shared" si="1"/>
        <v>-1.9363828834419324E-4</v>
      </c>
    </row>
    <row r="5" spans="1:17" x14ac:dyDescent="0.25">
      <c r="A5" s="1">
        <v>0.67361111111111305</v>
      </c>
      <c r="B5" s="4">
        <v>70635.360000000001</v>
      </c>
      <c r="C5" s="4">
        <v>45865.62</v>
      </c>
      <c r="D5" s="4">
        <v>595077.25</v>
      </c>
      <c r="E5" s="3">
        <v>70635.360000000001</v>
      </c>
      <c r="F5" s="2">
        <v>45865.62</v>
      </c>
      <c r="G5" s="5">
        <v>595077.25</v>
      </c>
      <c r="H5" s="6">
        <v>70609.72</v>
      </c>
      <c r="I5" s="6">
        <v>45939.93</v>
      </c>
      <c r="J5" s="6">
        <v>595642</v>
      </c>
      <c r="K5" s="17"/>
      <c r="L5" s="16">
        <f t="shared" si="0"/>
        <v>-3.6312281085379487E-4</v>
      </c>
      <c r="M5" s="16">
        <f t="shared" si="0"/>
        <v>1.6175470881213286E-3</v>
      </c>
      <c r="N5" s="16">
        <f t="shared" si="0"/>
        <v>9.4813663240671405E-4</v>
      </c>
      <c r="O5" s="16">
        <f t="shared" si="1"/>
        <v>-3.6312281085379487E-4</v>
      </c>
      <c r="P5" s="16">
        <f t="shared" si="1"/>
        <v>1.6175470881213286E-3</v>
      </c>
      <c r="Q5" s="16">
        <f t="shared" si="1"/>
        <v>9.4813663240671405E-4</v>
      </c>
    </row>
    <row r="6" spans="1:17" x14ac:dyDescent="0.25">
      <c r="A6" s="1">
        <v>0.67708333333333504</v>
      </c>
      <c r="B6" s="4">
        <v>76244.11</v>
      </c>
      <c r="C6" s="4">
        <v>49025.03</v>
      </c>
      <c r="D6" s="4">
        <v>631206.12</v>
      </c>
      <c r="E6" s="3">
        <v>76254.11</v>
      </c>
      <c r="F6" s="2">
        <v>49025.03</v>
      </c>
      <c r="G6" s="5">
        <v>631206.12</v>
      </c>
      <c r="H6" s="6">
        <v>76238.38</v>
      </c>
      <c r="I6" s="6">
        <v>49342.71</v>
      </c>
      <c r="J6" s="6">
        <v>631191.5</v>
      </c>
      <c r="K6" s="17"/>
      <c r="L6" s="16">
        <f t="shared" si="0"/>
        <v>-7.51589947215028E-5</v>
      </c>
      <c r="M6" s="16">
        <f t="shared" si="0"/>
        <v>6.4382357596492025E-3</v>
      </c>
      <c r="N6" s="16">
        <f t="shared" si="0"/>
        <v>-2.3162542588097817E-5</v>
      </c>
      <c r="O6" s="16">
        <f t="shared" si="1"/>
        <v>-2.0632652477657479E-4</v>
      </c>
      <c r="P6" s="16">
        <f t="shared" si="1"/>
        <v>6.4382357596492025E-3</v>
      </c>
      <c r="Q6" s="16">
        <f t="shared" si="1"/>
        <v>-2.3162542588097817E-5</v>
      </c>
    </row>
    <row r="7" spans="1:17" x14ac:dyDescent="0.25">
      <c r="A7" s="1">
        <v>0.68055555555555802</v>
      </c>
      <c r="B7" s="4">
        <v>84381.84</v>
      </c>
      <c r="C7" s="4">
        <v>53004.2</v>
      </c>
      <c r="D7" s="4">
        <v>674787.31</v>
      </c>
      <c r="E7" s="3">
        <v>84381.84</v>
      </c>
      <c r="F7" s="2">
        <v>53404.2</v>
      </c>
      <c r="G7" s="5">
        <v>675787.31</v>
      </c>
      <c r="H7" s="6">
        <v>84164.3</v>
      </c>
      <c r="I7" s="6">
        <v>53495.22</v>
      </c>
      <c r="J7" s="6">
        <v>675364.38</v>
      </c>
      <c r="K7" s="17"/>
      <c r="L7" s="16">
        <f t="shared" si="0"/>
        <v>-2.5847063422376661E-3</v>
      </c>
      <c r="M7" s="16">
        <f t="shared" si="0"/>
        <v>9.178764009195664E-3</v>
      </c>
      <c r="N7" s="16">
        <f t="shared" si="0"/>
        <v>8.544572634996663E-4</v>
      </c>
      <c r="O7" s="16">
        <f t="shared" si="1"/>
        <v>-2.5847063422376661E-3</v>
      </c>
      <c r="P7" s="16">
        <f t="shared" si="1"/>
        <v>1.7014604295487348E-3</v>
      </c>
      <c r="Q7" s="16">
        <f t="shared" si="1"/>
        <v>-6.262249128389792E-4</v>
      </c>
    </row>
    <row r="8" spans="1:17" x14ac:dyDescent="0.25">
      <c r="A8" s="1">
        <v>0.68402777777778001</v>
      </c>
      <c r="B8" s="4">
        <v>93209.8</v>
      </c>
      <c r="C8" s="4">
        <v>57829</v>
      </c>
      <c r="D8" s="4">
        <v>726874.62</v>
      </c>
      <c r="E8" s="3">
        <v>94209.8</v>
      </c>
      <c r="F8" s="2">
        <v>57829</v>
      </c>
      <c r="G8" s="5">
        <v>723874.62</v>
      </c>
      <c r="H8" s="6">
        <v>93763.7</v>
      </c>
      <c r="I8" s="6">
        <v>58324.41</v>
      </c>
      <c r="J8" s="6">
        <v>729474.56000000006</v>
      </c>
      <c r="K8" s="17"/>
      <c r="L8" s="16">
        <f t="shared" si="0"/>
        <v>5.9074033981166936E-3</v>
      </c>
      <c r="M8" s="16">
        <f t="shared" si="0"/>
        <v>8.4940422029130425E-3</v>
      </c>
      <c r="N8" s="16">
        <f t="shared" si="0"/>
        <v>3.5641270341217387E-3</v>
      </c>
      <c r="O8" s="16">
        <f t="shared" si="1"/>
        <v>-4.757704740747281E-3</v>
      </c>
      <c r="P8" s="16">
        <f t="shared" si="1"/>
        <v>8.4940422029130425E-3</v>
      </c>
      <c r="Q8" s="16">
        <f t="shared" si="1"/>
        <v>7.6766762092430755E-3</v>
      </c>
    </row>
    <row r="9" spans="1:17" x14ac:dyDescent="0.25">
      <c r="A9" s="1">
        <v>0.687500000000002</v>
      </c>
      <c r="B9" s="4">
        <v>105369.54</v>
      </c>
      <c r="C9" s="4">
        <v>63371.79</v>
      </c>
      <c r="D9" s="4">
        <v>790782.88</v>
      </c>
      <c r="E9" s="3">
        <v>105369.54</v>
      </c>
      <c r="F9" s="2">
        <v>63371.79</v>
      </c>
      <c r="G9" s="5">
        <v>796782.88</v>
      </c>
      <c r="H9" s="6">
        <v>105070.42</v>
      </c>
      <c r="I9" s="6">
        <v>63907.01</v>
      </c>
      <c r="J9" s="6">
        <v>791109.62</v>
      </c>
      <c r="K9" s="17"/>
      <c r="L9" s="16">
        <f t="shared" si="0"/>
        <v>-2.8468526156076594E-3</v>
      </c>
      <c r="M9" s="16">
        <f t="shared" si="0"/>
        <v>8.3749810857995256E-3</v>
      </c>
      <c r="N9" s="16">
        <f t="shared" si="0"/>
        <v>4.1301482340714131E-4</v>
      </c>
      <c r="O9" s="16">
        <f t="shared" si="1"/>
        <v>-2.8468526156076594E-3</v>
      </c>
      <c r="P9" s="16">
        <f t="shared" si="1"/>
        <v>8.3749810857995256E-3</v>
      </c>
      <c r="Q9" s="16">
        <f t="shared" si="1"/>
        <v>-7.1712691346112181E-3</v>
      </c>
    </row>
    <row r="10" spans="1:17" x14ac:dyDescent="0.25">
      <c r="A10" s="1">
        <v>0.69097222222222499</v>
      </c>
      <c r="B10" s="4">
        <v>117918.57</v>
      </c>
      <c r="C10" s="4">
        <v>69798.84</v>
      </c>
      <c r="D10" s="4">
        <v>850753.75</v>
      </c>
      <c r="E10" s="3">
        <v>117918.57</v>
      </c>
      <c r="F10" s="2">
        <v>69798.84</v>
      </c>
      <c r="G10" s="5">
        <v>850753.75</v>
      </c>
      <c r="H10" s="6">
        <v>117794.86</v>
      </c>
      <c r="I10" s="6">
        <v>69495.88</v>
      </c>
      <c r="J10" s="6">
        <v>847052.88</v>
      </c>
      <c r="K10" s="17"/>
      <c r="L10" s="16">
        <f t="shared" si="0"/>
        <v>-1.0502156036350516E-3</v>
      </c>
      <c r="M10" s="16">
        <f t="shared" si="0"/>
        <v>-4.3593951180989701E-3</v>
      </c>
      <c r="N10" s="16">
        <f t="shared" si="0"/>
        <v>-4.3691132955005069E-3</v>
      </c>
      <c r="O10" s="16">
        <f t="shared" si="1"/>
        <v>-1.0502156036350516E-3</v>
      </c>
      <c r="P10" s="16">
        <f t="shared" si="1"/>
        <v>-4.3593951180989701E-3</v>
      </c>
      <c r="Q10" s="16">
        <f t="shared" si="1"/>
        <v>-4.3691132955005069E-3</v>
      </c>
    </row>
    <row r="11" spans="1:17" x14ac:dyDescent="0.25">
      <c r="A11" s="1">
        <v>0.69444444444444697</v>
      </c>
      <c r="B11" s="4">
        <v>129554.43</v>
      </c>
      <c r="C11" s="4">
        <v>73961.88</v>
      </c>
      <c r="D11" s="4">
        <v>890193.44</v>
      </c>
      <c r="E11" s="3">
        <v>129554.43</v>
      </c>
      <c r="F11" s="2">
        <v>73961.88</v>
      </c>
      <c r="G11" s="5">
        <v>890193.44</v>
      </c>
      <c r="H11" s="6">
        <v>129561.75</v>
      </c>
      <c r="I11" s="6">
        <v>73873.38</v>
      </c>
      <c r="J11" s="6">
        <v>889504.38</v>
      </c>
      <c r="K11" s="17"/>
      <c r="L11" s="16">
        <f t="shared" si="0"/>
        <v>5.649815628460549E-5</v>
      </c>
      <c r="M11" s="16">
        <f t="shared" si="0"/>
        <v>-1.197995813918356E-3</v>
      </c>
      <c r="N11" s="16">
        <f t="shared" si="0"/>
        <v>-7.7465610680853476E-4</v>
      </c>
      <c r="O11" s="16">
        <f t="shared" si="1"/>
        <v>5.649815628460549E-5</v>
      </c>
      <c r="P11" s="16">
        <f t="shared" si="1"/>
        <v>-1.197995813918356E-3</v>
      </c>
      <c r="Q11" s="16">
        <f t="shared" si="1"/>
        <v>-7.7465610680853476E-4</v>
      </c>
    </row>
    <row r="12" spans="1:17" x14ac:dyDescent="0.25">
      <c r="A12" s="1">
        <v>0.69791666666666896</v>
      </c>
      <c r="B12" s="4">
        <v>138671.47</v>
      </c>
      <c r="C12" s="4">
        <v>75941.179999999993</v>
      </c>
      <c r="D12" s="4">
        <v>924755.31</v>
      </c>
      <c r="E12" s="3">
        <v>138671.47</v>
      </c>
      <c r="F12" s="2">
        <v>74941.179999999993</v>
      </c>
      <c r="G12" s="5">
        <v>914755.31</v>
      </c>
      <c r="H12" s="6">
        <v>138289.51999999999</v>
      </c>
      <c r="I12" s="6">
        <v>76224.149999999994</v>
      </c>
      <c r="J12" s="6">
        <v>922086</v>
      </c>
      <c r="K12" s="17"/>
      <c r="L12" s="16">
        <f t="shared" si="0"/>
        <v>-2.7619591130261475E-3</v>
      </c>
      <c r="M12" s="16">
        <f t="shared" si="0"/>
        <v>3.7123405115045715E-3</v>
      </c>
      <c r="N12" s="16">
        <f t="shared" si="0"/>
        <v>-2.8948601323521405E-3</v>
      </c>
      <c r="O12" s="16">
        <f t="shared" si="1"/>
        <v>-2.7619591130261475E-3</v>
      </c>
      <c r="P12" s="16">
        <f t="shared" si="1"/>
        <v>1.6831542234318143E-2</v>
      </c>
      <c r="Q12" s="16">
        <f t="shared" si="1"/>
        <v>7.9501152820885945E-3</v>
      </c>
    </row>
    <row r="13" spans="1:17" x14ac:dyDescent="0.25">
      <c r="A13" s="1">
        <v>0.70138888888889195</v>
      </c>
      <c r="B13" s="4">
        <v>145093.69</v>
      </c>
      <c r="C13" s="4">
        <v>77504.509999999995</v>
      </c>
      <c r="D13" s="4">
        <v>949931.5</v>
      </c>
      <c r="E13" s="3">
        <v>145093.69</v>
      </c>
      <c r="F13" s="2">
        <v>78504.509999999995</v>
      </c>
      <c r="G13" s="5">
        <v>944031.5</v>
      </c>
      <c r="H13" s="6">
        <v>145313.47</v>
      </c>
      <c r="I13" s="6">
        <v>78498.02</v>
      </c>
      <c r="J13" s="6">
        <v>949508.62</v>
      </c>
      <c r="K13" s="17"/>
      <c r="L13" s="16">
        <f t="shared" si="0"/>
        <v>1.5124544200891964E-3</v>
      </c>
      <c r="M13" s="16">
        <f t="shared" si="0"/>
        <v>1.265649757790081E-2</v>
      </c>
      <c r="N13" s="16">
        <f t="shared" si="0"/>
        <v>-4.4536720477588148E-4</v>
      </c>
      <c r="O13" s="16">
        <f t="shared" si="1"/>
        <v>1.5124544200891964E-3</v>
      </c>
      <c r="P13" s="16">
        <f t="shared" si="1"/>
        <v>-8.2677244597897961E-5</v>
      </c>
      <c r="Q13" s="16">
        <f t="shared" si="1"/>
        <v>5.7683731191402934E-3</v>
      </c>
    </row>
    <row r="14" spans="1:17" x14ac:dyDescent="0.25">
      <c r="A14" s="1">
        <v>0.70486111111111405</v>
      </c>
      <c r="B14" s="4">
        <v>149704.94</v>
      </c>
      <c r="C14" s="4">
        <v>80056.820000000007</v>
      </c>
      <c r="D14" s="4">
        <v>969847.88</v>
      </c>
      <c r="E14" s="3">
        <v>149704.94</v>
      </c>
      <c r="F14" s="2">
        <v>80056.820000000007</v>
      </c>
      <c r="G14" s="5">
        <v>977847.88</v>
      </c>
      <c r="H14" s="6">
        <v>151493.35999999999</v>
      </c>
      <c r="I14" s="6">
        <v>81010.289999999994</v>
      </c>
      <c r="J14" s="6">
        <v>972676.56</v>
      </c>
      <c r="K14" s="17"/>
      <c r="L14" s="16">
        <f t="shared" si="0"/>
        <v>1.1805269881135278E-2</v>
      </c>
      <c r="M14" s="16">
        <f t="shared" si="0"/>
        <v>1.1769739375084161E-2</v>
      </c>
      <c r="N14" s="16">
        <f t="shared" si="0"/>
        <v>2.9081403997234714E-3</v>
      </c>
      <c r="O14" s="16">
        <f t="shared" si="1"/>
        <v>1.1805269881135278E-2</v>
      </c>
      <c r="P14" s="16">
        <f t="shared" si="1"/>
        <v>1.1769739375084161E-2</v>
      </c>
      <c r="Q14" s="16">
        <f t="shared" si="1"/>
        <v>-5.3165874584249762E-3</v>
      </c>
    </row>
    <row r="15" spans="1:17" x14ac:dyDescent="0.25">
      <c r="A15" s="1">
        <v>0.70833333333333703</v>
      </c>
      <c r="B15" s="4">
        <v>153745.67000000001</v>
      </c>
      <c r="C15" s="4">
        <v>81936.88</v>
      </c>
      <c r="D15" s="4">
        <v>984604.44</v>
      </c>
      <c r="E15" s="3">
        <v>153745.67000000001</v>
      </c>
      <c r="F15" s="2">
        <v>82936.88</v>
      </c>
      <c r="G15" s="5">
        <v>994604.44</v>
      </c>
      <c r="H15" s="6">
        <v>156354.76999999999</v>
      </c>
      <c r="I15" s="6">
        <v>82418.73</v>
      </c>
      <c r="J15" s="6">
        <v>989728.12</v>
      </c>
      <c r="K15" s="17"/>
      <c r="L15" s="16">
        <f t="shared" si="0"/>
        <v>1.668705086515734E-2</v>
      </c>
      <c r="M15" s="16">
        <f t="shared" si="0"/>
        <v>5.846365261876655E-3</v>
      </c>
      <c r="N15" s="16">
        <f t="shared" si="0"/>
        <v>5.17685604406193E-3</v>
      </c>
      <c r="O15" s="16">
        <f t="shared" si="1"/>
        <v>1.668705086515734E-2</v>
      </c>
      <c r="P15" s="16">
        <f t="shared" si="1"/>
        <v>-6.286799129275697E-3</v>
      </c>
      <c r="Q15" s="16">
        <f t="shared" si="1"/>
        <v>-4.9269288216242145E-3</v>
      </c>
    </row>
    <row r="16" spans="1:17" x14ac:dyDescent="0.25">
      <c r="A16" s="1">
        <v>0.71180555555555902</v>
      </c>
      <c r="B16" s="4">
        <v>155939.17000000001</v>
      </c>
      <c r="C16" s="4">
        <v>80965.5</v>
      </c>
      <c r="D16" s="4">
        <v>1012964.88</v>
      </c>
      <c r="E16" s="3">
        <v>155939.17000000001</v>
      </c>
      <c r="F16" s="2">
        <v>81965.5</v>
      </c>
      <c r="G16" s="5">
        <v>1002964.88</v>
      </c>
      <c r="H16" s="6">
        <v>159385.31</v>
      </c>
      <c r="I16" s="6">
        <v>82411.789999999994</v>
      </c>
      <c r="J16" s="6">
        <v>1008561.94</v>
      </c>
      <c r="K16" s="17"/>
      <c r="L16" s="16">
        <f t="shared" si="0"/>
        <v>2.1621440520459414E-2</v>
      </c>
      <c r="M16" s="16">
        <f t="shared" si="0"/>
        <v>1.7549552072585656E-2</v>
      </c>
      <c r="N16" s="16">
        <f t="shared" si="0"/>
        <v>-4.3655623173724572E-3</v>
      </c>
      <c r="O16" s="16">
        <f t="shared" si="1"/>
        <v>2.1621440520459414E-2</v>
      </c>
      <c r="P16" s="16">
        <f t="shared" si="1"/>
        <v>5.4153659324714777E-3</v>
      </c>
      <c r="Q16" s="16">
        <f t="shared" si="1"/>
        <v>5.54954512759022E-3</v>
      </c>
    </row>
    <row r="17" spans="1:17" x14ac:dyDescent="0.25">
      <c r="A17" s="1">
        <v>0.71527777777778101</v>
      </c>
      <c r="B17" s="4">
        <v>161226.03</v>
      </c>
      <c r="C17" s="4">
        <v>80874.429999999993</v>
      </c>
      <c r="D17" s="4">
        <v>1038744.75</v>
      </c>
      <c r="E17" s="3">
        <v>158226.03</v>
      </c>
      <c r="F17" s="2">
        <v>80874.429999999993</v>
      </c>
      <c r="G17" s="5">
        <v>1038744.75</v>
      </c>
      <c r="H17" s="6">
        <v>162369.76999999999</v>
      </c>
      <c r="I17" s="6">
        <v>82081.960000000006</v>
      </c>
      <c r="J17" s="6">
        <v>1035149.81</v>
      </c>
      <c r="K17" s="17"/>
      <c r="L17" s="16">
        <f t="shared" si="0"/>
        <v>7.0440452061981164E-3</v>
      </c>
      <c r="M17" s="16">
        <f t="shared" si="0"/>
        <v>1.4711271514471795E-2</v>
      </c>
      <c r="N17" s="16">
        <f t="shared" si="0"/>
        <v>-3.4728693038159801E-3</v>
      </c>
      <c r="O17" s="16">
        <f t="shared" si="1"/>
        <v>2.5520390895423396E-2</v>
      </c>
      <c r="P17" s="16">
        <f t="shared" si="1"/>
        <v>1.4711271514471795E-2</v>
      </c>
      <c r="Q17" s="16">
        <f t="shared" si="1"/>
        <v>-3.4728693038159801E-3</v>
      </c>
    </row>
    <row r="18" spans="1:17" x14ac:dyDescent="0.25">
      <c r="A18" s="1">
        <v>0.718750000000004</v>
      </c>
      <c r="B18" s="4">
        <v>165628.69</v>
      </c>
      <c r="C18" s="4">
        <v>81771.09</v>
      </c>
      <c r="D18" s="4">
        <v>1059804</v>
      </c>
      <c r="E18" s="3">
        <v>164628.69</v>
      </c>
      <c r="F18" s="2">
        <v>80771.09</v>
      </c>
      <c r="G18" s="5">
        <v>1059804</v>
      </c>
      <c r="H18" s="6">
        <v>166358.88</v>
      </c>
      <c r="I18" s="6">
        <v>82537.19</v>
      </c>
      <c r="J18" s="6">
        <v>1066820.3799999999</v>
      </c>
      <c r="K18" s="17"/>
      <c r="L18" s="16">
        <f t="shared" si="0"/>
        <v>4.3892457078335842E-3</v>
      </c>
      <c r="M18" s="16">
        <f t="shared" si="0"/>
        <v>9.2818764486652106E-3</v>
      </c>
      <c r="N18" s="16">
        <f t="shared" si="0"/>
        <v>6.5769084763827711E-3</v>
      </c>
      <c r="O18" s="16">
        <f t="shared" si="1"/>
        <v>1.040034652794009E-2</v>
      </c>
      <c r="P18" s="16">
        <f t="shared" si="1"/>
        <v>2.1397626936415035E-2</v>
      </c>
      <c r="Q18" s="16">
        <f t="shared" si="1"/>
        <v>6.5769084763827711E-3</v>
      </c>
    </row>
    <row r="19" spans="1:17" x14ac:dyDescent="0.25">
      <c r="A19" s="1">
        <v>0.72222222222222598</v>
      </c>
      <c r="B19" s="4">
        <v>169201.09</v>
      </c>
      <c r="C19" s="4">
        <v>83641.16</v>
      </c>
      <c r="D19" s="4">
        <v>1088970.8799999999</v>
      </c>
      <c r="E19" s="3">
        <v>165201.09</v>
      </c>
      <c r="F19" s="2">
        <v>82641.16</v>
      </c>
      <c r="G19" s="5">
        <v>1094970.8799999999</v>
      </c>
      <c r="H19" s="6">
        <v>169027.98</v>
      </c>
      <c r="I19" s="6">
        <v>83009.47</v>
      </c>
      <c r="J19" s="6">
        <v>1098150.5</v>
      </c>
      <c r="K19" s="17"/>
      <c r="L19" s="16">
        <f t="shared" si="0"/>
        <v>-1.0241499661771147E-3</v>
      </c>
      <c r="M19" s="16">
        <f t="shared" si="0"/>
        <v>-7.6098546346579773E-3</v>
      </c>
      <c r="N19" s="16">
        <f t="shared" si="0"/>
        <v>8.3591638850959975E-3</v>
      </c>
      <c r="O19" s="16">
        <f t="shared" si="1"/>
        <v>2.2640571105446646E-2</v>
      </c>
      <c r="P19" s="16">
        <f t="shared" si="1"/>
        <v>4.4369636380041655E-3</v>
      </c>
      <c r="Q19" s="16">
        <f t="shared" si="1"/>
        <v>2.8954319102892654E-3</v>
      </c>
    </row>
    <row r="20" spans="1:17" x14ac:dyDescent="0.25">
      <c r="A20" s="1">
        <v>0.72569444444444797</v>
      </c>
      <c r="B20" s="4">
        <v>169658.38</v>
      </c>
      <c r="C20" s="4">
        <v>82442.95</v>
      </c>
      <c r="D20" s="4">
        <v>1121378.3799999999</v>
      </c>
      <c r="E20" s="3">
        <v>168658.38</v>
      </c>
      <c r="F20" s="2">
        <v>82442.95</v>
      </c>
      <c r="G20" s="5">
        <v>1121378.3799999999</v>
      </c>
      <c r="H20" s="6">
        <v>169838.47</v>
      </c>
      <c r="I20" s="6">
        <v>83401.289999999994</v>
      </c>
      <c r="J20" s="6">
        <v>1127753.3799999999</v>
      </c>
      <c r="K20" s="17"/>
      <c r="L20" s="16">
        <f t="shared" si="0"/>
        <v>1.0603604707460949E-3</v>
      </c>
      <c r="M20" s="16">
        <f t="shared" si="0"/>
        <v>1.1490709556171092E-2</v>
      </c>
      <c r="N20" s="16">
        <f t="shared" si="0"/>
        <v>5.6528316501254913E-3</v>
      </c>
      <c r="O20" s="16">
        <f t="shared" si="1"/>
        <v>6.9483080011259902E-3</v>
      </c>
      <c r="P20" s="16">
        <f t="shared" si="1"/>
        <v>1.1490709556171092E-2</v>
      </c>
      <c r="Q20" s="16">
        <f t="shared" si="1"/>
        <v>5.6528316501254913E-3</v>
      </c>
    </row>
    <row r="21" spans="1:17" x14ac:dyDescent="0.25">
      <c r="A21" s="1">
        <v>0.72916666666667096</v>
      </c>
      <c r="B21" s="4">
        <v>165260.04999999999</v>
      </c>
      <c r="C21" s="4">
        <v>82492.59</v>
      </c>
      <c r="D21" s="4">
        <v>1153426.8799999999</v>
      </c>
      <c r="E21" s="3">
        <v>167260.04999999999</v>
      </c>
      <c r="F21" s="2">
        <v>82092.59</v>
      </c>
      <c r="G21" s="5">
        <v>1153426.8799999999</v>
      </c>
      <c r="H21" s="6">
        <v>169174.22</v>
      </c>
      <c r="I21" s="6">
        <v>83844.789999999994</v>
      </c>
      <c r="J21" s="6">
        <v>1158180.8799999999</v>
      </c>
      <c r="K21" s="17"/>
      <c r="L21" s="16">
        <f t="shared" si="0"/>
        <v>2.3136917669843625E-2</v>
      </c>
      <c r="M21" s="16">
        <f t="shared" si="0"/>
        <v>1.6127418292776415E-2</v>
      </c>
      <c r="N21" s="16">
        <f t="shared" si="0"/>
        <v>4.1047129011489124E-3</v>
      </c>
      <c r="O21" s="16">
        <f t="shared" si="1"/>
        <v>1.1314785432437713E-2</v>
      </c>
      <c r="P21" s="16">
        <f t="shared" si="1"/>
        <v>2.0898138095402197E-2</v>
      </c>
      <c r="Q21" s="16">
        <f t="shared" si="1"/>
        <v>4.1047129011489124E-3</v>
      </c>
    </row>
    <row r="22" spans="1:17" x14ac:dyDescent="0.25">
      <c r="A22" s="1">
        <v>0.73263888888889295</v>
      </c>
      <c r="B22" s="4">
        <v>162336.32999999999</v>
      </c>
      <c r="C22" s="4">
        <v>85001.08</v>
      </c>
      <c r="D22" s="4">
        <v>1187533.5</v>
      </c>
      <c r="E22" s="3">
        <v>164450.67000000001</v>
      </c>
      <c r="F22" s="2">
        <v>83424.600000000006</v>
      </c>
      <c r="G22" s="5">
        <v>1181575.75</v>
      </c>
      <c r="H22" s="6">
        <v>166340.66</v>
      </c>
      <c r="I22" s="6">
        <v>85129.15</v>
      </c>
      <c r="J22" s="6">
        <v>1184717.8799999999</v>
      </c>
      <c r="K22" s="17"/>
      <c r="L22" s="16">
        <f t="shared" si="0"/>
        <v>2.4073067883703336E-2</v>
      </c>
      <c r="M22" s="16">
        <f t="shared" si="0"/>
        <v>1.5044200488315981E-3</v>
      </c>
      <c r="N22" s="16">
        <f t="shared" si="0"/>
        <v>-2.3766164481286568E-3</v>
      </c>
      <c r="O22" s="16">
        <f t="shared" si="1"/>
        <v>1.1362164848931046E-2</v>
      </c>
      <c r="P22" s="16">
        <f t="shared" si="1"/>
        <v>2.0023106068837625E-2</v>
      </c>
      <c r="Q22" s="16">
        <f t="shared" si="1"/>
        <v>2.6522179271911456E-3</v>
      </c>
    </row>
    <row r="23" spans="1:17" x14ac:dyDescent="0.25">
      <c r="A23" s="1">
        <v>0.73611111111111505</v>
      </c>
      <c r="B23" s="4">
        <v>158520.57999999999</v>
      </c>
      <c r="C23" s="4">
        <v>86929.5</v>
      </c>
      <c r="D23" s="4">
        <v>1197164.1200000001</v>
      </c>
      <c r="E23" s="3">
        <v>157279.72</v>
      </c>
      <c r="F23" s="2">
        <v>85706.51</v>
      </c>
      <c r="G23" s="5">
        <v>1209763.1200000001</v>
      </c>
      <c r="H23" s="6">
        <v>160284.23000000001</v>
      </c>
      <c r="I23" s="6">
        <v>87218.880000000005</v>
      </c>
      <c r="J23" s="6">
        <v>1203849.25</v>
      </c>
      <c r="K23" s="17"/>
      <c r="L23" s="16">
        <f t="shared" si="0"/>
        <v>1.1003265885858036E-2</v>
      </c>
      <c r="M23" s="16">
        <f t="shared" si="0"/>
        <v>3.317859619385214E-3</v>
      </c>
      <c r="N23" s="16">
        <f t="shared" si="0"/>
        <v>5.5531288489816212E-3</v>
      </c>
      <c r="O23" s="16">
        <f t="shared" si="1"/>
        <v>1.8744888377353212E-2</v>
      </c>
      <c r="P23" s="16">
        <f t="shared" si="1"/>
        <v>1.7339938325280142E-2</v>
      </c>
      <c r="Q23" s="16">
        <f t="shared" si="1"/>
        <v>-4.9124672379038418E-3</v>
      </c>
    </row>
    <row r="24" spans="1:17" x14ac:dyDescent="0.25">
      <c r="A24" s="1">
        <v>0.73958333333333803</v>
      </c>
      <c r="B24" s="4">
        <v>152738.72</v>
      </c>
      <c r="C24" s="4">
        <v>89053.77</v>
      </c>
      <c r="D24" s="4">
        <v>1218658.25</v>
      </c>
      <c r="E24" s="3">
        <v>149428.06</v>
      </c>
      <c r="F24" s="2">
        <v>88248.2</v>
      </c>
      <c r="G24" s="5">
        <v>1211181.3799999999</v>
      </c>
      <c r="H24" s="6">
        <v>152582.25</v>
      </c>
      <c r="I24" s="6">
        <v>89419.4</v>
      </c>
      <c r="J24" s="6">
        <v>1217332.1200000001</v>
      </c>
      <c r="K24" s="17"/>
      <c r="L24" s="16">
        <f t="shared" si="0"/>
        <v>-1.0254797002928005E-3</v>
      </c>
      <c r="M24" s="16">
        <f t="shared" si="0"/>
        <v>4.0889337213176353E-3</v>
      </c>
      <c r="N24" s="16">
        <f t="shared" si="0"/>
        <v>-1.0893740321251755E-3</v>
      </c>
      <c r="O24" s="16">
        <f t="shared" si="1"/>
        <v>2.0672063755777636E-2</v>
      </c>
      <c r="P24" s="16">
        <f t="shared" si="1"/>
        <v>1.3097828882770373E-2</v>
      </c>
      <c r="Q24" s="16">
        <f t="shared" si="1"/>
        <v>5.0526392090929325E-3</v>
      </c>
    </row>
    <row r="25" spans="1:17" x14ac:dyDescent="0.25">
      <c r="A25" s="1">
        <v>0.74305555555556002</v>
      </c>
      <c r="B25" s="4">
        <v>143097.04999999999</v>
      </c>
      <c r="C25" s="4">
        <v>92378.75</v>
      </c>
      <c r="D25" s="4">
        <v>1224804.6200000001</v>
      </c>
      <c r="E25" s="3">
        <v>141437.29999999999</v>
      </c>
      <c r="F25" s="2">
        <v>91127.6</v>
      </c>
      <c r="G25" s="5">
        <v>1220360.5</v>
      </c>
      <c r="H25" s="6">
        <v>143225.72</v>
      </c>
      <c r="I25" s="6">
        <v>91739.38</v>
      </c>
      <c r="J25" s="6">
        <v>1228629.25</v>
      </c>
      <c r="K25" s="17"/>
      <c r="L25" s="16">
        <f t="shared" si="0"/>
        <v>8.9837216388238654E-4</v>
      </c>
      <c r="M25" s="16">
        <f t="shared" si="0"/>
        <v>-6.9694170595004604E-3</v>
      </c>
      <c r="N25" s="16">
        <f t="shared" si="0"/>
        <v>3.1129244237021771E-3</v>
      </c>
      <c r="O25" s="16">
        <f t="shared" si="1"/>
        <v>1.2486723753247761E-2</v>
      </c>
      <c r="P25" s="16">
        <f t="shared" si="1"/>
        <v>6.6686738018068006E-3</v>
      </c>
      <c r="Q25" s="16">
        <f t="shared" si="1"/>
        <v>6.730061163691162E-3</v>
      </c>
    </row>
    <row r="26" spans="1:17" x14ac:dyDescent="0.25">
      <c r="A26" s="1">
        <v>0.74652777777778201</v>
      </c>
      <c r="B26" s="4">
        <v>132919</v>
      </c>
      <c r="C26" s="4">
        <v>94693.83</v>
      </c>
      <c r="D26" s="4">
        <v>1242566.1200000001</v>
      </c>
      <c r="E26" s="3">
        <v>132557.44</v>
      </c>
      <c r="F26" s="2">
        <v>93748.91</v>
      </c>
      <c r="G26" s="5">
        <v>1240698.5</v>
      </c>
      <c r="H26" s="6">
        <v>133527.5</v>
      </c>
      <c r="I26" s="6">
        <v>94007.88</v>
      </c>
      <c r="J26" s="6">
        <v>1240500.75</v>
      </c>
      <c r="K26" s="17"/>
      <c r="L26" s="16">
        <f t="shared" si="0"/>
        <v>4.5571137031697592E-3</v>
      </c>
      <c r="M26" s="16">
        <f t="shared" si="0"/>
        <v>-7.2967287423139106E-3</v>
      </c>
      <c r="N26" s="16">
        <f t="shared" si="0"/>
        <v>-1.6649486104704989E-3</v>
      </c>
      <c r="O26" s="16">
        <f t="shared" si="1"/>
        <v>7.2648705322873389E-3</v>
      </c>
      <c r="P26" s="16">
        <f t="shared" si="1"/>
        <v>2.754769068295138E-3</v>
      </c>
      <c r="Q26" s="16">
        <f t="shared" si="1"/>
        <v>-1.59411431230493E-4</v>
      </c>
    </row>
    <row r="27" spans="1:17" x14ac:dyDescent="0.25">
      <c r="A27" s="1">
        <v>0.750000000000004</v>
      </c>
      <c r="B27" s="4">
        <v>122495.76</v>
      </c>
      <c r="C27" s="4">
        <v>97574.61</v>
      </c>
      <c r="D27" s="4">
        <v>1257507.6200000001</v>
      </c>
      <c r="E27" s="3">
        <v>122983.34</v>
      </c>
      <c r="F27" s="2">
        <v>96289.27</v>
      </c>
      <c r="G27" s="5">
        <v>1250225.25</v>
      </c>
      <c r="H27" s="6">
        <v>123504.18</v>
      </c>
      <c r="I27" s="6">
        <v>96520.01</v>
      </c>
      <c r="J27" s="6">
        <v>1251147</v>
      </c>
      <c r="K27" s="17"/>
      <c r="L27" s="16">
        <f t="shared" si="0"/>
        <v>8.1650677734146186E-3</v>
      </c>
      <c r="M27" s="16">
        <f t="shared" si="0"/>
        <v>-1.0926231773080069E-2</v>
      </c>
      <c r="N27" s="16">
        <f t="shared" si="0"/>
        <v>-5.0838310766041974E-3</v>
      </c>
      <c r="O27" s="16">
        <f t="shared" si="1"/>
        <v>4.2171851997235762E-3</v>
      </c>
      <c r="P27" s="16">
        <f t="shared" si="1"/>
        <v>2.390592375611966E-3</v>
      </c>
      <c r="Q27" s="16">
        <f t="shared" si="1"/>
        <v>7.3672398207404882E-4</v>
      </c>
    </row>
    <row r="28" spans="1:17" x14ac:dyDescent="0.25">
      <c r="A28" s="1">
        <v>0.75347222222222698</v>
      </c>
      <c r="B28" s="4">
        <v>114002.79</v>
      </c>
      <c r="C28" s="4">
        <v>99417.36</v>
      </c>
      <c r="D28" s="4">
        <v>1248486.6200000001</v>
      </c>
      <c r="E28" s="3">
        <v>113459.15</v>
      </c>
      <c r="F28" s="2">
        <v>98656.23</v>
      </c>
      <c r="G28" s="5">
        <v>1253626.1200000001</v>
      </c>
      <c r="H28" s="6">
        <v>114227.21</v>
      </c>
      <c r="I28" s="6">
        <v>99287.91</v>
      </c>
      <c r="J28" s="6">
        <v>1258614.1200000001</v>
      </c>
      <c r="K28" s="17"/>
      <c r="L28" s="16">
        <f t="shared" si="0"/>
        <v>1.9646807446317984E-3</v>
      </c>
      <c r="M28" s="16">
        <f t="shared" si="0"/>
        <v>-1.30378411631383E-3</v>
      </c>
      <c r="N28" s="16">
        <f t="shared" si="0"/>
        <v>8.046548850095531E-3</v>
      </c>
      <c r="O28" s="16">
        <f t="shared" si="1"/>
        <v>6.7239670827993802E-3</v>
      </c>
      <c r="P28" s="16">
        <f t="shared" si="1"/>
        <v>6.3621039057021904E-3</v>
      </c>
      <c r="Q28" s="16">
        <f t="shared" si="1"/>
        <v>3.963089179390423E-3</v>
      </c>
    </row>
    <row r="29" spans="1:17" x14ac:dyDescent="0.25">
      <c r="A29" s="1">
        <v>0.75694444444444897</v>
      </c>
      <c r="B29" s="4">
        <v>106264.35</v>
      </c>
      <c r="C29" s="4">
        <v>100931.31</v>
      </c>
      <c r="D29" s="4">
        <v>1244669.25</v>
      </c>
      <c r="E29" s="3">
        <v>106702.68</v>
      </c>
      <c r="F29" s="2">
        <v>100013.17</v>
      </c>
      <c r="G29" s="5">
        <v>1254724</v>
      </c>
      <c r="H29" s="6">
        <v>107160.55</v>
      </c>
      <c r="I29" s="6">
        <v>101539.91</v>
      </c>
      <c r="J29" s="6">
        <v>1258500</v>
      </c>
      <c r="K29" s="17"/>
      <c r="L29" s="16">
        <f t="shared" si="0"/>
        <v>8.3631522981171443E-3</v>
      </c>
      <c r="M29" s="16">
        <f t="shared" si="0"/>
        <v>5.9937023777153807E-3</v>
      </c>
      <c r="N29" s="16">
        <f t="shared" si="0"/>
        <v>1.0989868891537545E-2</v>
      </c>
      <c r="O29" s="16">
        <f t="shared" si="1"/>
        <v>4.2727477602532826E-3</v>
      </c>
      <c r="P29" s="16">
        <f t="shared" si="1"/>
        <v>1.5035861268736649E-2</v>
      </c>
      <c r="Q29" s="16">
        <f t="shared" si="1"/>
        <v>3.0003972983710767E-3</v>
      </c>
    </row>
    <row r="30" spans="1:17" x14ac:dyDescent="0.25">
      <c r="A30" s="1">
        <v>0.76041666666667096</v>
      </c>
      <c r="B30" s="4">
        <v>100512.54</v>
      </c>
      <c r="C30" s="4">
        <v>102966.65</v>
      </c>
      <c r="D30" s="4">
        <v>1255015.8799999999</v>
      </c>
      <c r="E30" s="3">
        <v>100786.81</v>
      </c>
      <c r="F30" s="2">
        <v>104392.19</v>
      </c>
      <c r="G30" s="5">
        <v>1252843.1200000001</v>
      </c>
      <c r="H30" s="6">
        <v>100951.23</v>
      </c>
      <c r="I30" s="6">
        <v>104096.04</v>
      </c>
      <c r="J30" s="6">
        <v>1251935.3799999999</v>
      </c>
      <c r="K30" s="17"/>
      <c r="L30" s="16">
        <f t="shared" si="0"/>
        <v>4.3455636944691248E-3</v>
      </c>
      <c r="M30" s="16">
        <f t="shared" si="0"/>
        <v>1.0849500134683313E-2</v>
      </c>
      <c r="N30" s="16">
        <f t="shared" si="0"/>
        <v>-2.4605902582607742E-3</v>
      </c>
      <c r="O30" s="16">
        <f t="shared" si="1"/>
        <v>1.6287072480444097E-3</v>
      </c>
      <c r="P30" s="16">
        <f t="shared" si="1"/>
        <v>-2.844968934457149E-3</v>
      </c>
      <c r="Q30" s="16">
        <f t="shared" si="1"/>
        <v>-7.2506937219093818E-4</v>
      </c>
    </row>
    <row r="31" spans="1:17" x14ac:dyDescent="0.25">
      <c r="A31" s="1">
        <v>0.76388888888889395</v>
      </c>
      <c r="B31" s="4">
        <v>96319.69</v>
      </c>
      <c r="C31" s="4">
        <v>103922.95</v>
      </c>
      <c r="D31" s="4">
        <v>1237010.6200000001</v>
      </c>
      <c r="E31" s="3">
        <v>96977.89</v>
      </c>
      <c r="F31" s="2">
        <v>105883.52</v>
      </c>
      <c r="G31" s="5">
        <v>1227159.6200000001</v>
      </c>
      <c r="H31" s="6">
        <v>97659.199999999997</v>
      </c>
      <c r="I31" s="6">
        <v>106457.19</v>
      </c>
      <c r="J31" s="6">
        <v>1239298.6200000001</v>
      </c>
      <c r="K31" s="17"/>
      <c r="L31" s="16">
        <f t="shared" si="0"/>
        <v>1.371616806199513E-2</v>
      </c>
      <c r="M31" s="16">
        <f t="shared" si="0"/>
        <v>2.380524979101933E-2</v>
      </c>
      <c r="N31" s="16">
        <f t="shared" si="0"/>
        <v>1.8462055577855802E-3</v>
      </c>
      <c r="O31" s="16">
        <f t="shared" si="1"/>
        <v>6.9764036567983119E-3</v>
      </c>
      <c r="P31" s="16">
        <f t="shared" si="1"/>
        <v>5.3887388911918327E-3</v>
      </c>
      <c r="Q31" s="16">
        <f t="shared" si="1"/>
        <v>9.7950564973597713E-3</v>
      </c>
    </row>
    <row r="32" spans="1:17" x14ac:dyDescent="0.25">
      <c r="A32" s="1">
        <v>0.76736111111111605</v>
      </c>
      <c r="B32" s="4">
        <v>94098.51</v>
      </c>
      <c r="C32" s="4">
        <v>106396.76</v>
      </c>
      <c r="D32" s="4">
        <v>1210763.75</v>
      </c>
      <c r="E32" s="3">
        <v>94927.78</v>
      </c>
      <c r="F32" s="2">
        <v>107983.41</v>
      </c>
      <c r="G32" s="5">
        <v>1217766.25</v>
      </c>
      <c r="H32" s="6">
        <v>95125.32</v>
      </c>
      <c r="I32" s="6">
        <v>107806.72</v>
      </c>
      <c r="J32" s="6">
        <v>1218770.5</v>
      </c>
      <c r="K32" s="17"/>
      <c r="L32" s="16">
        <f t="shared" si="0"/>
        <v>1.0794286946945484E-2</v>
      </c>
      <c r="M32" s="16">
        <f t="shared" si="0"/>
        <v>1.3078591019186989E-2</v>
      </c>
      <c r="N32" s="16">
        <f t="shared" si="0"/>
        <v>6.5695305227686423E-3</v>
      </c>
      <c r="O32" s="16">
        <f t="shared" si="1"/>
        <v>2.0766290194872208E-3</v>
      </c>
      <c r="P32" s="16">
        <f t="shared" si="1"/>
        <v>-1.6389516349259335E-3</v>
      </c>
      <c r="Q32" s="16">
        <f t="shared" si="1"/>
        <v>8.2398614013056597E-4</v>
      </c>
    </row>
    <row r="33" spans="1:17" x14ac:dyDescent="0.25">
      <c r="A33" s="1">
        <v>0.77083333333333803</v>
      </c>
      <c r="B33" s="4">
        <v>93261.02</v>
      </c>
      <c r="C33" s="4">
        <v>108335.23</v>
      </c>
      <c r="D33" s="4">
        <v>1198945.1200000001</v>
      </c>
      <c r="E33" s="3">
        <v>96319.14</v>
      </c>
      <c r="F33" s="2">
        <v>108814.06</v>
      </c>
      <c r="G33" s="5">
        <v>1185126.6200000001</v>
      </c>
      <c r="H33" s="6">
        <v>95435.94</v>
      </c>
      <c r="I33" s="6">
        <v>109487.03999999999</v>
      </c>
      <c r="J33" s="6">
        <v>1195077.5</v>
      </c>
      <c r="K33" s="17"/>
      <c r="L33" s="16">
        <f t="shared" si="0"/>
        <v>2.2789318154146102E-2</v>
      </c>
      <c r="M33" s="16">
        <f t="shared" si="0"/>
        <v>1.0520057899090137E-2</v>
      </c>
      <c r="N33" s="16">
        <f t="shared" si="0"/>
        <v>-3.2362922069908537E-3</v>
      </c>
      <c r="O33" s="16">
        <f t="shared" si="1"/>
        <v>-9.2543752385107446E-3</v>
      </c>
      <c r="P33" s="16">
        <f t="shared" si="1"/>
        <v>6.1466635685830575E-3</v>
      </c>
      <c r="Q33" s="16">
        <f t="shared" si="1"/>
        <v>8.3265562275248988E-3</v>
      </c>
    </row>
    <row r="34" spans="1:17" x14ac:dyDescent="0.25">
      <c r="A34" s="1">
        <v>0.77430555555556102</v>
      </c>
      <c r="B34" s="4">
        <v>97018.36</v>
      </c>
      <c r="C34" s="4">
        <v>109167.41</v>
      </c>
      <c r="D34" s="4">
        <v>1174094.6200000001</v>
      </c>
      <c r="E34" s="3">
        <v>99180.22</v>
      </c>
      <c r="F34" s="2">
        <v>110281.83</v>
      </c>
      <c r="G34" s="5">
        <v>1168687.25</v>
      </c>
      <c r="H34" s="6">
        <v>97491.42</v>
      </c>
      <c r="I34" s="6">
        <v>110611.04</v>
      </c>
      <c r="J34" s="6">
        <v>1170185.25</v>
      </c>
      <c r="K34" s="17"/>
      <c r="L34" s="16">
        <f t="shared" si="0"/>
        <v>4.8523244404481717E-3</v>
      </c>
      <c r="M34" s="16">
        <f t="shared" si="0"/>
        <v>1.3051409696536532E-2</v>
      </c>
      <c r="N34" s="16">
        <f t="shared" si="0"/>
        <v>-3.3408129182965788E-3</v>
      </c>
      <c r="O34" s="16">
        <f t="shared" si="1"/>
        <v>-1.7322550025427909E-2</v>
      </c>
      <c r="P34" s="16">
        <f t="shared" si="1"/>
        <v>2.9762851881692089E-3</v>
      </c>
      <c r="Q34" s="16">
        <f t="shared" si="1"/>
        <v>1.2801391916365378E-3</v>
      </c>
    </row>
    <row r="35" spans="1:17" x14ac:dyDescent="0.25">
      <c r="A35" s="1">
        <v>0.77777777777778301</v>
      </c>
      <c r="B35" s="4">
        <v>99792.27</v>
      </c>
      <c r="C35" s="4">
        <v>109561.4</v>
      </c>
      <c r="D35" s="4">
        <v>1157383.25</v>
      </c>
      <c r="E35" s="3">
        <v>102401.76</v>
      </c>
      <c r="F35" s="2">
        <v>110468.48</v>
      </c>
      <c r="G35" s="5">
        <v>1144985.6200000001</v>
      </c>
      <c r="H35" s="6">
        <v>100730.62</v>
      </c>
      <c r="I35" s="6">
        <v>110902.88</v>
      </c>
      <c r="J35" s="6">
        <v>1147396.6200000001</v>
      </c>
      <c r="K35" s="17"/>
      <c r="L35" s="16">
        <f t="shared" si="0"/>
        <v>9.3154395356644416E-3</v>
      </c>
      <c r="M35" s="16">
        <f t="shared" si="0"/>
        <v>1.2095988850785574E-2</v>
      </c>
      <c r="N35" s="16">
        <f t="shared" si="0"/>
        <v>-8.7037296658585995E-3</v>
      </c>
      <c r="O35" s="16">
        <f t="shared" si="1"/>
        <v>-1.659018876286078E-2</v>
      </c>
      <c r="P35" s="16">
        <f t="shared" si="1"/>
        <v>3.9169406601524568E-3</v>
      </c>
      <c r="Q35" s="16">
        <f t="shared" si="1"/>
        <v>2.1012786319694753E-3</v>
      </c>
    </row>
    <row r="36" spans="1:17" x14ac:dyDescent="0.25">
      <c r="A36" s="1">
        <v>0.781250000000005</v>
      </c>
      <c r="B36" s="4">
        <v>101843.77</v>
      </c>
      <c r="C36" s="4">
        <v>110094.05</v>
      </c>
      <c r="D36" s="4">
        <v>1118330.6200000001</v>
      </c>
      <c r="E36" s="3">
        <v>105207.19</v>
      </c>
      <c r="F36" s="2">
        <v>110676.13</v>
      </c>
      <c r="G36" s="5">
        <v>1121194.1200000001</v>
      </c>
      <c r="H36" s="6">
        <v>103687.23</v>
      </c>
      <c r="I36" s="6">
        <v>110006.02</v>
      </c>
      <c r="J36" s="6">
        <v>1126114.5</v>
      </c>
      <c r="K36" s="17"/>
      <c r="L36" s="16">
        <f t="shared" si="0"/>
        <v>1.777904569347635E-2</v>
      </c>
      <c r="M36" s="16">
        <f t="shared" si="0"/>
        <v>-8.0022893292566017E-4</v>
      </c>
      <c r="N36" s="16">
        <f t="shared" si="0"/>
        <v>6.9121568011067157E-3</v>
      </c>
      <c r="O36" s="16">
        <f t="shared" si="1"/>
        <v>-1.4659085790988981E-2</v>
      </c>
      <c r="P36" s="16">
        <f t="shared" si="1"/>
        <v>-6.0915757155835708E-3</v>
      </c>
      <c r="Q36" s="16">
        <f t="shared" si="1"/>
        <v>4.3693425490923775E-3</v>
      </c>
    </row>
    <row r="37" spans="1:17" x14ac:dyDescent="0.25">
      <c r="A37" s="1">
        <v>0.78472222222222798</v>
      </c>
      <c r="B37" s="4">
        <v>105165.77</v>
      </c>
      <c r="C37" s="4">
        <v>108013.45</v>
      </c>
      <c r="D37" s="4">
        <v>1106254.6200000001</v>
      </c>
      <c r="E37" s="3">
        <v>107061.05</v>
      </c>
      <c r="F37" s="2">
        <v>108089.18</v>
      </c>
      <c r="G37" s="5">
        <v>1109669.6200000001</v>
      </c>
      <c r="H37" s="6">
        <v>105393.44</v>
      </c>
      <c r="I37" s="6">
        <v>108571.26</v>
      </c>
      <c r="J37" s="6">
        <v>1107377.3799999999</v>
      </c>
      <c r="K37" s="17"/>
      <c r="L37" s="16">
        <f t="shared" si="0"/>
        <v>2.1601913743397906E-3</v>
      </c>
      <c r="M37" s="16">
        <f t="shared" si="0"/>
        <v>5.1377316612149261E-3</v>
      </c>
      <c r="N37" s="16">
        <f t="shared" si="0"/>
        <v>1.0138910368566285E-3</v>
      </c>
      <c r="O37" s="16">
        <f t="shared" si="1"/>
        <v>-1.582271154637329E-2</v>
      </c>
      <c r="P37" s="16">
        <f t="shared" si="1"/>
        <v>4.44021742033759E-3</v>
      </c>
      <c r="Q37" s="16">
        <f t="shared" si="1"/>
        <v>-2.0699718464542087E-3</v>
      </c>
    </row>
    <row r="38" spans="1:17" x14ac:dyDescent="0.25">
      <c r="A38" s="1">
        <v>0.78819444444444997</v>
      </c>
      <c r="B38" s="4">
        <v>107556.46</v>
      </c>
      <c r="C38" s="4">
        <v>106128.32000000001</v>
      </c>
      <c r="D38" s="4">
        <v>1094302.5</v>
      </c>
      <c r="E38" s="3">
        <v>107433.78</v>
      </c>
      <c r="F38" s="2">
        <v>106414.73</v>
      </c>
      <c r="G38" s="5">
        <v>1089293.75</v>
      </c>
      <c r="H38" s="6">
        <v>107713.52</v>
      </c>
      <c r="I38" s="6">
        <v>106501.54</v>
      </c>
      <c r="J38" s="6">
        <v>1091851.25</v>
      </c>
      <c r="K38" s="17"/>
      <c r="L38" s="16">
        <f t="shared" si="0"/>
        <v>1.4581270763409984E-3</v>
      </c>
      <c r="M38" s="16">
        <f t="shared" si="0"/>
        <v>3.5043624721293855E-3</v>
      </c>
      <c r="N38" s="16">
        <f t="shared" si="0"/>
        <v>-2.2450402470116696E-3</v>
      </c>
      <c r="O38" s="16">
        <f t="shared" si="1"/>
        <v>2.5970741648774008E-3</v>
      </c>
      <c r="P38" s="16">
        <f t="shared" si="1"/>
        <v>8.1510558438871092E-4</v>
      </c>
      <c r="Q38" s="16">
        <f t="shared" si="1"/>
        <v>2.3423520374226802E-3</v>
      </c>
    </row>
    <row r="39" spans="1:17" x14ac:dyDescent="0.25">
      <c r="A39" s="1">
        <v>0.79166666666667196</v>
      </c>
      <c r="B39" s="4">
        <v>109919.76</v>
      </c>
      <c r="C39" s="4">
        <v>103020.23</v>
      </c>
      <c r="D39" s="4">
        <v>1073459.25</v>
      </c>
      <c r="E39" s="3">
        <v>106620.38</v>
      </c>
      <c r="F39" s="2">
        <v>103271.03999999999</v>
      </c>
      <c r="G39" s="5">
        <v>1077757.75</v>
      </c>
      <c r="H39" s="6">
        <v>109939.59</v>
      </c>
      <c r="I39" s="6">
        <v>103171.91</v>
      </c>
      <c r="J39" s="6">
        <v>1077758.8799999999</v>
      </c>
      <c r="K39" s="17"/>
      <c r="L39" s="16">
        <f t="shared" si="0"/>
        <v>1.8037178417712625E-4</v>
      </c>
      <c r="M39" s="16">
        <f t="shared" si="0"/>
        <v>1.4701676066674308E-3</v>
      </c>
      <c r="N39" s="16">
        <f t="shared" si="0"/>
        <v>3.989417373206787E-3</v>
      </c>
      <c r="O39" s="16">
        <f t="shared" si="1"/>
        <v>3.0191216830988653E-2</v>
      </c>
      <c r="P39" s="16">
        <f t="shared" si="1"/>
        <v>-9.6082354198919167E-4</v>
      </c>
      <c r="Q39" s="16">
        <f t="shared" si="1"/>
        <v>1.0484719920732561E-6</v>
      </c>
    </row>
    <row r="40" spans="1:17" x14ac:dyDescent="0.25">
      <c r="A40" s="1"/>
      <c r="B40" s="21"/>
      <c r="C40" s="21"/>
      <c r="D40" s="21"/>
      <c r="E40" s="22"/>
      <c r="F40" s="2"/>
      <c r="G40" s="22"/>
      <c r="H40" s="23"/>
      <c r="I40" s="23"/>
      <c r="J40" s="23"/>
      <c r="K40" s="24" t="s">
        <v>14</v>
      </c>
      <c r="L40" s="20">
        <f>AVERAGE(L3:L39)</f>
        <v>6.1352993243562887E-3</v>
      </c>
      <c r="M40" s="20">
        <f t="shared" ref="M40:Q40" si="2">AVERAGE(M3:M39)</f>
        <v>5.5714331591508849E-3</v>
      </c>
      <c r="N40" s="20">
        <f t="shared" si="2"/>
        <v>1.1239525388052915E-3</v>
      </c>
      <c r="O40" s="20">
        <f t="shared" si="2"/>
        <v>4.5153534478019203E-3</v>
      </c>
      <c r="P40" s="20">
        <f t="shared" si="2"/>
        <v>5.8221114957299064E-3</v>
      </c>
      <c r="Q40" s="20">
        <f t="shared" si="2"/>
        <v>1.7172024454905534E-3</v>
      </c>
    </row>
    <row r="41" spans="1:17" x14ac:dyDescent="0.25">
      <c r="A41" s="1"/>
      <c r="B41" s="21"/>
      <c r="C41" s="21"/>
      <c r="D41" s="21"/>
      <c r="E41" s="22"/>
      <c r="F41" s="2"/>
      <c r="G41" s="22"/>
      <c r="H41" s="23"/>
      <c r="I41" s="23"/>
      <c r="J41" s="23"/>
      <c r="K41" s="24" t="s">
        <v>15</v>
      </c>
      <c r="L41" s="20">
        <f>MAX(L9:L39)</f>
        <v>2.4073067883703336E-2</v>
      </c>
      <c r="M41" s="20">
        <f t="shared" ref="M41:Q41" si="3">MAX(M9:M39)</f>
        <v>2.380524979101933E-2</v>
      </c>
      <c r="N41" s="20">
        <f t="shared" si="3"/>
        <v>1.0989868891537545E-2</v>
      </c>
      <c r="O41" s="20">
        <f t="shared" si="3"/>
        <v>3.0191216830988653E-2</v>
      </c>
      <c r="P41" s="20">
        <f t="shared" si="3"/>
        <v>2.1397626936415035E-2</v>
      </c>
      <c r="Q41" s="20">
        <f t="shared" si="3"/>
        <v>9.7950564973597713E-3</v>
      </c>
    </row>
    <row r="42" spans="1:17" x14ac:dyDescent="0.25">
      <c r="A42" s="1"/>
      <c r="B42" s="21"/>
      <c r="C42" s="21"/>
      <c r="D42" s="21"/>
      <c r="E42" s="22"/>
      <c r="F42" s="2"/>
      <c r="G42" s="22"/>
      <c r="H42" s="23"/>
      <c r="I42" s="23"/>
      <c r="J42" s="23"/>
      <c r="K42" s="24" t="s">
        <v>16</v>
      </c>
      <c r="L42" s="20">
        <f>MIN(L9:L39)</f>
        <v>-2.8468526156076594E-3</v>
      </c>
      <c r="M42" s="20">
        <f t="shared" ref="M42:Q42" si="4">MIN(M9:M39)</f>
        <v>-1.0926231773080069E-2</v>
      </c>
      <c r="N42" s="20">
        <f t="shared" si="4"/>
        <v>-8.7037296658585995E-3</v>
      </c>
      <c r="O42" s="20">
        <f t="shared" si="4"/>
        <v>-1.7322550025427909E-2</v>
      </c>
      <c r="P42" s="20">
        <f t="shared" si="4"/>
        <v>-6.286799129275697E-3</v>
      </c>
      <c r="Q42" s="20">
        <f t="shared" si="4"/>
        <v>-7.1712691346112181E-3</v>
      </c>
    </row>
    <row r="43" spans="1:17" x14ac:dyDescent="0.25">
      <c r="K43" s="17" t="s">
        <v>15</v>
      </c>
    </row>
    <row r="44" spans="1:17" x14ac:dyDescent="0.25">
      <c r="H44" s="17"/>
      <c r="K44" s="17" t="s">
        <v>16</v>
      </c>
    </row>
    <row r="45" spans="1:17" x14ac:dyDescent="0.25">
      <c r="H45" s="17"/>
      <c r="K45" s="17"/>
    </row>
    <row r="46" spans="1:17" x14ac:dyDescent="0.25">
      <c r="H46" s="17"/>
      <c r="K46" s="17"/>
    </row>
    <row r="47" spans="1:17" x14ac:dyDescent="0.25">
      <c r="H47" s="17"/>
      <c r="K47" s="17"/>
    </row>
    <row r="48" spans="1:17" x14ac:dyDescent="0.25">
      <c r="H48" s="17"/>
      <c r="K48" s="17"/>
    </row>
    <row r="49" spans="3:16" x14ac:dyDescent="0.25">
      <c r="H49" s="17"/>
      <c r="K49" s="17"/>
    </row>
    <row r="50" spans="3:16" x14ac:dyDescent="0.25">
      <c r="H50" s="17"/>
      <c r="K50" s="17"/>
    </row>
    <row r="51" spans="3:16" x14ac:dyDescent="0.25">
      <c r="H51" s="17"/>
      <c r="K51" s="17"/>
    </row>
    <row r="52" spans="3:16" x14ac:dyDescent="0.25">
      <c r="H52" s="17"/>
      <c r="K52" s="17"/>
    </row>
    <row r="53" spans="3:16" x14ac:dyDescent="0.25">
      <c r="H53" s="17"/>
      <c r="K53" s="17"/>
    </row>
    <row r="54" spans="3:16" x14ac:dyDescent="0.25">
      <c r="H54" s="17"/>
      <c r="K54" s="17"/>
    </row>
    <row r="55" spans="3:16" x14ac:dyDescent="0.25">
      <c r="H55" s="17"/>
      <c r="K55" s="17"/>
    </row>
    <row r="56" spans="3:16" x14ac:dyDescent="0.25">
      <c r="H56" s="17"/>
      <c r="K56" s="17"/>
    </row>
    <row r="57" spans="3:16" x14ac:dyDescent="0.2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3:16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3:16" x14ac:dyDescent="0.2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3:16" x14ac:dyDescent="0.25">
      <c r="H60" s="17"/>
      <c r="K60" s="17"/>
    </row>
    <row r="61" spans="3:16" x14ac:dyDescent="0.25">
      <c r="H61" s="17"/>
      <c r="K61" s="17"/>
    </row>
    <row r="62" spans="3:16" x14ac:dyDescent="0.25">
      <c r="H62" s="17"/>
      <c r="K62" s="17"/>
    </row>
    <row r="63" spans="3:16" x14ac:dyDescent="0.25">
      <c r="H63" s="17"/>
      <c r="K63" s="17"/>
    </row>
    <row r="64" spans="3:16" x14ac:dyDescent="0.25">
      <c r="H64" s="17"/>
      <c r="K64" s="17"/>
    </row>
    <row r="65" spans="3:16" x14ac:dyDescent="0.25">
      <c r="H65" s="17"/>
      <c r="K65" s="17"/>
    </row>
    <row r="66" spans="3:16" x14ac:dyDescent="0.25">
      <c r="H66" s="17"/>
      <c r="K66" s="17"/>
    </row>
    <row r="67" spans="3:16" x14ac:dyDescent="0.25">
      <c r="H67" s="17"/>
      <c r="K67" s="17"/>
    </row>
    <row r="68" spans="3:16" x14ac:dyDescent="0.25">
      <c r="H68" s="17"/>
      <c r="K68" s="17"/>
    </row>
    <row r="69" spans="3:16" x14ac:dyDescent="0.25">
      <c r="H69" s="17"/>
      <c r="K69" s="17"/>
    </row>
    <row r="70" spans="3:16" x14ac:dyDescent="0.25">
      <c r="H70" s="17"/>
      <c r="K70" s="17"/>
    </row>
    <row r="71" spans="3:16" x14ac:dyDescent="0.25">
      <c r="H71" s="17"/>
      <c r="K71" s="17"/>
    </row>
    <row r="72" spans="3:16" x14ac:dyDescent="0.25">
      <c r="H72" s="17"/>
      <c r="K72" s="17"/>
    </row>
    <row r="73" spans="3:16" x14ac:dyDescent="0.25">
      <c r="H73" s="17"/>
      <c r="K73" s="17"/>
    </row>
    <row r="74" spans="3:16" x14ac:dyDescent="0.25">
      <c r="H74" s="17"/>
      <c r="K74" s="17"/>
    </row>
    <row r="75" spans="3:16" x14ac:dyDescent="0.2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3:16" x14ac:dyDescent="0.25">
      <c r="H76" s="17"/>
      <c r="K76" s="17"/>
    </row>
    <row r="77" spans="3:16" x14ac:dyDescent="0.25">
      <c r="H77" s="17"/>
      <c r="K77" s="17"/>
    </row>
    <row r="78" spans="3:16" x14ac:dyDescent="0.25">
      <c r="H78" s="17"/>
      <c r="K78" s="17"/>
    </row>
    <row r="79" spans="3:16" x14ac:dyDescent="0.25">
      <c r="H79" s="17"/>
      <c r="K79" s="17"/>
    </row>
    <row r="80" spans="3:16" x14ac:dyDescent="0.25">
      <c r="H80" s="17"/>
      <c r="K80" s="17"/>
    </row>
    <row r="81" spans="3:16" x14ac:dyDescent="0.25">
      <c r="H81" s="17"/>
      <c r="K81" s="17"/>
    </row>
    <row r="82" spans="3:16" x14ac:dyDescent="0.25">
      <c r="H82" s="17"/>
      <c r="K82" s="17"/>
    </row>
    <row r="83" spans="3:16" x14ac:dyDescent="0.25">
      <c r="H83" s="17"/>
      <c r="K83" s="17"/>
    </row>
    <row r="84" spans="3:16" x14ac:dyDescent="0.25">
      <c r="H84" s="17"/>
      <c r="K84" s="17"/>
    </row>
    <row r="85" spans="3:16" x14ac:dyDescent="0.25">
      <c r="H85" s="17"/>
      <c r="K85" s="17"/>
    </row>
    <row r="86" spans="3:16" x14ac:dyDescent="0.25">
      <c r="H86" s="17"/>
      <c r="K86" s="17"/>
    </row>
    <row r="87" spans="3:16" x14ac:dyDescent="0.25">
      <c r="H87" s="17"/>
      <c r="K87" s="17"/>
    </row>
    <row r="88" spans="3:16" x14ac:dyDescent="0.25">
      <c r="H88" s="17"/>
      <c r="K88" s="17"/>
    </row>
    <row r="89" spans="3:16" x14ac:dyDescent="0.25">
      <c r="H89" s="17"/>
      <c r="K89" s="17"/>
    </row>
    <row r="90" spans="3:16" x14ac:dyDescent="0.25">
      <c r="H90" s="17"/>
      <c r="K90" s="17"/>
    </row>
    <row r="91" spans="3:16" x14ac:dyDescent="0.2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3" spans="3:16" ht="75" x14ac:dyDescent="0.25">
      <c r="C93" s="19" t="s">
        <v>11</v>
      </c>
    </row>
    <row r="94" spans="3:16" x14ac:dyDescent="0.25">
      <c r="C94" t="s">
        <v>12</v>
      </c>
    </row>
  </sheetData>
  <mergeCells count="5">
    <mergeCell ref="B1:D1"/>
    <mergeCell ref="E1:G1"/>
    <mergeCell ref="H1:J1"/>
    <mergeCell ref="L1:N1"/>
    <mergeCell ref="O1:Q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5" zoomScaleNormal="85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K72" sqref="K72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bestFit="1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J18" si="0">(F3-C3)/F3</f>
        <v>0</v>
      </c>
      <c r="K3" s="16">
        <f t="shared" ref="K3:K39" si="1">(G3-D3)/G3</f>
        <v>0</v>
      </c>
    </row>
    <row r="4" spans="1:11" x14ac:dyDescent="0.25">
      <c r="A4" s="1">
        <v>0.67013888888888884</v>
      </c>
      <c r="B4" s="4">
        <v>67104.12</v>
      </c>
      <c r="C4" s="4">
        <v>43663.61</v>
      </c>
      <c r="D4" s="4">
        <v>569979.88</v>
      </c>
      <c r="E4" s="6">
        <v>67022.48</v>
      </c>
      <c r="F4" s="6">
        <v>43677.29</v>
      </c>
      <c r="G4" s="6">
        <v>569980.25</v>
      </c>
      <c r="H4" s="17"/>
      <c r="I4" s="16">
        <f t="shared" ref="I4:J39" si="2">(E4-B4)/E4</f>
        <v>-1.2180987632806101E-3</v>
      </c>
      <c r="J4" s="16">
        <f t="shared" si="0"/>
        <v>3.1320624516768992E-4</v>
      </c>
      <c r="K4" s="16">
        <f t="shared" si="1"/>
        <v>6.4914529932457027E-7</v>
      </c>
    </row>
    <row r="5" spans="1:11" x14ac:dyDescent="0.25">
      <c r="A5" s="1">
        <v>0.67361111111111105</v>
      </c>
      <c r="B5" s="4">
        <v>70648.27</v>
      </c>
      <c r="C5" s="4">
        <v>45882.33</v>
      </c>
      <c r="D5" s="4">
        <v>595849.25</v>
      </c>
      <c r="E5" s="6">
        <v>70609.72</v>
      </c>
      <c r="F5" s="6">
        <v>45939.93</v>
      </c>
      <c r="G5" s="6">
        <v>595642</v>
      </c>
      <c r="H5" s="17"/>
      <c r="I5" s="16">
        <f t="shared" si="2"/>
        <v>-5.4595882833132479E-4</v>
      </c>
      <c r="J5" s="16">
        <f t="shared" si="0"/>
        <v>1.2538112269652685E-3</v>
      </c>
      <c r="K5" s="16">
        <f t="shared" si="1"/>
        <v>-3.4794389918776713E-4</v>
      </c>
    </row>
    <row r="6" spans="1:11" x14ac:dyDescent="0.25">
      <c r="A6" s="1">
        <v>0.67708333333333304</v>
      </c>
      <c r="B6" s="4">
        <v>76160.210000000006</v>
      </c>
      <c r="C6" s="4">
        <v>49222.34</v>
      </c>
      <c r="D6" s="4">
        <v>631612.38</v>
      </c>
      <c r="E6" s="6">
        <v>76238.38</v>
      </c>
      <c r="F6" s="6">
        <v>49342.71</v>
      </c>
      <c r="G6" s="6">
        <v>631191.5</v>
      </c>
      <c r="H6" s="17"/>
      <c r="I6" s="16">
        <f t="shared" si="2"/>
        <v>1.0253365824404749E-3</v>
      </c>
      <c r="J6" s="16">
        <f t="shared" si="0"/>
        <v>2.4394687685374925E-3</v>
      </c>
      <c r="K6" s="16">
        <f t="shared" si="1"/>
        <v>-6.6680238881544607E-4</v>
      </c>
    </row>
    <row r="7" spans="1:11" x14ac:dyDescent="0.25">
      <c r="A7" s="1">
        <v>0.68055555555555503</v>
      </c>
      <c r="B7" s="4">
        <v>84249.49</v>
      </c>
      <c r="C7" s="4">
        <v>53372.68</v>
      </c>
      <c r="D7" s="4">
        <v>675749.94</v>
      </c>
      <c r="E7" s="6">
        <v>84164.3</v>
      </c>
      <c r="F7" s="6">
        <v>53495.22</v>
      </c>
      <c r="G7" s="6">
        <v>675364.38</v>
      </c>
      <c r="H7" s="17"/>
      <c r="I7" s="16">
        <f t="shared" si="2"/>
        <v>-1.012186877334004E-3</v>
      </c>
      <c r="J7" s="16">
        <f t="shared" si="0"/>
        <v>2.2906719516248529E-3</v>
      </c>
      <c r="K7" s="16">
        <f t="shared" si="1"/>
        <v>-5.7089181990903858E-4</v>
      </c>
    </row>
    <row r="8" spans="1:11" x14ac:dyDescent="0.25">
      <c r="A8" s="1">
        <v>0.68402777777777801</v>
      </c>
      <c r="B8" s="4">
        <v>94155.95</v>
      </c>
      <c r="C8" s="4">
        <v>57934.6</v>
      </c>
      <c r="D8" s="4">
        <v>729743.81</v>
      </c>
      <c r="E8" s="6">
        <v>93763.7</v>
      </c>
      <c r="F8" s="6">
        <v>58324.41</v>
      </c>
      <c r="G8" s="6">
        <v>729474.56000000006</v>
      </c>
      <c r="H8" s="17"/>
      <c r="I8" s="16">
        <f t="shared" si="2"/>
        <v>-4.1833886674693937E-3</v>
      </c>
      <c r="J8" s="16">
        <f t="shared" si="0"/>
        <v>6.6834795242678826E-3</v>
      </c>
      <c r="K8" s="16">
        <f t="shared" si="1"/>
        <v>-3.6910128846713992E-4</v>
      </c>
    </row>
    <row r="9" spans="1:11" x14ac:dyDescent="0.25">
      <c r="A9" s="1">
        <v>0.6875</v>
      </c>
      <c r="B9" s="4">
        <v>105767.38</v>
      </c>
      <c r="C9" s="4">
        <v>63132.5</v>
      </c>
      <c r="D9" s="4">
        <v>791174.5</v>
      </c>
      <c r="E9" s="6">
        <v>105070.42</v>
      </c>
      <c r="F9" s="6">
        <v>63907.01</v>
      </c>
      <c r="G9" s="6">
        <v>791109.62</v>
      </c>
      <c r="H9" s="17"/>
      <c r="I9" s="16">
        <f t="shared" si="2"/>
        <v>-6.6332655756016429E-3</v>
      </c>
      <c r="J9" s="16">
        <f t="shared" si="0"/>
        <v>1.2119327754498326E-2</v>
      </c>
      <c r="K9" s="16">
        <f t="shared" si="1"/>
        <v>-8.201139053271108E-5</v>
      </c>
    </row>
    <row r="10" spans="1:11" x14ac:dyDescent="0.25">
      <c r="A10" s="1">
        <v>0.69097222222222199</v>
      </c>
      <c r="B10" s="4">
        <v>117809.45</v>
      </c>
      <c r="C10" s="4">
        <v>68599.33</v>
      </c>
      <c r="D10" s="4">
        <v>846434.12</v>
      </c>
      <c r="E10" s="6">
        <v>117794.86</v>
      </c>
      <c r="F10" s="6">
        <v>69495.88</v>
      </c>
      <c r="G10" s="6">
        <v>847052.88</v>
      </c>
      <c r="H10" s="17"/>
      <c r="I10" s="16">
        <f t="shared" si="2"/>
        <v>-1.2385939420443733E-4</v>
      </c>
      <c r="J10" s="16">
        <f t="shared" si="0"/>
        <v>1.2900764764760196E-2</v>
      </c>
      <c r="K10" s="16">
        <f t="shared" si="1"/>
        <v>7.304856811300958E-4</v>
      </c>
    </row>
    <row r="11" spans="1:11" x14ac:dyDescent="0.25">
      <c r="A11" s="1">
        <v>0.69444444444444398</v>
      </c>
      <c r="B11" s="4">
        <v>127945.66</v>
      </c>
      <c r="C11" s="4">
        <v>72773.429999999993</v>
      </c>
      <c r="D11" s="4">
        <v>888009.88</v>
      </c>
      <c r="E11" s="6">
        <v>129561.75</v>
      </c>
      <c r="F11" s="6">
        <v>73873.38</v>
      </c>
      <c r="G11" s="6">
        <v>889504.38</v>
      </c>
      <c r="H11" s="17"/>
      <c r="I11" s="16">
        <f t="shared" si="2"/>
        <v>1.2473511665286988E-2</v>
      </c>
      <c r="J11" s="16">
        <f t="shared" si="0"/>
        <v>1.4889666616039656E-2</v>
      </c>
      <c r="K11" s="16">
        <f t="shared" si="1"/>
        <v>1.6801491185462179E-3</v>
      </c>
    </row>
    <row r="12" spans="1:11" x14ac:dyDescent="0.25">
      <c r="A12" s="1">
        <v>0.69791666666666696</v>
      </c>
      <c r="B12" s="4">
        <v>135630.85999999999</v>
      </c>
      <c r="C12" s="4">
        <v>75034.740000000005</v>
      </c>
      <c r="D12" s="4">
        <v>918654.44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2"/>
        <v>1.9225318013975343E-2</v>
      </c>
      <c r="J12" s="16">
        <f t="shared" si="0"/>
        <v>1.5604109721131545E-2</v>
      </c>
      <c r="K12" s="16">
        <f t="shared" si="1"/>
        <v>3.7215183833178857E-3</v>
      </c>
    </row>
    <row r="13" spans="1:11" x14ac:dyDescent="0.25">
      <c r="A13" s="1">
        <v>0.70138888888888895</v>
      </c>
      <c r="B13" s="4">
        <v>140914.57999999999</v>
      </c>
      <c r="C13" s="4">
        <v>77299.240000000005</v>
      </c>
      <c r="D13" s="4">
        <v>944456.31</v>
      </c>
      <c r="E13" s="6">
        <v>145313.47</v>
      </c>
      <c r="F13" s="6">
        <v>78498.02</v>
      </c>
      <c r="G13" s="6">
        <v>949508.62</v>
      </c>
      <c r="H13" s="17"/>
      <c r="I13" s="16">
        <f t="shared" si="2"/>
        <v>3.0271729110866417E-2</v>
      </c>
      <c r="J13" s="16">
        <f t="shared" si="0"/>
        <v>1.5271467993714986E-2</v>
      </c>
      <c r="K13" s="16">
        <f t="shared" si="1"/>
        <v>5.3209732840550092E-3</v>
      </c>
    </row>
    <row r="14" spans="1:11" x14ac:dyDescent="0.25">
      <c r="A14" s="1">
        <v>0.70486111111111105</v>
      </c>
      <c r="B14" s="4">
        <v>144728.25</v>
      </c>
      <c r="C14" s="4">
        <v>80123.27</v>
      </c>
      <c r="D14" s="4">
        <v>965431.38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2"/>
        <v>4.4656148625919885E-2</v>
      </c>
      <c r="J14" s="16">
        <f t="shared" si="0"/>
        <v>1.0949473208897161E-2</v>
      </c>
      <c r="K14" s="16">
        <f t="shared" si="1"/>
        <v>7.4487042229125482E-3</v>
      </c>
    </row>
    <row r="15" spans="1:11" x14ac:dyDescent="0.25">
      <c r="A15" s="1">
        <v>0.70833333333333304</v>
      </c>
      <c r="B15" s="4">
        <v>147865.78</v>
      </c>
      <c r="C15" s="4">
        <v>81916.36</v>
      </c>
      <c r="D15" s="4">
        <v>980981.81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2"/>
        <v>5.4293130935500027E-2</v>
      </c>
      <c r="J15" s="16">
        <f t="shared" si="0"/>
        <v>6.0953377951831504E-3</v>
      </c>
      <c r="K15" s="16">
        <f t="shared" si="1"/>
        <v>8.8370834608598771E-3</v>
      </c>
    </row>
    <row r="16" spans="1:11" x14ac:dyDescent="0.25">
      <c r="A16" s="1">
        <v>0.71180555555555503</v>
      </c>
      <c r="B16" s="4">
        <v>150315.17000000001</v>
      </c>
      <c r="C16" s="4">
        <v>81966.27</v>
      </c>
      <c r="D16" s="4">
        <v>998253.88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2"/>
        <v>5.6907001027886352E-2</v>
      </c>
      <c r="J16" s="16">
        <f t="shared" si="0"/>
        <v>5.4060226091435411E-3</v>
      </c>
      <c r="K16" s="16">
        <f t="shared" si="1"/>
        <v>1.0220552244912137E-2</v>
      </c>
    </row>
    <row r="17" spans="1:11" x14ac:dyDescent="0.25">
      <c r="A17" s="1">
        <v>0.71527777777777801</v>
      </c>
      <c r="B17" s="4">
        <v>152844.94</v>
      </c>
      <c r="C17" s="4">
        <v>81682.210000000006</v>
      </c>
      <c r="D17" s="4">
        <v>1021807.88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2"/>
        <v>5.8661350570367796E-2</v>
      </c>
      <c r="J17" s="16">
        <f t="shared" si="0"/>
        <v>4.8701322434308338E-3</v>
      </c>
      <c r="K17" s="16">
        <f t="shared" si="1"/>
        <v>1.2888888034476914E-2</v>
      </c>
    </row>
    <row r="18" spans="1:11" x14ac:dyDescent="0.25">
      <c r="A18" s="1">
        <v>0.71875</v>
      </c>
      <c r="B18" s="4">
        <v>154676.85999999999</v>
      </c>
      <c r="C18" s="4">
        <v>82159.520000000004</v>
      </c>
      <c r="D18" s="4">
        <v>1050653.3799999999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2"/>
        <v>7.0221800002500723E-2</v>
      </c>
      <c r="J18" s="16">
        <f t="shared" si="0"/>
        <v>4.5757554867084556E-3</v>
      </c>
      <c r="K18" s="16">
        <f t="shared" si="1"/>
        <v>1.5154378659320327E-2</v>
      </c>
    </row>
    <row r="19" spans="1:11" x14ac:dyDescent="0.25">
      <c r="A19" s="1">
        <v>0.72222222222222199</v>
      </c>
      <c r="B19" s="4">
        <v>155256.26999999999</v>
      </c>
      <c r="C19" s="4">
        <v>82356.960000000006</v>
      </c>
      <c r="D19" s="4">
        <v>1081002.3799999999</v>
      </c>
      <c r="E19" s="6">
        <v>169027.98</v>
      </c>
      <c r="F19" s="6">
        <v>83009.47</v>
      </c>
      <c r="G19" s="6">
        <v>1098150.5</v>
      </c>
      <c r="H19" s="17"/>
      <c r="I19" s="16">
        <f t="shared" si="2"/>
        <v>8.1475918957323049E-2</v>
      </c>
      <c r="J19" s="16">
        <f t="shared" si="2"/>
        <v>7.8606693910947111E-3</v>
      </c>
      <c r="K19" s="16">
        <f t="shared" si="1"/>
        <v>1.5615455258637237E-2</v>
      </c>
    </row>
    <row r="20" spans="1:11" x14ac:dyDescent="0.25">
      <c r="A20" s="1">
        <v>0.72569444444444398</v>
      </c>
      <c r="B20" s="4">
        <v>155252.26999999999</v>
      </c>
      <c r="C20" s="4">
        <v>82431.839999999997</v>
      </c>
      <c r="D20" s="4">
        <v>1109761.8799999999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2"/>
        <v>8.5882780267627301E-2</v>
      </c>
      <c r="J20" s="16">
        <f t="shared" si="2"/>
        <v>1.1623920924964077E-2</v>
      </c>
      <c r="K20" s="16">
        <f t="shared" si="1"/>
        <v>1.5953399315016908E-2</v>
      </c>
    </row>
    <row r="21" spans="1:11" x14ac:dyDescent="0.25">
      <c r="A21" s="1">
        <v>0.72916666666666596</v>
      </c>
      <c r="B21" s="4">
        <v>153515.44</v>
      </c>
      <c r="C21" s="4">
        <v>82978.09</v>
      </c>
      <c r="D21" s="4">
        <v>1138590.1200000001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2"/>
        <v>9.2560083918223471E-2</v>
      </c>
      <c r="J21" s="16">
        <f t="shared" si="2"/>
        <v>1.0336957132339376E-2</v>
      </c>
      <c r="K21" s="16">
        <f t="shared" si="1"/>
        <v>1.6915112603136547E-2</v>
      </c>
    </row>
    <row r="22" spans="1:11" x14ac:dyDescent="0.25">
      <c r="A22" s="1">
        <v>0.73263888888888895</v>
      </c>
      <c r="B22" s="4">
        <v>150080.29999999999</v>
      </c>
      <c r="C22" s="4">
        <v>84696.66</v>
      </c>
      <c r="D22" s="4">
        <v>1164535.1200000001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2"/>
        <v>9.7753369500878581E-2</v>
      </c>
      <c r="J22" s="16">
        <f t="shared" si="2"/>
        <v>5.0803984299149082E-3</v>
      </c>
      <c r="K22" s="16">
        <f t="shared" si="1"/>
        <v>1.7035920821925787E-2</v>
      </c>
    </row>
    <row r="23" spans="1:11" x14ac:dyDescent="0.25">
      <c r="A23" s="1">
        <v>0.73611111111111105</v>
      </c>
      <c r="B23" s="4">
        <v>145539.14000000001</v>
      </c>
      <c r="C23" s="4">
        <v>87246.04</v>
      </c>
      <c r="D23" s="4">
        <v>1184099.6200000001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2"/>
        <v>9.1993391988719017E-2</v>
      </c>
      <c r="J23" s="16">
        <f t="shared" si="2"/>
        <v>-3.1140046742160574E-4</v>
      </c>
      <c r="K23" s="16">
        <f t="shared" si="1"/>
        <v>1.640540125767399E-2</v>
      </c>
    </row>
    <row r="24" spans="1:11" x14ac:dyDescent="0.25">
      <c r="A24" s="1">
        <v>0.73958333333333304</v>
      </c>
      <c r="B24" s="4">
        <v>140802.25</v>
      </c>
      <c r="C24" s="4">
        <v>89538.53</v>
      </c>
      <c r="D24" s="4">
        <v>1198718.5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2"/>
        <v>7.720426196362945E-2</v>
      </c>
      <c r="J24" s="16">
        <f t="shared" si="2"/>
        <v>-1.3322612319027489E-3</v>
      </c>
      <c r="K24" s="16">
        <f t="shared" si="1"/>
        <v>1.5290502644422223E-2</v>
      </c>
    </row>
    <row r="25" spans="1:11" x14ac:dyDescent="0.25">
      <c r="A25" s="1">
        <v>0.74305555555555503</v>
      </c>
      <c r="B25" s="4">
        <v>134877.78</v>
      </c>
      <c r="C25" s="4">
        <v>92033.83</v>
      </c>
      <c r="D25" s="4">
        <v>1210926.75</v>
      </c>
      <c r="E25" s="6">
        <v>143225.72</v>
      </c>
      <c r="F25" s="6">
        <v>91739.38</v>
      </c>
      <c r="G25" s="6">
        <v>1228629.25</v>
      </c>
      <c r="H25" s="17"/>
      <c r="I25" s="16">
        <f t="shared" si="2"/>
        <v>5.8285201847824555E-2</v>
      </c>
      <c r="J25" s="16">
        <f t="shared" si="2"/>
        <v>-3.2096358183366521E-3</v>
      </c>
      <c r="K25" s="16">
        <f t="shared" si="1"/>
        <v>1.4408333514768593E-2</v>
      </c>
    </row>
    <row r="26" spans="1:11" x14ac:dyDescent="0.25">
      <c r="A26" s="1">
        <v>0.74652777777777701</v>
      </c>
      <c r="B26" s="4">
        <v>128313.39</v>
      </c>
      <c r="C26" s="4">
        <v>94541.27</v>
      </c>
      <c r="D26" s="4">
        <v>1223298.25</v>
      </c>
      <c r="E26" s="6">
        <v>133527.5</v>
      </c>
      <c r="F26" s="6">
        <v>94007.88</v>
      </c>
      <c r="G26" s="6">
        <v>1240500.75</v>
      </c>
      <c r="H26" s="17"/>
      <c r="I26" s="16">
        <f t="shared" si="2"/>
        <v>3.9048959952069806E-2</v>
      </c>
      <c r="J26" s="16">
        <f t="shared" si="2"/>
        <v>-5.6738860614663298E-3</v>
      </c>
      <c r="K26" s="16">
        <f t="shared" si="1"/>
        <v>1.3867383796422533E-2</v>
      </c>
    </row>
    <row r="27" spans="1:11" x14ac:dyDescent="0.25">
      <c r="A27" s="1">
        <v>0.75</v>
      </c>
      <c r="B27" s="4">
        <v>120460.74</v>
      </c>
      <c r="C27" s="4">
        <v>97038.18</v>
      </c>
      <c r="D27" s="4">
        <v>1234241.5</v>
      </c>
      <c r="E27" s="6">
        <v>123504.18</v>
      </c>
      <c r="F27" s="6">
        <v>96520.01</v>
      </c>
      <c r="G27" s="6">
        <v>1251147</v>
      </c>
      <c r="H27" s="17"/>
      <c r="I27" s="16">
        <f t="shared" si="2"/>
        <v>2.464240481577213E-2</v>
      </c>
      <c r="J27" s="16">
        <f t="shared" si="2"/>
        <v>-5.3685241018934654E-3</v>
      </c>
      <c r="K27" s="16">
        <f t="shared" si="1"/>
        <v>1.3512001387526805E-2</v>
      </c>
    </row>
    <row r="28" spans="1:11" x14ac:dyDescent="0.25">
      <c r="A28" s="1">
        <v>0.75347222222222199</v>
      </c>
      <c r="B28" s="4">
        <v>112462.88</v>
      </c>
      <c r="C28" s="4">
        <v>99266.16</v>
      </c>
      <c r="D28" s="4">
        <v>1240802.6200000001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2"/>
        <v>1.544579439522336E-2</v>
      </c>
      <c r="J28" s="16">
        <f t="shared" si="2"/>
        <v>2.1905990366802967E-4</v>
      </c>
      <c r="K28" s="16">
        <f t="shared" si="1"/>
        <v>1.4151676607600746E-2</v>
      </c>
    </row>
    <row r="29" spans="1:11" x14ac:dyDescent="0.25">
      <c r="A29" s="1">
        <v>0.75694444444444398</v>
      </c>
      <c r="B29" s="4">
        <v>105716.5</v>
      </c>
      <c r="C29" s="4">
        <v>100497.04</v>
      </c>
      <c r="D29" s="4">
        <v>1241911</v>
      </c>
      <c r="E29" s="6">
        <v>107160.55</v>
      </c>
      <c r="F29" s="6">
        <v>101539.91</v>
      </c>
      <c r="G29" s="6">
        <v>1258500</v>
      </c>
      <c r="H29" s="17"/>
      <c r="I29" s="16">
        <f t="shared" si="2"/>
        <v>1.3475574733425713E-2</v>
      </c>
      <c r="J29" s="16">
        <f t="shared" si="2"/>
        <v>1.0270542883089121E-2</v>
      </c>
      <c r="K29" s="16">
        <f t="shared" si="1"/>
        <v>1.3181565355582042E-2</v>
      </c>
    </row>
    <row r="30" spans="1:11" x14ac:dyDescent="0.25">
      <c r="A30" s="1">
        <v>0.76041666666666596</v>
      </c>
      <c r="B30" s="4">
        <v>99740.36</v>
      </c>
      <c r="C30" s="4">
        <v>101855.39</v>
      </c>
      <c r="D30" s="4">
        <v>1238864.25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2"/>
        <v>1.1994603730930226E-2</v>
      </c>
      <c r="J30" s="16">
        <f t="shared" si="2"/>
        <v>2.1524834181972669E-2</v>
      </c>
      <c r="K30" s="16">
        <f t="shared" si="1"/>
        <v>1.0440738562720297E-2</v>
      </c>
    </row>
    <row r="31" spans="1:11" x14ac:dyDescent="0.25">
      <c r="A31" s="1">
        <v>0.76388888888888895</v>
      </c>
      <c r="B31" s="4">
        <v>95870.58</v>
      </c>
      <c r="C31" s="4">
        <v>103033.24</v>
      </c>
      <c r="D31" s="4">
        <v>1231669.75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2"/>
        <v>1.8314915543031229E-2</v>
      </c>
      <c r="J31" s="16">
        <f t="shared" si="2"/>
        <v>3.2162693755114116E-2</v>
      </c>
      <c r="K31" s="16">
        <f t="shared" si="1"/>
        <v>6.1557964132971524E-3</v>
      </c>
    </row>
    <row r="32" spans="1:11" x14ac:dyDescent="0.25">
      <c r="A32" s="1">
        <v>0.76736111111111105</v>
      </c>
      <c r="B32" s="4">
        <v>93175.13</v>
      </c>
      <c r="C32" s="4">
        <v>102598.22</v>
      </c>
      <c r="D32" s="4">
        <v>1218668.3799999999</v>
      </c>
      <c r="E32" s="6">
        <v>95125.32</v>
      </c>
      <c r="F32" s="6">
        <v>107806.72</v>
      </c>
      <c r="G32" s="6">
        <v>1218770.5</v>
      </c>
      <c r="H32" s="17"/>
      <c r="I32" s="16">
        <f t="shared" si="2"/>
        <v>2.0501271375486591E-2</v>
      </c>
      <c r="J32" s="16">
        <f t="shared" si="2"/>
        <v>4.8313314791508355E-2</v>
      </c>
      <c r="K32" s="16">
        <f t="shared" si="1"/>
        <v>8.3789359850859336E-5</v>
      </c>
    </row>
    <row r="33" spans="1:11" x14ac:dyDescent="0.25">
      <c r="A33" s="1">
        <v>0.77083333333333304</v>
      </c>
      <c r="B33" s="4">
        <v>93610.68</v>
      </c>
      <c r="C33" s="4">
        <v>102116.2</v>
      </c>
      <c r="D33" s="4">
        <v>1193566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2"/>
        <v>1.9125499261599028E-2</v>
      </c>
      <c r="J33" s="16">
        <f t="shared" si="2"/>
        <v>6.7321575229360456E-2</v>
      </c>
      <c r="K33" s="16">
        <f t="shared" si="1"/>
        <v>1.2647715315533929E-3</v>
      </c>
    </row>
    <row r="34" spans="1:11" x14ac:dyDescent="0.25">
      <c r="A34" s="1">
        <v>0.77430555555555602</v>
      </c>
      <c r="B34" s="4">
        <v>96324.27</v>
      </c>
      <c r="C34" s="4">
        <v>102120.3</v>
      </c>
      <c r="D34" s="4">
        <v>1170311.75</v>
      </c>
      <c r="E34" s="6">
        <v>97491.42</v>
      </c>
      <c r="F34" s="6">
        <v>110611.04</v>
      </c>
      <c r="G34" s="6">
        <v>1170185.25</v>
      </c>
      <c r="H34" s="17"/>
      <c r="I34" s="16">
        <f t="shared" si="2"/>
        <v>1.1971822751171275E-2</v>
      </c>
      <c r="J34" s="16">
        <f t="shared" si="2"/>
        <v>7.6762138752153417E-2</v>
      </c>
      <c r="K34" s="16">
        <f t="shared" si="1"/>
        <v>-1.0810254188385985E-4</v>
      </c>
    </row>
    <row r="35" spans="1:11" x14ac:dyDescent="0.25">
      <c r="A35" s="1">
        <v>0.77777777777777801</v>
      </c>
      <c r="B35" s="4">
        <v>99752.68</v>
      </c>
      <c r="C35" s="4">
        <v>102641.08</v>
      </c>
      <c r="D35" s="4">
        <v>1145081.75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2"/>
        <v>9.7084679911629886E-3</v>
      </c>
      <c r="J35" s="16">
        <f t="shared" si="2"/>
        <v>7.4495811109684465E-2</v>
      </c>
      <c r="K35" s="16">
        <f t="shared" si="1"/>
        <v>2.0174976635368783E-3</v>
      </c>
    </row>
    <row r="36" spans="1:11" x14ac:dyDescent="0.25">
      <c r="A36" s="1">
        <v>0.78125</v>
      </c>
      <c r="B36" s="4">
        <v>102759.92</v>
      </c>
      <c r="C36" s="4">
        <v>102865.3</v>
      </c>
      <c r="D36" s="4">
        <v>1125442.8799999999</v>
      </c>
      <c r="E36" s="6">
        <v>103687.23</v>
      </c>
      <c r="F36" s="6">
        <v>110006.02</v>
      </c>
      <c r="G36" s="6">
        <v>1126114.5</v>
      </c>
      <c r="H36" s="17"/>
      <c r="I36" s="16">
        <f t="shared" si="2"/>
        <v>8.9433385384101571E-3</v>
      </c>
      <c r="J36" s="16">
        <f t="shared" si="2"/>
        <v>6.4912083902317355E-2</v>
      </c>
      <c r="K36" s="16">
        <f t="shared" si="1"/>
        <v>5.964047172824005E-4</v>
      </c>
    </row>
    <row r="37" spans="1:11" x14ac:dyDescent="0.25">
      <c r="A37" s="1">
        <v>0.78472222222222199</v>
      </c>
      <c r="B37" s="4">
        <v>105409.26</v>
      </c>
      <c r="C37" s="4">
        <v>102888.25</v>
      </c>
      <c r="D37" s="4">
        <v>1106320.8799999999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2"/>
        <v>-1.5010421901014362E-4</v>
      </c>
      <c r="J37" s="16">
        <f t="shared" si="2"/>
        <v>5.2343594428212355E-2</v>
      </c>
      <c r="K37" s="16">
        <f t="shared" si="1"/>
        <v>9.5405596960992662E-4</v>
      </c>
    </row>
    <row r="38" spans="1:11" x14ac:dyDescent="0.25">
      <c r="A38" s="1">
        <v>0.78819444444444398</v>
      </c>
      <c r="B38" s="4">
        <v>107702.77</v>
      </c>
      <c r="C38" s="4">
        <v>103117.7</v>
      </c>
      <c r="D38" s="4">
        <v>1091140</v>
      </c>
      <c r="E38" s="6">
        <v>107713.52</v>
      </c>
      <c r="F38" s="6">
        <v>106501.54</v>
      </c>
      <c r="G38" s="6">
        <v>1091851.25</v>
      </c>
      <c r="H38" s="17"/>
      <c r="I38" s="16">
        <f t="shared" si="2"/>
        <v>9.9801770474124322E-5</v>
      </c>
      <c r="J38" s="16">
        <f t="shared" si="2"/>
        <v>3.1772686103881662E-2</v>
      </c>
      <c r="K38" s="16">
        <f t="shared" si="1"/>
        <v>6.5141657345723606E-4</v>
      </c>
    </row>
    <row r="39" spans="1:11" x14ac:dyDescent="0.25">
      <c r="A39" s="1">
        <v>0.79166666666666696</v>
      </c>
      <c r="B39" s="4">
        <v>109530.62</v>
      </c>
      <c r="C39" s="4">
        <v>102702.56</v>
      </c>
      <c r="D39" s="4">
        <v>1077463.6200000001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2"/>
        <v>3.7199520209235015E-3</v>
      </c>
      <c r="J39" s="16">
        <f t="shared" si="2"/>
        <v>4.5492033635900105E-3</v>
      </c>
      <c r="K39" s="16">
        <f t="shared" si="1"/>
        <v>2.7395738089374549E-4</v>
      </c>
    </row>
    <row r="40" spans="1:11" x14ac:dyDescent="0.25">
      <c r="H40" s="25" t="s">
        <v>14</v>
      </c>
      <c r="I40" s="20">
        <f>AVERAGE(I3:I39)</f>
        <v>3.0162591338741031E-2</v>
      </c>
      <c r="J40" s="20">
        <f t="shared" ref="J40:K40" si="3">AVERAGE(J3:J39)</f>
        <v>1.6738283040862573E-2</v>
      </c>
      <c r="K40" s="20">
        <f t="shared" si="3"/>
        <v>6.8279380984040449E-3</v>
      </c>
    </row>
    <row r="41" spans="1:11" x14ac:dyDescent="0.25">
      <c r="H41" s="25" t="s">
        <v>15</v>
      </c>
      <c r="I41" s="20">
        <f>MAX(I6:I39)</f>
        <v>9.7753369500878581E-2</v>
      </c>
      <c r="J41" s="20">
        <f t="shared" ref="J41:K41" si="4">MAX(J6:J39)</f>
        <v>7.6762138752153417E-2</v>
      </c>
      <c r="K41" s="20">
        <f t="shared" si="4"/>
        <v>1.7035920821925787E-2</v>
      </c>
    </row>
    <row r="42" spans="1:11" x14ac:dyDescent="0.25">
      <c r="H42" s="25" t="s">
        <v>16</v>
      </c>
      <c r="I42" s="20">
        <f>MIN(I6:I39)</f>
        <v>-6.6332655756016429E-3</v>
      </c>
      <c r="J42" s="20">
        <f t="shared" ref="J42:K42" si="5">MIN(J6:J39)</f>
        <v>-5.6738860614663298E-3</v>
      </c>
      <c r="K42" s="20">
        <f t="shared" si="5"/>
        <v>-6.6680238881544607E-4</v>
      </c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bestFit="1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J18" si="0">(F3-C3)/F3</f>
        <v>0</v>
      </c>
      <c r="K3" s="16">
        <f>(G3-D3)/G3</f>
        <v>0</v>
      </c>
    </row>
    <row r="4" spans="1:11" x14ac:dyDescent="0.25">
      <c r="A4" s="1">
        <v>0.67013888888888884</v>
      </c>
      <c r="B4" s="4">
        <v>67004.03</v>
      </c>
      <c r="C4" s="4">
        <v>43664.5</v>
      </c>
      <c r="D4" s="4">
        <v>569867.5</v>
      </c>
      <c r="E4" s="6">
        <v>67022.48</v>
      </c>
      <c r="F4" s="6">
        <v>43677.29</v>
      </c>
      <c r="G4" s="6">
        <v>569980.25</v>
      </c>
      <c r="H4" s="17"/>
      <c r="I4" s="16">
        <f t="shared" ref="I4:I39" si="1">(E4-B4)/E4</f>
        <v>2.7528077146648545E-4</v>
      </c>
      <c r="J4" s="16">
        <f t="shared" si="0"/>
        <v>2.9282952307711568E-4</v>
      </c>
      <c r="K4" s="16">
        <f t="shared" ref="K4:K39" si="2">(G4-D4)/G4</f>
        <v>1.9781387162099039E-4</v>
      </c>
    </row>
    <row r="5" spans="1:11" x14ac:dyDescent="0.25">
      <c r="A5" s="1">
        <v>0.67361111111111105</v>
      </c>
      <c r="B5" s="4">
        <v>70520.39</v>
      </c>
      <c r="C5" s="4">
        <v>45881.919999999998</v>
      </c>
      <c r="D5" s="4">
        <v>595433.31000000006</v>
      </c>
      <c r="E5" s="6">
        <v>70609.72</v>
      </c>
      <c r="F5" s="6">
        <v>45939.93</v>
      </c>
      <c r="G5" s="6">
        <v>595642</v>
      </c>
      <c r="H5" s="17"/>
      <c r="I5" s="16">
        <f t="shared" si="1"/>
        <v>1.265123271980143E-3</v>
      </c>
      <c r="J5" s="16">
        <f t="shared" si="0"/>
        <v>1.2627359249350626E-3</v>
      </c>
      <c r="K5" s="16">
        <f t="shared" si="2"/>
        <v>3.5036145872847132E-4</v>
      </c>
    </row>
    <row r="6" spans="1:11" x14ac:dyDescent="0.25">
      <c r="A6" s="1">
        <v>0.67708333333333304</v>
      </c>
      <c r="B6" s="4">
        <v>76119.11</v>
      </c>
      <c r="C6" s="4">
        <v>49063.11</v>
      </c>
      <c r="D6" s="4">
        <v>630641.88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1.5644351309668971E-3</v>
      </c>
      <c r="J6" s="16">
        <f t="shared" si="0"/>
        <v>5.6664905514917712E-3</v>
      </c>
      <c r="K6" s="16">
        <f t="shared" si="2"/>
        <v>8.7076584523079813E-4</v>
      </c>
    </row>
    <row r="7" spans="1:11" x14ac:dyDescent="0.25">
      <c r="A7" s="1">
        <v>0.68055555555555503</v>
      </c>
      <c r="B7" s="4">
        <v>84145.83</v>
      </c>
      <c r="C7" s="4">
        <v>53262.32</v>
      </c>
      <c r="D7" s="4">
        <v>674364.14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2.1945171527596813E-4</v>
      </c>
      <c r="J7" s="16">
        <f t="shared" si="0"/>
        <v>4.3536600092494515E-3</v>
      </c>
      <c r="K7" s="16">
        <f t="shared" si="2"/>
        <v>1.4810375400609529E-3</v>
      </c>
    </row>
    <row r="8" spans="1:11" x14ac:dyDescent="0.25">
      <c r="A8" s="1">
        <v>0.68402777777777801</v>
      </c>
      <c r="B8" s="4">
        <v>93577.43</v>
      </c>
      <c r="C8" s="4">
        <v>58302.71</v>
      </c>
      <c r="D8" s="4">
        <v>728187.62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1.9865896930262358E-3</v>
      </c>
      <c r="J8" s="16">
        <f t="shared" si="0"/>
        <v>3.7205691407773115E-4</v>
      </c>
      <c r="K8" s="16">
        <f t="shared" si="2"/>
        <v>1.7642013451436339E-3</v>
      </c>
    </row>
    <row r="9" spans="1:11" x14ac:dyDescent="0.25">
      <c r="A9" s="1">
        <v>0.6875</v>
      </c>
      <c r="B9" s="4">
        <v>105004.98</v>
      </c>
      <c r="C9" s="4">
        <v>63825.88</v>
      </c>
      <c r="D9" s="4">
        <v>789840.18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6.228203903629806E-4</v>
      </c>
      <c r="J9" s="16">
        <f t="shared" si="0"/>
        <v>1.2695007949832836E-3</v>
      </c>
      <c r="K9" s="16">
        <f t="shared" si="2"/>
        <v>1.6046322379444002E-3</v>
      </c>
    </row>
    <row r="10" spans="1:11" x14ac:dyDescent="0.25">
      <c r="A10" s="1">
        <v>0.69097222222222199</v>
      </c>
      <c r="B10" s="4">
        <v>117316.51</v>
      </c>
      <c r="C10" s="4">
        <v>69402.02</v>
      </c>
      <c r="D10" s="4">
        <v>845829.95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4.0608732842842702E-3</v>
      </c>
      <c r="J10" s="16">
        <f t="shared" si="0"/>
        <v>1.3505836604990192E-3</v>
      </c>
      <c r="K10" s="16">
        <f t="shared" si="2"/>
        <v>1.4437469358466158E-3</v>
      </c>
    </row>
    <row r="11" spans="1:11" x14ac:dyDescent="0.25">
      <c r="A11" s="1">
        <v>0.69444444444444398</v>
      </c>
      <c r="B11" s="4">
        <v>129315.59</v>
      </c>
      <c r="C11" s="4">
        <v>73756.350000000006</v>
      </c>
      <c r="D11" s="4">
        <v>888441.32000000007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1.8999434632521056E-3</v>
      </c>
      <c r="J11" s="16">
        <f t="shared" si="0"/>
        <v>1.5841971763035456E-3</v>
      </c>
      <c r="K11" s="16">
        <f t="shared" si="2"/>
        <v>1.1951149695293682E-3</v>
      </c>
    </row>
    <row r="12" spans="1:11" x14ac:dyDescent="0.25">
      <c r="A12" s="1">
        <v>0.69791666666666696</v>
      </c>
      <c r="B12" s="4">
        <v>136878.0324</v>
      </c>
      <c r="C12" s="4">
        <v>76037.7</v>
      </c>
      <c r="D12" s="4">
        <v>921971.94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1.0206757533036438E-2</v>
      </c>
      <c r="J12" s="16">
        <f t="shared" si="0"/>
        <v>2.4460751612185522E-3</v>
      </c>
      <c r="K12" s="16">
        <f t="shared" si="2"/>
        <v>1.2369778957717163E-4</v>
      </c>
    </row>
    <row r="13" spans="1:11" x14ac:dyDescent="0.25">
      <c r="A13" s="1">
        <v>0.70138888888888895</v>
      </c>
      <c r="B13" s="4">
        <v>140034.51264999999</v>
      </c>
      <c r="C13" s="4">
        <v>77987.570000000007</v>
      </c>
      <c r="D13" s="4">
        <v>948554.06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3.6328066145554241E-2</v>
      </c>
      <c r="J13" s="16">
        <f t="shared" si="0"/>
        <v>6.5027117881444278E-3</v>
      </c>
      <c r="K13" s="16">
        <f t="shared" si="2"/>
        <v>1.0053199938300081E-3</v>
      </c>
    </row>
    <row r="14" spans="1:11" x14ac:dyDescent="0.25">
      <c r="A14" s="1">
        <v>0.70486111111111105</v>
      </c>
      <c r="B14" s="4">
        <v>145314.95320000002</v>
      </c>
      <c r="C14" s="4">
        <v>79828.88</v>
      </c>
      <c r="D14" s="4">
        <v>969210.38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4.0783350504602765E-2</v>
      </c>
      <c r="J14" s="16">
        <f t="shared" si="0"/>
        <v>1.45834560029348E-2</v>
      </c>
      <c r="K14" s="16">
        <f t="shared" si="2"/>
        <v>3.5635484009196756E-3</v>
      </c>
    </row>
    <row r="15" spans="1:11" x14ac:dyDescent="0.25">
      <c r="A15" s="1">
        <v>0.70833333333333304</v>
      </c>
      <c r="B15" s="4">
        <v>147916.66615</v>
      </c>
      <c r="C15" s="4">
        <v>81205.47</v>
      </c>
      <c r="D15" s="4">
        <v>983060.5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5.3967677800939397E-2</v>
      </c>
      <c r="J15" s="16">
        <f t="shared" si="0"/>
        <v>1.4720683029209439E-2</v>
      </c>
      <c r="K15" s="16">
        <f t="shared" si="2"/>
        <v>6.7368198046146204E-3</v>
      </c>
    </row>
    <row r="16" spans="1:11" x14ac:dyDescent="0.25">
      <c r="A16" s="1">
        <v>0.71180555555555503</v>
      </c>
      <c r="B16" s="4">
        <v>149650.45345</v>
      </c>
      <c r="C16" s="4">
        <v>81290.2</v>
      </c>
      <c r="D16" s="4">
        <v>998939.38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6.1077501747181073E-2</v>
      </c>
      <c r="J16" s="16">
        <f t="shared" si="0"/>
        <v>1.3609581832890617E-2</v>
      </c>
      <c r="K16" s="16">
        <f t="shared" si="2"/>
        <v>9.5408716295599452E-3</v>
      </c>
    </row>
    <row r="17" spans="1:11" x14ac:dyDescent="0.25">
      <c r="A17" s="1">
        <v>0.71527777777777801</v>
      </c>
      <c r="B17" s="4">
        <v>151877.68114999999</v>
      </c>
      <c r="C17" s="4">
        <v>81306.12</v>
      </c>
      <c r="D17" s="4">
        <v>1023182.12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6.4618486864888705E-2</v>
      </c>
      <c r="J17" s="16">
        <f t="shared" si="0"/>
        <v>9.4520160093644334E-3</v>
      </c>
      <c r="K17" s="16">
        <f t="shared" si="2"/>
        <v>1.1561312077137955E-2</v>
      </c>
    </row>
    <row r="18" spans="1:11" x14ac:dyDescent="0.25">
      <c r="A18" s="1">
        <v>0.71875</v>
      </c>
      <c r="B18" s="4">
        <v>153827.29120000001</v>
      </c>
      <c r="C18" s="4">
        <v>82185.66</v>
      </c>
      <c r="D18" s="4">
        <v>1052170.5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7.5328643712917503E-2</v>
      </c>
      <c r="J18" s="16">
        <f t="shared" si="0"/>
        <v>4.2590497689586814E-3</v>
      </c>
      <c r="K18" s="16">
        <f t="shared" si="2"/>
        <v>1.3732283592107502E-2</v>
      </c>
    </row>
    <row r="19" spans="1:11" x14ac:dyDescent="0.25">
      <c r="A19" s="1">
        <v>0.72222222222222199</v>
      </c>
      <c r="B19" s="4">
        <v>156194.97020000001</v>
      </c>
      <c r="C19" s="4">
        <v>82761.47</v>
      </c>
      <c r="D19" s="4">
        <v>1081570.5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7.5922399356603554E-2</v>
      </c>
      <c r="J19" s="16">
        <f t="shared" ref="J19:J39" si="3">(F19-C19)/F19</f>
        <v>2.9876109316202114E-3</v>
      </c>
      <c r="K19" s="16">
        <f t="shared" si="2"/>
        <v>1.5098112690382602E-2</v>
      </c>
    </row>
    <row r="20" spans="1:11" x14ac:dyDescent="0.25">
      <c r="A20" s="1">
        <v>0.72569444444444398</v>
      </c>
      <c r="B20" s="4">
        <v>157543.61295000001</v>
      </c>
      <c r="C20" s="4">
        <v>83350.2</v>
      </c>
      <c r="D20" s="4">
        <v>1110015.5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7.2391473203921294E-2</v>
      </c>
      <c r="J20" s="16">
        <f t="shared" si="3"/>
        <v>6.1258045289223353E-4</v>
      </c>
      <c r="K20" s="16">
        <f t="shared" si="2"/>
        <v>1.5728509720804286E-2</v>
      </c>
    </row>
    <row r="21" spans="1:11" x14ac:dyDescent="0.25">
      <c r="A21" s="1">
        <v>0.72916666666666596</v>
      </c>
      <c r="B21" s="4">
        <v>157520.52670000002</v>
      </c>
      <c r="C21" s="4">
        <v>83499.28</v>
      </c>
      <c r="D21" s="4">
        <v>1141299.3799999999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6.8885751623385547E-2</v>
      </c>
      <c r="J21" s="16">
        <f t="shared" si="3"/>
        <v>4.1208284975130212E-3</v>
      </c>
      <c r="K21" s="16">
        <f t="shared" si="2"/>
        <v>1.4575875229437393E-2</v>
      </c>
    </row>
    <row r="22" spans="1:11" x14ac:dyDescent="0.25">
      <c r="A22" s="1">
        <v>0.73263888888888895</v>
      </c>
      <c r="B22" s="4">
        <v>153102.2035</v>
      </c>
      <c r="C22" s="4">
        <v>84734.88</v>
      </c>
      <c r="D22" s="4">
        <v>1171323.6200000001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7.9586413207690776E-2</v>
      </c>
      <c r="J22" s="16">
        <f t="shared" si="3"/>
        <v>4.6314335336367102E-3</v>
      </c>
      <c r="K22" s="16">
        <f t="shared" si="2"/>
        <v>1.1305864650240425E-2</v>
      </c>
    </row>
    <row r="23" spans="1:11" x14ac:dyDescent="0.25">
      <c r="A23" s="1">
        <v>0.73611111111111105</v>
      </c>
      <c r="B23" s="4">
        <v>146874.98425000001</v>
      </c>
      <c r="C23" s="4">
        <v>86349.7</v>
      </c>
      <c r="D23" s="4">
        <v>1193718.1200000001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8.3659170649539261E-2</v>
      </c>
      <c r="J23" s="16">
        <f t="shared" si="3"/>
        <v>9.9655028819449123E-3</v>
      </c>
      <c r="K23" s="16">
        <f t="shared" si="2"/>
        <v>8.415613499779883E-3</v>
      </c>
    </row>
    <row r="24" spans="1:11" x14ac:dyDescent="0.25">
      <c r="A24" s="1">
        <v>0.73958333333333304</v>
      </c>
      <c r="B24" s="4">
        <v>138971.97374999998</v>
      </c>
      <c r="C24" s="4">
        <v>87975.62</v>
      </c>
      <c r="D24" s="4">
        <v>1211422.6200000001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8.9199603820234827E-2</v>
      </c>
      <c r="J24" s="16">
        <f t="shared" si="3"/>
        <v>1.6146160676542214E-2</v>
      </c>
      <c r="K24" s="16">
        <f t="shared" si="2"/>
        <v>4.8544681462935517E-3</v>
      </c>
    </row>
    <row r="25" spans="1:11" x14ac:dyDescent="0.25">
      <c r="A25" s="1">
        <v>0.74305555555555503</v>
      </c>
      <c r="B25" s="4">
        <v>129087.97268000001</v>
      </c>
      <c r="C25" s="4">
        <v>89935.71</v>
      </c>
      <c r="D25" s="4">
        <v>1227641.3799999999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9.8709556635498116E-2</v>
      </c>
      <c r="J25" s="16">
        <f t="shared" si="3"/>
        <v>1.9660804335063068E-2</v>
      </c>
      <c r="K25" s="16">
        <f t="shared" si="2"/>
        <v>8.0404239114453097E-4</v>
      </c>
    </row>
    <row r="26" spans="1:11" x14ac:dyDescent="0.25">
      <c r="A26" s="1">
        <v>0.74652777777777701</v>
      </c>
      <c r="B26" s="4">
        <v>120104.21249999999</v>
      </c>
      <c r="C26" s="4">
        <v>91365.56</v>
      </c>
      <c r="D26" s="4">
        <v>1236972.1200000001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0.10052826196850841</v>
      </c>
      <c r="J26" s="16">
        <f t="shared" si="3"/>
        <v>2.8107430994082697E-2</v>
      </c>
      <c r="K26" s="16">
        <f t="shared" si="2"/>
        <v>2.8445206502292629E-3</v>
      </c>
    </row>
    <row r="27" spans="1:11" x14ac:dyDescent="0.25">
      <c r="A27" s="1">
        <v>0.75</v>
      </c>
      <c r="B27" s="4">
        <v>114478.43819999999</v>
      </c>
      <c r="C27" s="4">
        <v>93123.23</v>
      </c>
      <c r="D27" s="4">
        <v>1244334.75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7.3080456062296864E-2</v>
      </c>
      <c r="J27" s="16">
        <f t="shared" si="3"/>
        <v>3.5192495317810255E-2</v>
      </c>
      <c r="K27" s="16">
        <f t="shared" si="2"/>
        <v>5.444803847989085E-3</v>
      </c>
    </row>
    <row r="28" spans="1:11" x14ac:dyDescent="0.25">
      <c r="A28" s="1">
        <v>0.75347222222222199</v>
      </c>
      <c r="B28" s="4">
        <v>106747.48790000001</v>
      </c>
      <c r="C28" s="4">
        <v>94603.72</v>
      </c>
      <c r="D28" s="4">
        <v>1252380.7400000002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6.5481088962953737E-2</v>
      </c>
      <c r="J28" s="16">
        <f t="shared" si="3"/>
        <v>4.717784874311487E-2</v>
      </c>
      <c r="K28" s="16">
        <f t="shared" si="2"/>
        <v>4.9525743442318032E-3</v>
      </c>
    </row>
    <row r="29" spans="1:11" x14ac:dyDescent="0.25">
      <c r="A29" s="1">
        <v>0.75694444444444398</v>
      </c>
      <c r="B29" s="4">
        <v>101791.3045</v>
      </c>
      <c r="C29" s="4">
        <v>95619.83</v>
      </c>
      <c r="D29" s="4">
        <v>1251995.75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5.0104684046507829E-2</v>
      </c>
      <c r="J29" s="16">
        <f t="shared" si="3"/>
        <v>5.8302986480882259E-2</v>
      </c>
      <c r="K29" s="16">
        <f t="shared" si="2"/>
        <v>5.1682558601509731E-3</v>
      </c>
    </row>
    <row r="30" spans="1:11" x14ac:dyDescent="0.25">
      <c r="A30" s="1">
        <v>0.76041666666666596</v>
      </c>
      <c r="B30" s="4">
        <v>98048.007700000002</v>
      </c>
      <c r="C30" s="4">
        <v>96742.47</v>
      </c>
      <c r="D30" s="4">
        <v>1244753.3799999999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2.8758661979650907E-2</v>
      </c>
      <c r="J30" s="16">
        <f t="shared" si="3"/>
        <v>7.0642168520531554E-2</v>
      </c>
      <c r="K30" s="16">
        <f t="shared" si="2"/>
        <v>5.736717816857289E-3</v>
      </c>
    </row>
    <row r="31" spans="1:11" x14ac:dyDescent="0.25">
      <c r="A31" s="1">
        <v>0.76388888888888895</v>
      </c>
      <c r="B31" s="4">
        <v>96035.437999999995</v>
      </c>
      <c r="C31" s="4">
        <v>98078.69</v>
      </c>
      <c r="D31" s="4">
        <v>1230336.7400000002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1.6626820617002828E-2</v>
      </c>
      <c r="J31" s="16">
        <f t="shared" si="3"/>
        <v>7.8702997890513549E-2</v>
      </c>
      <c r="K31" s="16">
        <f t="shared" si="2"/>
        <v>7.2314128777129496E-3</v>
      </c>
    </row>
    <row r="32" spans="1:11" x14ac:dyDescent="0.25">
      <c r="A32" s="1">
        <v>0.76736111111111105</v>
      </c>
      <c r="B32" s="4">
        <v>93784.713399999993</v>
      </c>
      <c r="C32" s="4">
        <v>98864.67</v>
      </c>
      <c r="D32" s="4">
        <v>1206113.75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1.4093057453052601E-2</v>
      </c>
      <c r="J32" s="16">
        <f t="shared" si="3"/>
        <v>8.2945200447615913E-2</v>
      </c>
      <c r="K32" s="16">
        <f t="shared" si="2"/>
        <v>1.0384850962506888E-2</v>
      </c>
    </row>
    <row r="33" spans="1:11" x14ac:dyDescent="0.25">
      <c r="A33" s="1">
        <v>0.77083333333333304</v>
      </c>
      <c r="B33" s="4">
        <v>94675.570299999992</v>
      </c>
      <c r="C33" s="4">
        <v>100320.37</v>
      </c>
      <c r="D33" s="4">
        <v>1178077.6200000001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7.967330756107293E-3</v>
      </c>
      <c r="J33" s="16">
        <f t="shared" si="3"/>
        <v>8.3723790505250653E-2</v>
      </c>
      <c r="K33" s="16">
        <f t="shared" si="2"/>
        <v>1.4224918467630666E-2</v>
      </c>
    </row>
    <row r="34" spans="1:11" x14ac:dyDescent="0.25">
      <c r="A34" s="1">
        <v>0.77430555555555602</v>
      </c>
      <c r="B34" s="4">
        <v>96798.962899999999</v>
      </c>
      <c r="C34" s="4">
        <v>101910.19</v>
      </c>
      <c r="D34" s="4">
        <v>1149682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7.1027491444888135E-3</v>
      </c>
      <c r="J34" s="16">
        <f t="shared" si="3"/>
        <v>7.8661677893996765E-2</v>
      </c>
      <c r="K34" s="16">
        <f t="shared" si="2"/>
        <v>1.7521371082057306E-2</v>
      </c>
    </row>
    <row r="35" spans="1:11" x14ac:dyDescent="0.25">
      <c r="A35" s="1">
        <v>0.77777777777777801</v>
      </c>
      <c r="B35" s="4">
        <v>100221.00690000001</v>
      </c>
      <c r="C35" s="4">
        <v>103485.96</v>
      </c>
      <c r="D35" s="4">
        <v>1125274.3600000003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5.0591677088852203E-3</v>
      </c>
      <c r="J35" s="16">
        <f t="shared" si="3"/>
        <v>6.6877613998842927E-2</v>
      </c>
      <c r="K35" s="16">
        <f t="shared" si="2"/>
        <v>1.9280394951834329E-2</v>
      </c>
    </row>
    <row r="36" spans="1:11" x14ac:dyDescent="0.25">
      <c r="A36" s="1">
        <v>0.78125</v>
      </c>
      <c r="B36" s="4">
        <v>102976.20385000001</v>
      </c>
      <c r="C36" s="4">
        <v>104431.96</v>
      </c>
      <c r="D36" s="4">
        <v>1103104.75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6.8574129138177439E-3</v>
      </c>
      <c r="J36" s="16">
        <f t="shared" si="3"/>
        <v>5.0670499669018092E-2</v>
      </c>
      <c r="K36" s="16">
        <f t="shared" si="2"/>
        <v>2.0432868948939028E-2</v>
      </c>
    </row>
    <row r="37" spans="1:11" x14ac:dyDescent="0.25">
      <c r="A37" s="1">
        <v>0.78472222222222199</v>
      </c>
      <c r="B37" s="4">
        <v>104635.35280000001</v>
      </c>
      <c r="C37" s="4">
        <v>104962.88</v>
      </c>
      <c r="D37" s="4">
        <v>1085419.2599999998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7.1929258595221342E-3</v>
      </c>
      <c r="J37" s="16">
        <f t="shared" si="3"/>
        <v>3.3235130549281552E-2</v>
      </c>
      <c r="K37" s="16">
        <f t="shared" si="2"/>
        <v>1.9828940338297425E-2</v>
      </c>
    </row>
    <row r="38" spans="1:11" x14ac:dyDescent="0.25">
      <c r="A38" s="1">
        <v>0.78819444444444398</v>
      </c>
      <c r="B38" s="4">
        <v>107037.49239999999</v>
      </c>
      <c r="C38" s="4">
        <v>104869.2</v>
      </c>
      <c r="D38" s="4">
        <v>1073451.8799999999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6.2761629180813679E-3</v>
      </c>
      <c r="J38" s="16">
        <f t="shared" si="3"/>
        <v>1.5326914521611581E-2</v>
      </c>
      <c r="K38" s="16">
        <f t="shared" si="2"/>
        <v>1.6851535408326099E-2</v>
      </c>
    </row>
    <row r="39" spans="1:11" x14ac:dyDescent="0.25">
      <c r="A39" s="1">
        <v>0.79166666666666696</v>
      </c>
      <c r="B39" s="4">
        <v>109155.94205</v>
      </c>
      <c r="C39" s="4">
        <v>103004.42</v>
      </c>
      <c r="D39" s="4">
        <v>1065183.8799999999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7.127986833496457E-3</v>
      </c>
      <c r="J39" s="16">
        <f t="shared" si="3"/>
        <v>1.6234069913022375E-3</v>
      </c>
      <c r="K39" s="16">
        <f t="shared" si="2"/>
        <v>1.1667730355420501E-2</v>
      </c>
    </row>
    <row r="40" spans="1:11" x14ac:dyDescent="0.25">
      <c r="H40" s="25" t="s">
        <v>14</v>
      </c>
      <c r="I40" s="20">
        <f>AVERAGE(I3:I39)</f>
        <v>3.5643679398675153E-2</v>
      </c>
      <c r="J40" s="20">
        <f t="shared" ref="J40:K40" si="4">AVERAGE(J3:J39)</f>
        <v>2.354164086433528E-2</v>
      </c>
      <c r="K40" s="20">
        <f t="shared" si="4"/>
        <v>7.7709435062734708E-3</v>
      </c>
    </row>
    <row r="41" spans="1:11" x14ac:dyDescent="0.25">
      <c r="H41" s="25" t="s">
        <v>15</v>
      </c>
      <c r="I41" s="20">
        <f>MAX(I6:I39)</f>
        <v>0.10052826196850841</v>
      </c>
      <c r="J41" s="20">
        <f t="shared" ref="J41:K41" si="5">MAX(J6:J39)</f>
        <v>8.3723790505250653E-2</v>
      </c>
      <c r="K41" s="20">
        <f t="shared" si="5"/>
        <v>2.0432868948939028E-2</v>
      </c>
    </row>
    <row r="42" spans="1:11" x14ac:dyDescent="0.25">
      <c r="H42" s="25" t="s">
        <v>16</v>
      </c>
      <c r="I42" s="20">
        <f>MIN(I6:I39)</f>
        <v>2.1945171527596813E-4</v>
      </c>
      <c r="J42" s="20">
        <f t="shared" ref="J42:K42" si="6">MIN(J6:J39)</f>
        <v>3.7205691407773115E-4</v>
      </c>
      <c r="K42" s="20">
        <f t="shared" si="6"/>
        <v>1.2369778957717163E-4</v>
      </c>
    </row>
    <row r="45" spans="1:11" x14ac:dyDescent="0.25">
      <c r="H45" s="26"/>
    </row>
    <row r="46" spans="1:11" x14ac:dyDescent="0.25">
      <c r="H46" s="26"/>
    </row>
    <row r="47" spans="1:11" x14ac:dyDescent="0.25">
      <c r="H47" s="27"/>
    </row>
    <row r="48" spans="1:11" x14ac:dyDescent="0.25">
      <c r="H48" s="26"/>
    </row>
    <row r="49" spans="8:8" x14ac:dyDescent="0.25">
      <c r="H49" s="26"/>
    </row>
    <row r="50" spans="8:8" x14ac:dyDescent="0.25">
      <c r="H50" s="26"/>
    </row>
    <row r="51" spans="8:8" x14ac:dyDescent="0.25">
      <c r="H51" s="26"/>
    </row>
    <row r="52" spans="8:8" x14ac:dyDescent="0.25">
      <c r="H52" s="26"/>
    </row>
    <row r="53" spans="8:8" x14ac:dyDescent="0.25">
      <c r="H53" s="26"/>
    </row>
    <row r="54" spans="8:8" x14ac:dyDescent="0.25">
      <c r="H54" s="26"/>
    </row>
    <row r="55" spans="8:8" x14ac:dyDescent="0.25">
      <c r="H55" s="26"/>
    </row>
    <row r="56" spans="8:8" x14ac:dyDescent="0.25">
      <c r="H56" s="26"/>
    </row>
    <row r="57" spans="8:8" x14ac:dyDescent="0.25">
      <c r="H57" s="26"/>
    </row>
    <row r="58" spans="8:8" x14ac:dyDescent="0.25">
      <c r="H58" s="26"/>
    </row>
    <row r="59" spans="8:8" x14ac:dyDescent="0.25">
      <c r="H59" s="26"/>
    </row>
    <row r="60" spans="8:8" x14ac:dyDescent="0.25">
      <c r="H60" s="26"/>
    </row>
    <row r="61" spans="8:8" x14ac:dyDescent="0.25">
      <c r="H61" s="26"/>
    </row>
    <row r="62" spans="8:8" x14ac:dyDescent="0.25">
      <c r="H62" s="26"/>
    </row>
    <row r="63" spans="8:8" x14ac:dyDescent="0.25">
      <c r="H63" s="26"/>
    </row>
    <row r="64" spans="8:8" x14ac:dyDescent="0.25">
      <c r="H64" s="26"/>
    </row>
    <row r="65" spans="8:8" x14ac:dyDescent="0.25">
      <c r="H65" s="26"/>
    </row>
    <row r="66" spans="8:8" x14ac:dyDescent="0.25">
      <c r="H66" s="26"/>
    </row>
    <row r="67" spans="8:8" x14ac:dyDescent="0.25">
      <c r="H67" s="26"/>
    </row>
    <row r="68" spans="8:8" x14ac:dyDescent="0.25">
      <c r="H68" s="26"/>
    </row>
    <row r="69" spans="8:8" x14ac:dyDescent="0.25">
      <c r="H69" s="26"/>
    </row>
    <row r="70" spans="8:8" x14ac:dyDescent="0.25">
      <c r="H70" s="26"/>
    </row>
    <row r="71" spans="8:8" x14ac:dyDescent="0.25">
      <c r="H71" s="26"/>
    </row>
    <row r="72" spans="8:8" x14ac:dyDescent="0.25">
      <c r="H72" s="26"/>
    </row>
    <row r="73" spans="8:8" x14ac:dyDescent="0.25">
      <c r="H73" s="26"/>
    </row>
    <row r="74" spans="8:8" x14ac:dyDescent="0.25">
      <c r="H74" s="26"/>
    </row>
    <row r="75" spans="8:8" x14ac:dyDescent="0.25">
      <c r="H75" s="26"/>
    </row>
    <row r="76" spans="8:8" x14ac:dyDescent="0.25">
      <c r="H76" s="26"/>
    </row>
    <row r="77" spans="8:8" x14ac:dyDescent="0.25">
      <c r="H77" s="26"/>
    </row>
    <row r="78" spans="8:8" x14ac:dyDescent="0.25">
      <c r="H78" s="26"/>
    </row>
    <row r="79" spans="8:8" x14ac:dyDescent="0.25">
      <c r="H79" s="26"/>
    </row>
    <row r="80" spans="8:8" x14ac:dyDescent="0.25">
      <c r="H80" s="26"/>
    </row>
    <row r="81" spans="8:8" x14ac:dyDescent="0.25">
      <c r="H81" s="26"/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40" sqref="I40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bestFit="1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J18" si="0">(F3-C3)/F3</f>
        <v>0</v>
      </c>
      <c r="K3" s="16">
        <f>(G3-D3)/G3</f>
        <v>0</v>
      </c>
    </row>
    <row r="4" spans="1:11" x14ac:dyDescent="0.25">
      <c r="A4" s="1">
        <v>0.67013888888888884</v>
      </c>
      <c r="B4" s="4">
        <v>67104.12</v>
      </c>
      <c r="C4" s="4">
        <v>43666.52</v>
      </c>
      <c r="D4" s="4">
        <v>569969.17500000005</v>
      </c>
      <c r="E4" s="6">
        <v>67022.48</v>
      </c>
      <c r="F4" s="6">
        <v>43677.29</v>
      </c>
      <c r="G4" s="6">
        <v>569980.25</v>
      </c>
      <c r="H4" s="17"/>
      <c r="I4" s="16">
        <f t="shared" ref="I4:J39" si="1">(E4-B4)/E4</f>
        <v>-1.2180987632806101E-3</v>
      </c>
      <c r="J4" s="16">
        <f t="shared" si="0"/>
        <v>2.4658123248956319E-4</v>
      </c>
      <c r="K4" s="16">
        <f t="shared" ref="K4:K39" si="2">(G4-D4)/G4</f>
        <v>1.9430497811026669E-5</v>
      </c>
    </row>
    <row r="5" spans="1:11" x14ac:dyDescent="0.25">
      <c r="A5" s="1">
        <v>0.67361111111111105</v>
      </c>
      <c r="B5" s="4">
        <v>70684.039999999994</v>
      </c>
      <c r="C5" s="4">
        <v>45860.53</v>
      </c>
      <c r="D5" s="4">
        <v>595625.07499999995</v>
      </c>
      <c r="E5" s="6">
        <v>70609.72</v>
      </c>
      <c r="F5" s="6">
        <v>45939.93</v>
      </c>
      <c r="G5" s="6">
        <v>595642</v>
      </c>
      <c r="H5" s="17"/>
      <c r="I5" s="16">
        <f t="shared" si="1"/>
        <v>-1.0525463066556903E-3</v>
      </c>
      <c r="J5" s="16">
        <f t="shared" si="0"/>
        <v>1.7283439482820599E-3</v>
      </c>
      <c r="K5" s="16">
        <f t="shared" si="2"/>
        <v>2.8414718908415738E-5</v>
      </c>
    </row>
    <row r="6" spans="1:11" x14ac:dyDescent="0.25">
      <c r="A6" s="1">
        <v>0.67708333333333304</v>
      </c>
      <c r="B6" s="4">
        <v>76372.789999999994</v>
      </c>
      <c r="C6" s="4">
        <v>49121.64</v>
      </c>
      <c r="D6" s="4">
        <v>631157.1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-1.7630227714700776E-3</v>
      </c>
      <c r="J6" s="16">
        <f t="shared" si="0"/>
        <v>4.4802970894788656E-3</v>
      </c>
      <c r="K6" s="16">
        <f t="shared" si="2"/>
        <v>5.4500100207343227E-5</v>
      </c>
    </row>
    <row r="7" spans="1:11" x14ac:dyDescent="0.25">
      <c r="A7" s="1">
        <v>0.68055555555555503</v>
      </c>
      <c r="B7" s="4">
        <v>84119.08</v>
      </c>
      <c r="C7" s="4">
        <v>53400.11</v>
      </c>
      <c r="D7" s="4">
        <v>675266.64300000004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5.3728243447638915E-4</v>
      </c>
      <c r="J7" s="16">
        <f t="shared" si="0"/>
        <v>1.7779158586505594E-3</v>
      </c>
      <c r="K7" s="16">
        <f t="shared" si="2"/>
        <v>1.4471743386875781E-4</v>
      </c>
    </row>
    <row r="8" spans="1:11" x14ac:dyDescent="0.25">
      <c r="A8" s="1">
        <v>0.68402777777777801</v>
      </c>
      <c r="B8" s="4">
        <v>93254.7</v>
      </c>
      <c r="C8" s="4">
        <v>58391.68</v>
      </c>
      <c r="D8" s="4">
        <v>729292.76600000006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5.4285400426817626E-3</v>
      </c>
      <c r="J8" s="16">
        <f t="shared" si="0"/>
        <v>-1.1533764336406796E-3</v>
      </c>
      <c r="K8" s="16">
        <f t="shared" si="2"/>
        <v>2.4921225491399509E-4</v>
      </c>
    </row>
    <row r="9" spans="1:11" x14ac:dyDescent="0.25">
      <c r="A9" s="1">
        <v>0.6875</v>
      </c>
      <c r="B9" s="4">
        <v>103594.48</v>
      </c>
      <c r="C9" s="4">
        <v>64056.37</v>
      </c>
      <c r="D9" s="4">
        <v>790800.95700000005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1.4047150472987567E-2</v>
      </c>
      <c r="J9" s="16">
        <f t="shared" si="0"/>
        <v>-2.3371457998113288E-3</v>
      </c>
      <c r="K9" s="16">
        <f t="shared" si="2"/>
        <v>3.9016463988889716E-4</v>
      </c>
    </row>
    <row r="10" spans="1:11" x14ac:dyDescent="0.25">
      <c r="A10" s="1">
        <v>0.69097222222222199</v>
      </c>
      <c r="B10" s="4">
        <v>114248.48</v>
      </c>
      <c r="C10" s="4">
        <v>69546.06</v>
      </c>
      <c r="D10" s="4">
        <v>846625.40599999996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3.0106407019796999E-2</v>
      </c>
      <c r="J10" s="16">
        <f t="shared" si="0"/>
        <v>-7.2205719245504931E-4</v>
      </c>
      <c r="K10" s="16">
        <f t="shared" si="2"/>
        <v>5.046603465890413E-4</v>
      </c>
    </row>
    <row r="11" spans="1:11" x14ac:dyDescent="0.25">
      <c r="A11" s="1">
        <v>0.69444444444444398</v>
      </c>
      <c r="B11" s="4">
        <v>123831.82</v>
      </c>
      <c r="C11" s="4">
        <v>73762.37</v>
      </c>
      <c r="D11" s="4">
        <v>889020.67999999993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4.4225475497204944E-2</v>
      </c>
      <c r="J11" s="16">
        <f t="shared" si="0"/>
        <v>1.5027063876055123E-3</v>
      </c>
      <c r="K11" s="16">
        <f t="shared" si="2"/>
        <v>5.4378596764196913E-4</v>
      </c>
    </row>
    <row r="12" spans="1:11" x14ac:dyDescent="0.25">
      <c r="A12" s="1">
        <v>0.69791666666666696</v>
      </c>
      <c r="B12" s="4">
        <v>130898.48</v>
      </c>
      <c r="C12" s="4">
        <v>76135.55</v>
      </c>
      <c r="D12" s="4">
        <v>921563.90600000008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5.3446132432884243E-2</v>
      </c>
      <c r="J12" s="16">
        <f t="shared" si="0"/>
        <v>1.1623612726411679E-3</v>
      </c>
      <c r="K12" s="16">
        <f t="shared" si="2"/>
        <v>5.6620965940262032E-4</v>
      </c>
    </row>
    <row r="13" spans="1:11" x14ac:dyDescent="0.25">
      <c r="A13" s="1">
        <v>0.70138888888888895</v>
      </c>
      <c r="B13" s="4">
        <v>135555.81</v>
      </c>
      <c r="C13" s="4">
        <v>78072</v>
      </c>
      <c r="D13" s="4">
        <v>948904.09399999992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6.7149039934150653E-2</v>
      </c>
      <c r="J13" s="16">
        <f t="shared" si="0"/>
        <v>5.4271432578809507E-3</v>
      </c>
      <c r="K13" s="16">
        <f t="shared" si="2"/>
        <v>6.3667247170443887E-4</v>
      </c>
    </row>
    <row r="14" spans="1:11" x14ac:dyDescent="0.25">
      <c r="A14" s="1">
        <v>0.70486111111111105</v>
      </c>
      <c r="B14" s="4">
        <v>138213.66</v>
      </c>
      <c r="C14" s="4">
        <v>80081.2</v>
      </c>
      <c r="D14" s="4">
        <v>971862.74829837587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8.7658627414429147E-2</v>
      </c>
      <c r="J14" s="16">
        <f t="shared" si="0"/>
        <v>1.1468789952486241E-2</v>
      </c>
      <c r="K14" s="16">
        <f t="shared" si="2"/>
        <v>8.3667247170445696E-4</v>
      </c>
    </row>
    <row r="15" spans="1:11" x14ac:dyDescent="0.25">
      <c r="A15" s="1">
        <v>0.70833333333333304</v>
      </c>
      <c r="B15" s="4">
        <v>140641.75</v>
      </c>
      <c r="C15" s="4">
        <v>81062.87</v>
      </c>
      <c r="D15" s="4">
        <v>988448.72347944882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0.10049594265656232</v>
      </c>
      <c r="J15" s="16">
        <f t="shared" si="0"/>
        <v>1.6450872271387834E-2</v>
      </c>
      <c r="K15" s="16">
        <f t="shared" si="2"/>
        <v>1.2926747201556501E-3</v>
      </c>
    </row>
    <row r="16" spans="1:11" x14ac:dyDescent="0.25">
      <c r="A16" s="1">
        <v>0.71180555555555503</v>
      </c>
      <c r="B16" s="4">
        <v>142463.79999999999</v>
      </c>
      <c r="C16" s="4">
        <v>81142.84</v>
      </c>
      <c r="D16" s="4">
        <v>1005573.8034608254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0.10616731240790013</v>
      </c>
      <c r="J16" s="16">
        <f t="shared" si="0"/>
        <v>1.5397675502497848E-2</v>
      </c>
      <c r="K16" s="16">
        <f t="shared" si="2"/>
        <v>2.9627694846135013E-3</v>
      </c>
    </row>
    <row r="17" spans="1:11" x14ac:dyDescent="0.25">
      <c r="A17" s="1">
        <v>0.71527777777777801</v>
      </c>
      <c r="B17" s="4">
        <v>144159.69</v>
      </c>
      <c r="C17" s="4">
        <v>81071.59</v>
      </c>
      <c r="D17" s="4">
        <v>1032508.4251815386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0.11215191103614908</v>
      </c>
      <c r="J17" s="16">
        <f t="shared" si="0"/>
        <v>1.2309282088293332E-2</v>
      </c>
      <c r="K17" s="16">
        <f t="shared" si="2"/>
        <v>2.5516932843387091E-3</v>
      </c>
    </row>
    <row r="18" spans="1:11" x14ac:dyDescent="0.25">
      <c r="A18" s="1">
        <v>0.71875</v>
      </c>
      <c r="B18" s="4">
        <v>146309.06</v>
      </c>
      <c r="C18" s="4">
        <v>81429.27</v>
      </c>
      <c r="D18" s="4">
        <v>1063300.9656385421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0.12052148944498789</v>
      </c>
      <c r="J18" s="16">
        <f t="shared" si="0"/>
        <v>1.3423282280387765E-2</v>
      </c>
      <c r="K18" s="16">
        <f t="shared" si="2"/>
        <v>3.2989755608697751E-3</v>
      </c>
    </row>
    <row r="19" spans="1:11" x14ac:dyDescent="0.25">
      <c r="A19" s="1">
        <v>0.72222222222222199</v>
      </c>
      <c r="B19" s="4">
        <v>148527.59</v>
      </c>
      <c r="C19" s="4">
        <v>81590.559999999998</v>
      </c>
      <c r="D19" s="4">
        <v>1093700.882451402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0.12128400280237635</v>
      </c>
      <c r="J19" s="16">
        <f t="shared" si="1"/>
        <v>1.7093350915263084E-2</v>
      </c>
      <c r="K19" s="16">
        <f t="shared" si="2"/>
        <v>4.0519196126559852E-3</v>
      </c>
    </row>
    <row r="20" spans="1:11" x14ac:dyDescent="0.25">
      <c r="A20" s="1">
        <v>0.72569444444444398</v>
      </c>
      <c r="B20" s="4">
        <v>150601.69</v>
      </c>
      <c r="C20" s="4">
        <v>81688.23</v>
      </c>
      <c r="D20" s="4">
        <v>1122034.8593846085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0.11326515129346136</v>
      </c>
      <c r="J20" s="16">
        <f t="shared" si="1"/>
        <v>2.0539970065211195E-2</v>
      </c>
      <c r="K20" s="16">
        <f t="shared" si="2"/>
        <v>5.0707191100517329E-3</v>
      </c>
    </row>
    <row r="21" spans="1:11" x14ac:dyDescent="0.25">
      <c r="A21" s="1">
        <v>0.72916666666666596</v>
      </c>
      <c r="B21" s="4">
        <v>150289.56</v>
      </c>
      <c r="C21" s="4">
        <v>81836.41</v>
      </c>
      <c r="D21" s="4">
        <v>1151081.030622995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0.11162847388922499</v>
      </c>
      <c r="J21" s="16">
        <f t="shared" si="1"/>
        <v>2.3953545592993796E-2</v>
      </c>
      <c r="K21" s="16">
        <f t="shared" si="2"/>
        <v>6.1301731876327436E-3</v>
      </c>
    </row>
    <row r="22" spans="1:11" x14ac:dyDescent="0.25">
      <c r="A22" s="1">
        <v>0.73263888888888895</v>
      </c>
      <c r="B22" s="4">
        <v>148071.06</v>
      </c>
      <c r="C22" s="4">
        <v>82670.259999999995</v>
      </c>
      <c r="D22" s="4">
        <v>1177295.79543881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0.10983243663936409</v>
      </c>
      <c r="J22" s="16">
        <f t="shared" si="1"/>
        <v>2.888423060725967E-2</v>
      </c>
      <c r="K22" s="16">
        <f t="shared" si="2"/>
        <v>6.2648540099604728E-3</v>
      </c>
    </row>
    <row r="23" spans="1:11" x14ac:dyDescent="0.25">
      <c r="A23" s="1">
        <v>0.73611111111111105</v>
      </c>
      <c r="B23" s="4">
        <v>142902.75</v>
      </c>
      <c r="C23" s="4">
        <v>84251.08</v>
      </c>
      <c r="D23" s="4">
        <v>1196276.4204918176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0.10844161025697918</v>
      </c>
      <c r="J23" s="16">
        <f t="shared" si="1"/>
        <v>3.4027036348093474E-2</v>
      </c>
      <c r="K23" s="16">
        <f t="shared" si="2"/>
        <v>6.2905131254451995E-3</v>
      </c>
    </row>
    <row r="24" spans="1:11" x14ac:dyDescent="0.25">
      <c r="A24" s="1">
        <v>0.73958333333333304</v>
      </c>
      <c r="B24" s="4">
        <v>135877.23000000001</v>
      </c>
      <c r="C24" s="4">
        <v>86275.12</v>
      </c>
      <c r="D24" s="4">
        <v>1209485.9176139459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0.10948206622985301</v>
      </c>
      <c r="J24" s="16">
        <f t="shared" si="1"/>
        <v>3.5163286714068751E-2</v>
      </c>
      <c r="K24" s="16">
        <f t="shared" si="2"/>
        <v>6.4454081652377737E-3</v>
      </c>
    </row>
    <row r="25" spans="1:11" x14ac:dyDescent="0.25">
      <c r="A25" s="1">
        <v>0.74305555555555503</v>
      </c>
      <c r="B25" s="4">
        <v>126976.81</v>
      </c>
      <c r="C25" s="4">
        <v>88880.42</v>
      </c>
      <c r="D25" s="4">
        <v>1218994.6097925769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0.11344966532547369</v>
      </c>
      <c r="J25" s="16">
        <f t="shared" si="1"/>
        <v>3.1163934179629361E-2</v>
      </c>
      <c r="K25" s="16">
        <f t="shared" si="2"/>
        <v>7.8417799408756796E-3</v>
      </c>
    </row>
    <row r="26" spans="1:11" x14ac:dyDescent="0.25">
      <c r="A26" s="1">
        <v>0.74652777777777701</v>
      </c>
      <c r="B26" s="4">
        <v>117551.17</v>
      </c>
      <c r="C26" s="4">
        <v>91226.41</v>
      </c>
      <c r="D26" s="4">
        <v>1229455.3619488939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0.11964823725449815</v>
      </c>
      <c r="J26" s="16">
        <f t="shared" si="1"/>
        <v>2.9587626058581482E-2</v>
      </c>
      <c r="K26" s="16">
        <f t="shared" si="2"/>
        <v>8.9039753108622697E-3</v>
      </c>
    </row>
    <row r="27" spans="1:11" x14ac:dyDescent="0.25">
      <c r="A27" s="1">
        <v>0.75</v>
      </c>
      <c r="B27" s="4">
        <v>107935.56</v>
      </c>
      <c r="C27" s="4">
        <v>93809.2</v>
      </c>
      <c r="D27" s="4">
        <v>1240318.3808954637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0.12605743384555887</v>
      </c>
      <c r="J27" s="16">
        <f t="shared" si="1"/>
        <v>2.808547160324577E-2</v>
      </c>
      <c r="K27" s="16">
        <f t="shared" si="2"/>
        <v>8.6549534982989611E-3</v>
      </c>
    </row>
    <row r="28" spans="1:11" x14ac:dyDescent="0.25">
      <c r="A28" s="1">
        <v>0.75347222222222199</v>
      </c>
      <c r="B28" s="4">
        <v>98901.05</v>
      </c>
      <c r="C28" s="4">
        <v>96056.5</v>
      </c>
      <c r="D28" s="4">
        <v>1247275.9686591579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0.13417258462322595</v>
      </c>
      <c r="J28" s="16">
        <f t="shared" si="1"/>
        <v>3.2545855784455562E-2</v>
      </c>
      <c r="K28" s="16">
        <f t="shared" si="2"/>
        <v>9.0084412376068412E-3</v>
      </c>
    </row>
    <row r="29" spans="1:11" x14ac:dyDescent="0.25">
      <c r="A29" s="1">
        <v>0.75694444444444398</v>
      </c>
      <c r="B29" s="4">
        <v>93480.07</v>
      </c>
      <c r="C29" s="4">
        <v>97452.43</v>
      </c>
      <c r="D29" s="4">
        <v>1249139.5887249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0.12766339851745812</v>
      </c>
      <c r="J29" s="16">
        <f t="shared" si="1"/>
        <v>4.0254910606085922E-2</v>
      </c>
      <c r="K29" s="16">
        <f t="shared" si="2"/>
        <v>7.4377523044099822E-3</v>
      </c>
    </row>
    <row r="30" spans="1:11" x14ac:dyDescent="0.25">
      <c r="A30" s="1">
        <v>0.76041666666666596</v>
      </c>
      <c r="B30" s="4">
        <v>90456.36</v>
      </c>
      <c r="C30" s="4">
        <v>99167.98</v>
      </c>
      <c r="D30" s="4">
        <v>1241454.9932512436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0.10395980316435963</v>
      </c>
      <c r="J30" s="16">
        <f t="shared" si="1"/>
        <v>4.7341474277023392E-2</v>
      </c>
      <c r="K30" s="16">
        <f t="shared" si="2"/>
        <v>8.3713480073997776E-3</v>
      </c>
    </row>
    <row r="31" spans="1:11" x14ac:dyDescent="0.25">
      <c r="A31" s="1">
        <v>0.76388888888888895</v>
      </c>
      <c r="B31" s="4">
        <v>89751.17</v>
      </c>
      <c r="C31" s="4">
        <v>101067.41</v>
      </c>
      <c r="D31" s="4">
        <v>1231343.4692465435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8.0975781083605022E-2</v>
      </c>
      <c r="J31" s="16">
        <f t="shared" si="1"/>
        <v>5.0628614187543358E-2</v>
      </c>
      <c r="K31" s="16">
        <f t="shared" si="2"/>
        <v>6.4190749711773524E-3</v>
      </c>
    </row>
    <row r="32" spans="1:11" x14ac:dyDescent="0.25">
      <c r="A32" s="1">
        <v>0.76736111111111105</v>
      </c>
      <c r="B32" s="4">
        <v>90715.520000000004</v>
      </c>
      <c r="C32" s="4">
        <v>102481.88</v>
      </c>
      <c r="D32" s="4">
        <v>1211700.9368522163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4.63577941183273E-2</v>
      </c>
      <c r="J32" s="16">
        <f t="shared" si="1"/>
        <v>4.9392468298822156E-2</v>
      </c>
      <c r="K32" s="16">
        <f t="shared" si="2"/>
        <v>5.8005696296257129E-3</v>
      </c>
    </row>
    <row r="33" spans="1:11" x14ac:dyDescent="0.25">
      <c r="A33" s="1">
        <v>0.77083333333333304</v>
      </c>
      <c r="B33" s="4">
        <v>95010.84</v>
      </c>
      <c r="C33" s="4">
        <v>104379.23</v>
      </c>
      <c r="D33" s="4">
        <v>1192854.5775000001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4.4542967775033785E-3</v>
      </c>
      <c r="J33" s="16">
        <f t="shared" si="1"/>
        <v>4.6652188240726922E-2</v>
      </c>
      <c r="K33" s="16">
        <f t="shared" si="2"/>
        <v>1.8600655606016091E-3</v>
      </c>
    </row>
    <row r="34" spans="1:11" x14ac:dyDescent="0.25">
      <c r="A34" s="1">
        <v>0.77430555555555602</v>
      </c>
      <c r="B34" s="4">
        <v>97467.45</v>
      </c>
      <c r="C34" s="4">
        <v>106483.47</v>
      </c>
      <c r="D34" s="4">
        <v>1168334.8067499998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2.4586779021170443E-4</v>
      </c>
      <c r="J34" s="16">
        <f t="shared" si="1"/>
        <v>3.7316076225302579E-2</v>
      </c>
      <c r="K34" s="16">
        <f t="shared" si="2"/>
        <v>1.581325050884246E-3</v>
      </c>
    </row>
    <row r="35" spans="1:11" x14ac:dyDescent="0.25">
      <c r="A35" s="1">
        <v>0.77777777777777801</v>
      </c>
      <c r="B35" s="4">
        <v>100348.65</v>
      </c>
      <c r="C35" s="4">
        <v>108400.2</v>
      </c>
      <c r="D35" s="4">
        <v>1146185.916678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3.7919949266667988E-3</v>
      </c>
      <c r="J35" s="16">
        <f t="shared" si="1"/>
        <v>2.2566411260014234E-2</v>
      </c>
      <c r="K35" s="16">
        <f t="shared" si="2"/>
        <v>1.0551742099432914E-3</v>
      </c>
    </row>
    <row r="36" spans="1:11" x14ac:dyDescent="0.25">
      <c r="A36" s="1">
        <v>0.78125</v>
      </c>
      <c r="B36" s="4">
        <v>103788.41</v>
      </c>
      <c r="C36" s="4">
        <v>109315.87</v>
      </c>
      <c r="D36" s="4">
        <v>1125051.7896499999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-9.7581929809492998E-4</v>
      </c>
      <c r="J36" s="16">
        <f t="shared" si="1"/>
        <v>6.273747563997031E-3</v>
      </c>
      <c r="K36" s="16">
        <f t="shared" si="2"/>
        <v>9.4369653352307126E-4</v>
      </c>
    </row>
    <row r="37" spans="1:11" x14ac:dyDescent="0.25">
      <c r="A37" s="1">
        <v>0.78472222222222199</v>
      </c>
      <c r="B37" s="4">
        <v>105020.72</v>
      </c>
      <c r="C37" s="4">
        <v>108575.21</v>
      </c>
      <c r="D37" s="4">
        <v>1107426.4898339999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3.5364629904859465E-3</v>
      </c>
      <c r="J37" s="16">
        <f t="shared" si="1"/>
        <v>-3.6381635434751715E-5</v>
      </c>
      <c r="K37" s="16">
        <f t="shared" si="2"/>
        <v>-4.4347875337676299E-5</v>
      </c>
    </row>
    <row r="38" spans="1:11" x14ac:dyDescent="0.25">
      <c r="A38" s="1">
        <v>0.78819444444444398</v>
      </c>
      <c r="B38" s="4">
        <v>107082.35</v>
      </c>
      <c r="C38" s="4">
        <v>106565.62</v>
      </c>
      <c r="D38" s="4">
        <v>1092239.9095000001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5.8597100902467785E-3</v>
      </c>
      <c r="J38" s="16">
        <f t="shared" si="1"/>
        <v>-6.016814404749617E-4</v>
      </c>
      <c r="K38" s="16">
        <f t="shared" si="2"/>
        <v>-3.5596378169651502E-4</v>
      </c>
    </row>
    <row r="39" spans="1:11" x14ac:dyDescent="0.25">
      <c r="A39" s="1">
        <v>0.79166666666666696</v>
      </c>
      <c r="B39" s="4">
        <v>109949.56</v>
      </c>
      <c r="C39" s="4">
        <v>103143.05</v>
      </c>
      <c r="D39" s="4">
        <v>1077864.3559999999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-9.068616683035806E-5</v>
      </c>
      <c r="J39" s="16">
        <f t="shared" si="1"/>
        <v>2.797273017432805E-4</v>
      </c>
      <c r="K39" s="16">
        <f t="shared" si="2"/>
        <v>-9.7866045882196047E-5</v>
      </c>
    </row>
    <row r="40" spans="1:11" x14ac:dyDescent="0.25">
      <c r="H40" s="25" t="s">
        <v>14</v>
      </c>
      <c r="I40" s="20">
        <f>AVERAGE(I3:I39)</f>
        <v>6.1647078624507023E-2</v>
      </c>
      <c r="J40" s="20">
        <f t="shared" ref="J40:K40" si="3">AVERAGE(J3:J39)</f>
        <v>1.7899311742441242E-2</v>
      </c>
      <c r="K40" s="20">
        <f t="shared" si="3"/>
        <v>3.1274086317809439E-3</v>
      </c>
    </row>
    <row r="41" spans="1:11" x14ac:dyDescent="0.25">
      <c r="H41" s="25" t="s">
        <v>15</v>
      </c>
      <c r="I41" s="20">
        <f>MAX(I6:I39)</f>
        <v>0.13417258462322595</v>
      </c>
      <c r="J41" s="20">
        <f t="shared" ref="J41:K41" si="4">MAX(J6:J39)</f>
        <v>5.0628614187543358E-2</v>
      </c>
      <c r="K41" s="20">
        <f t="shared" si="4"/>
        <v>9.0084412376068412E-3</v>
      </c>
    </row>
    <row r="42" spans="1:11" x14ac:dyDescent="0.25">
      <c r="H42" s="25" t="s">
        <v>16</v>
      </c>
      <c r="I42" s="20">
        <f>MIN(I6:I39)</f>
        <v>-1.7630227714700776E-3</v>
      </c>
      <c r="J42" s="20">
        <f t="shared" ref="J42:K42" si="5">MIN(J6:J39)</f>
        <v>-2.3371457998113288E-3</v>
      </c>
      <c r="K42" s="20">
        <f t="shared" si="5"/>
        <v>-3.5596378169651502E-4</v>
      </c>
    </row>
    <row r="45" spans="1:11" x14ac:dyDescent="0.25">
      <c r="H45" s="26"/>
    </row>
    <row r="46" spans="1:11" x14ac:dyDescent="0.25">
      <c r="H46" s="26"/>
    </row>
    <row r="47" spans="1:11" x14ac:dyDescent="0.25">
      <c r="H47" s="27"/>
    </row>
    <row r="48" spans="1:11" x14ac:dyDescent="0.25">
      <c r="H48" s="26"/>
    </row>
    <row r="49" spans="6:8" x14ac:dyDescent="0.25">
      <c r="F49" s="28"/>
      <c r="H49" s="26"/>
    </row>
    <row r="50" spans="6:8" x14ac:dyDescent="0.25">
      <c r="F50" s="28"/>
      <c r="H50" s="26"/>
    </row>
    <row r="51" spans="6:8" x14ac:dyDescent="0.25">
      <c r="F51" s="28"/>
      <c r="H51" s="26"/>
    </row>
    <row r="52" spans="6:8" x14ac:dyDescent="0.25">
      <c r="F52" s="28"/>
      <c r="H52" s="26"/>
    </row>
    <row r="53" spans="6:8" x14ac:dyDescent="0.25">
      <c r="F53" s="28"/>
      <c r="H53" s="26"/>
    </row>
    <row r="54" spans="6:8" x14ac:dyDescent="0.25">
      <c r="F54" s="28"/>
      <c r="H54" s="26"/>
    </row>
    <row r="55" spans="6:8" x14ac:dyDescent="0.25">
      <c r="F55" s="28"/>
      <c r="H55" s="26"/>
    </row>
    <row r="56" spans="6:8" x14ac:dyDescent="0.25">
      <c r="F56" s="28"/>
      <c r="H56" s="26"/>
    </row>
    <row r="57" spans="6:8" x14ac:dyDescent="0.25">
      <c r="F57" s="28"/>
      <c r="H57" s="26"/>
    </row>
    <row r="58" spans="6:8" x14ac:dyDescent="0.25">
      <c r="F58" s="28"/>
      <c r="H58" s="26"/>
    </row>
    <row r="59" spans="6:8" x14ac:dyDescent="0.25">
      <c r="F59" s="28"/>
      <c r="H59" s="26"/>
    </row>
    <row r="60" spans="6:8" x14ac:dyDescent="0.25">
      <c r="F60" s="28"/>
      <c r="H60" s="26"/>
    </row>
    <row r="61" spans="6:8" x14ac:dyDescent="0.25">
      <c r="F61" s="28"/>
      <c r="H61" s="26"/>
    </row>
    <row r="62" spans="6:8" x14ac:dyDescent="0.25">
      <c r="F62" s="28"/>
      <c r="H62" s="26"/>
    </row>
    <row r="63" spans="6:8" x14ac:dyDescent="0.25">
      <c r="F63" s="28"/>
      <c r="H63" s="26"/>
    </row>
    <row r="64" spans="6:8" x14ac:dyDescent="0.25">
      <c r="F64" s="28"/>
      <c r="H64" s="26"/>
    </row>
    <row r="65" spans="6:8" x14ac:dyDescent="0.25">
      <c r="F65" s="28"/>
      <c r="H65" s="26"/>
    </row>
    <row r="66" spans="6:8" x14ac:dyDescent="0.25">
      <c r="F66" s="28"/>
      <c r="H66" s="26"/>
    </row>
    <row r="67" spans="6:8" x14ac:dyDescent="0.25">
      <c r="H67" s="26"/>
    </row>
    <row r="68" spans="6:8" x14ac:dyDescent="0.25">
      <c r="H68" s="26"/>
    </row>
    <row r="69" spans="6:8" x14ac:dyDescent="0.25">
      <c r="H69" s="26"/>
    </row>
    <row r="70" spans="6:8" x14ac:dyDescent="0.25">
      <c r="H70" s="26"/>
    </row>
    <row r="71" spans="6:8" x14ac:dyDescent="0.25">
      <c r="H71" s="26"/>
    </row>
    <row r="72" spans="6:8" x14ac:dyDescent="0.25">
      <c r="H72" s="26"/>
    </row>
    <row r="73" spans="6:8" x14ac:dyDescent="0.25">
      <c r="H73" s="26"/>
    </row>
    <row r="74" spans="6:8" x14ac:dyDescent="0.25">
      <c r="H74" s="26"/>
    </row>
    <row r="75" spans="6:8" x14ac:dyDescent="0.25">
      <c r="H75" s="26"/>
    </row>
    <row r="76" spans="6:8" x14ac:dyDescent="0.25">
      <c r="H76" s="26"/>
    </row>
    <row r="77" spans="6:8" x14ac:dyDescent="0.25">
      <c r="H77" s="26"/>
    </row>
    <row r="78" spans="6:8" x14ac:dyDescent="0.25">
      <c r="H78" s="26"/>
    </row>
    <row r="79" spans="6:8" x14ac:dyDescent="0.25">
      <c r="H79" s="26"/>
    </row>
    <row r="80" spans="6:8" x14ac:dyDescent="0.25">
      <c r="H80" s="26"/>
    </row>
    <row r="81" spans="8:8" x14ac:dyDescent="0.25">
      <c r="H81" s="26"/>
    </row>
    <row r="82" spans="8:8" x14ac:dyDescent="0.25">
      <c r="H82" s="26"/>
    </row>
    <row r="83" spans="8:8" x14ac:dyDescent="0.25">
      <c r="H83" s="26"/>
    </row>
    <row r="84" spans="8:8" x14ac:dyDescent="0.25">
      <c r="H84" s="26"/>
    </row>
    <row r="85" spans="8:8" x14ac:dyDescent="0.25">
      <c r="H85" s="26"/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B4" sqref="B4:D4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bestFit="1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65210.080000000002</v>
      </c>
      <c r="C3" s="4">
        <v>42649.2</v>
      </c>
      <c r="D3" s="4">
        <v>559726.28799999994</v>
      </c>
      <c r="E3" s="6">
        <v>65131.39</v>
      </c>
      <c r="F3" s="6">
        <v>42676.41</v>
      </c>
      <c r="G3" s="6">
        <v>559728.5</v>
      </c>
      <c r="H3" s="17"/>
      <c r="I3" s="16">
        <f>(E3-B3)/E3</f>
        <v>-1.2081732018923953E-3</v>
      </c>
      <c r="J3" s="16">
        <f t="shared" ref="J3:K18" si="0">(F3-C3)/F3</f>
        <v>6.3758877562584103E-4</v>
      </c>
      <c r="K3" s="16">
        <f>(G3-D3)/G3</f>
        <v>3.9519159736510503E-6</v>
      </c>
    </row>
    <row r="4" spans="1:11" x14ac:dyDescent="0.25">
      <c r="A4" s="1">
        <v>0.67013888888888884</v>
      </c>
      <c r="B4" s="4">
        <v>67022.48</v>
      </c>
      <c r="C4" s="4">
        <v>43677.29</v>
      </c>
      <c r="D4" s="4">
        <v>569980.25</v>
      </c>
      <c r="E4" s="6">
        <v>67022.48</v>
      </c>
      <c r="F4" s="6">
        <v>43677.29</v>
      </c>
      <c r="G4" s="6">
        <v>569980.25</v>
      </c>
      <c r="H4" s="17"/>
      <c r="I4" s="16">
        <f t="shared" ref="I4:K39" si="1">(E4-B4)/E4</f>
        <v>0</v>
      </c>
      <c r="J4" s="16">
        <f t="shared" si="0"/>
        <v>0</v>
      </c>
      <c r="K4" s="16">
        <f t="shared" si="0"/>
        <v>0</v>
      </c>
    </row>
    <row r="5" spans="1:11" x14ac:dyDescent="0.25">
      <c r="A5" s="1">
        <v>0.67361111111111105</v>
      </c>
      <c r="B5" s="4">
        <v>70650.23</v>
      </c>
      <c r="C5" s="4">
        <v>45863.14</v>
      </c>
      <c r="D5" s="4">
        <v>595551.93799999997</v>
      </c>
      <c r="E5" s="6">
        <v>70609.72</v>
      </c>
      <c r="F5" s="6">
        <v>45939.93</v>
      </c>
      <c r="G5" s="6">
        <v>595642</v>
      </c>
      <c r="H5" s="17"/>
      <c r="I5" s="16">
        <f t="shared" si="1"/>
        <v>-5.7371704632159365E-4</v>
      </c>
      <c r="J5" s="16">
        <f t="shared" si="0"/>
        <v>1.6715306270601821E-3</v>
      </c>
      <c r="K5" s="16">
        <f t="shared" si="0"/>
        <v>1.5120156066905031E-4</v>
      </c>
    </row>
    <row r="6" spans="1:11" x14ac:dyDescent="0.25">
      <c r="A6" s="1">
        <v>0.67708333333333304</v>
      </c>
      <c r="B6" s="4">
        <v>76174.89</v>
      </c>
      <c r="C6" s="4">
        <v>49031.51</v>
      </c>
      <c r="D6" s="4">
        <v>630935.27599999995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8.3278264831972084E-4</v>
      </c>
      <c r="J6" s="16">
        <f t="shared" si="0"/>
        <v>6.3069093691853787E-3</v>
      </c>
      <c r="K6" s="16">
        <f t="shared" si="0"/>
        <v>4.0593702545114378E-4</v>
      </c>
    </row>
    <row r="7" spans="1:11" x14ac:dyDescent="0.25">
      <c r="A7" s="1">
        <v>0.68055555555555503</v>
      </c>
      <c r="B7" s="4">
        <v>84202.23</v>
      </c>
      <c r="C7" s="4">
        <v>53189.08</v>
      </c>
      <c r="D7" s="4">
        <v>674848.99399999995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-4.5066613754279444E-4</v>
      </c>
      <c r="J7" s="16">
        <f t="shared" si="0"/>
        <v>5.7227542946827661E-3</v>
      </c>
      <c r="K7" s="16">
        <f t="shared" si="0"/>
        <v>7.6312286413455328E-4</v>
      </c>
    </row>
    <row r="8" spans="1:11" x14ac:dyDescent="0.25">
      <c r="A8" s="1">
        <v>0.68402777777777801</v>
      </c>
      <c r="B8" s="4">
        <v>93872.34</v>
      </c>
      <c r="C8" s="4">
        <v>58101.08</v>
      </c>
      <c r="D8" s="4">
        <v>728760.03399999999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-1.1586573482061759E-3</v>
      </c>
      <c r="J8" s="16">
        <f t="shared" si="0"/>
        <v>3.8291000286158356E-3</v>
      </c>
      <c r="K8" s="16">
        <f t="shared" si="0"/>
        <v>9.7950777063434639E-4</v>
      </c>
    </row>
    <row r="9" spans="1:11" x14ac:dyDescent="0.25">
      <c r="A9" s="1">
        <v>0.6875</v>
      </c>
      <c r="B9" s="4">
        <v>104932.53</v>
      </c>
      <c r="C9" s="4">
        <v>63644.56</v>
      </c>
      <c r="D9" s="4">
        <v>790056.45600000001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1.3123579405126525E-3</v>
      </c>
      <c r="J9" s="16">
        <f t="shared" si="0"/>
        <v>4.1067482268377815E-3</v>
      </c>
      <c r="K9" s="16">
        <f t="shared" si="0"/>
        <v>1.3312491383937282E-3</v>
      </c>
    </row>
    <row r="10" spans="1:11" x14ac:dyDescent="0.25">
      <c r="A10" s="1">
        <v>0.69097222222222199</v>
      </c>
      <c r="B10" s="4">
        <v>117327.62</v>
      </c>
      <c r="C10" s="4">
        <v>68831.53</v>
      </c>
      <c r="D10" s="4">
        <v>845580.48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3.9665567750579713E-3</v>
      </c>
      <c r="J10" s="16">
        <f t="shared" si="0"/>
        <v>9.5595595019446582E-3</v>
      </c>
      <c r="K10" s="16">
        <f t="shared" si="0"/>
        <v>1.7382621968064418E-3</v>
      </c>
    </row>
    <row r="11" spans="1:11" x14ac:dyDescent="0.25">
      <c r="A11" s="1">
        <v>0.69444444444444398</v>
      </c>
      <c r="B11" s="4">
        <v>128960.45</v>
      </c>
      <c r="C11" s="4">
        <v>72731.86</v>
      </c>
      <c r="D11" s="4">
        <v>887647.11800000002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4.6410302423362058E-3</v>
      </c>
      <c r="J11" s="16">
        <f t="shared" si="0"/>
        <v>1.5452386231684594E-2</v>
      </c>
      <c r="K11" s="16">
        <f t="shared" si="0"/>
        <v>2.0879739793973674E-3</v>
      </c>
    </row>
    <row r="12" spans="1:11" x14ac:dyDescent="0.25">
      <c r="A12" s="1">
        <v>0.69791666666666696</v>
      </c>
      <c r="B12" s="4">
        <v>137046.56</v>
      </c>
      <c r="C12" s="4">
        <v>75014.13</v>
      </c>
      <c r="D12" s="4">
        <v>920171.05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8.9880997489903205E-3</v>
      </c>
      <c r="J12" s="16">
        <f t="shared" si="0"/>
        <v>1.5874496468638741E-2</v>
      </c>
      <c r="K12" s="16">
        <f t="shared" si="0"/>
        <v>2.0767585669882781E-3</v>
      </c>
    </row>
    <row r="13" spans="1:11" x14ac:dyDescent="0.25">
      <c r="A13" s="1">
        <v>0.70138888888888895</v>
      </c>
      <c r="B13" s="4">
        <v>142206.42000000001</v>
      </c>
      <c r="C13" s="4">
        <v>77297.11</v>
      </c>
      <c r="D13" s="4">
        <v>947497.42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2.1381706733725293E-2</v>
      </c>
      <c r="J13" s="16">
        <f t="shared" si="0"/>
        <v>1.5298602436086967E-2</v>
      </c>
      <c r="K13" s="16">
        <f t="shared" si="0"/>
        <v>2.1181482270271053E-3</v>
      </c>
    </row>
    <row r="14" spans="1:11" x14ac:dyDescent="0.25">
      <c r="A14" s="1">
        <v>0.70486111111111105</v>
      </c>
      <c r="B14" s="4">
        <v>146426.60999999999</v>
      </c>
      <c r="C14" s="4">
        <v>79435.12</v>
      </c>
      <c r="D14" s="4">
        <v>970608.33400000003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3.3445360245491954E-2</v>
      </c>
      <c r="J14" s="16">
        <f t="shared" si="0"/>
        <v>1.9444073092442928E-2</v>
      </c>
      <c r="K14" s="16">
        <f t="shared" si="0"/>
        <v>2.1263244998933912E-3</v>
      </c>
    </row>
    <row r="15" spans="1:11" x14ac:dyDescent="0.25">
      <c r="A15" s="1">
        <v>0.70833333333333304</v>
      </c>
      <c r="B15" s="4">
        <v>150034.94</v>
      </c>
      <c r="C15" s="4">
        <v>80938.759999999995</v>
      </c>
      <c r="D15" s="4">
        <v>987843.43199999991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4.0419809386051907E-2</v>
      </c>
      <c r="J15" s="16">
        <f t="shared" si="0"/>
        <v>1.7956719303973759E-2</v>
      </c>
      <c r="K15" s="16">
        <f t="shared" si="0"/>
        <v>1.9042482090941117E-3</v>
      </c>
    </row>
    <row r="16" spans="1:11" x14ac:dyDescent="0.25">
      <c r="A16" s="1">
        <v>0.71180555555555503</v>
      </c>
      <c r="B16" s="4">
        <v>151585.59</v>
      </c>
      <c r="C16" s="4">
        <v>81515.7</v>
      </c>
      <c r="D16" s="4">
        <v>1006822.428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4.8936253911982232E-2</v>
      </c>
      <c r="J16" s="16">
        <f t="shared" si="0"/>
        <v>1.087332285829487E-2</v>
      </c>
      <c r="K16" s="16">
        <f t="shared" si="0"/>
        <v>1.7247448381801796E-3</v>
      </c>
    </row>
    <row r="17" spans="1:11" x14ac:dyDescent="0.25">
      <c r="A17" s="1">
        <v>0.71527777777777801</v>
      </c>
      <c r="B17" s="4">
        <v>154171.44</v>
      </c>
      <c r="C17" s="4">
        <v>81799.820000000007</v>
      </c>
      <c r="D17" s="4">
        <v>1033554.66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5.0491726384782019E-2</v>
      </c>
      <c r="J17" s="16">
        <f t="shared" si="0"/>
        <v>3.4372960879589061E-3</v>
      </c>
      <c r="K17" s="16">
        <f t="shared" si="0"/>
        <v>1.5409846812414747E-3</v>
      </c>
    </row>
    <row r="18" spans="1:11" x14ac:dyDescent="0.25">
      <c r="A18" s="1">
        <v>0.71875</v>
      </c>
      <c r="B18" s="4">
        <v>157515.09</v>
      </c>
      <c r="C18" s="4">
        <v>82627.259999999995</v>
      </c>
      <c r="D18" s="4">
        <v>1065280.2559999998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5.3160913321849773E-2</v>
      </c>
      <c r="J18" s="16">
        <f t="shared" si="0"/>
        <v>-1.0912656464315352E-3</v>
      </c>
      <c r="K18" s="16">
        <f t="shared" si="0"/>
        <v>1.4436582098291645E-3</v>
      </c>
    </row>
    <row r="19" spans="1:11" x14ac:dyDescent="0.25">
      <c r="A19" s="1">
        <v>0.72222222222222199</v>
      </c>
      <c r="B19" s="4">
        <v>159691.66</v>
      </c>
      <c r="C19" s="4">
        <v>82970.53</v>
      </c>
      <c r="D19" s="4">
        <v>1096667.7760000001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5.5235352158855631E-2</v>
      </c>
      <c r="J19" s="16">
        <f t="shared" si="1"/>
        <v>4.6910310353749191E-4</v>
      </c>
      <c r="K19" s="16">
        <f t="shared" si="1"/>
        <v>1.3502010881021583E-3</v>
      </c>
    </row>
    <row r="20" spans="1:11" x14ac:dyDescent="0.25">
      <c r="A20" s="1">
        <v>0.72569444444444398</v>
      </c>
      <c r="B20" s="4">
        <v>160710.66</v>
      </c>
      <c r="C20" s="4">
        <v>83338.179999999993</v>
      </c>
      <c r="D20" s="4">
        <v>1126640.5299999998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5.3744066347276902E-2</v>
      </c>
      <c r="J20" s="16">
        <f t="shared" si="1"/>
        <v>7.5670292389962536E-4</v>
      </c>
      <c r="K20" s="16">
        <f t="shared" si="1"/>
        <v>9.8678489440669486E-4</v>
      </c>
    </row>
    <row r="21" spans="1:11" x14ac:dyDescent="0.25">
      <c r="A21" s="1">
        <v>0.72916666666666596</v>
      </c>
      <c r="B21" s="4">
        <v>160128.12</v>
      </c>
      <c r="C21" s="4">
        <v>83334.8</v>
      </c>
      <c r="D21" s="4">
        <v>1156538.9619999998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5.3472095216398847E-2</v>
      </c>
      <c r="J21" s="16">
        <f t="shared" si="1"/>
        <v>6.0825484803526935E-3</v>
      </c>
      <c r="K21" s="16">
        <f t="shared" si="1"/>
        <v>1.4176697512050653E-3</v>
      </c>
    </row>
    <row r="22" spans="1:11" x14ac:dyDescent="0.25">
      <c r="A22" s="1">
        <v>0.73263888888888895</v>
      </c>
      <c r="B22" s="4">
        <v>157504.19</v>
      </c>
      <c r="C22" s="4">
        <v>84008.55</v>
      </c>
      <c r="D22" s="4">
        <v>1182230.3369999998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5.3122730185151366E-2</v>
      </c>
      <c r="J22" s="16">
        <f t="shared" si="1"/>
        <v>1.3163528591557548E-2</v>
      </c>
      <c r="K22" s="16">
        <f t="shared" si="1"/>
        <v>2.0996922912989748E-3</v>
      </c>
    </row>
    <row r="23" spans="1:11" x14ac:dyDescent="0.25">
      <c r="A23" s="1">
        <v>0.73611111111111105</v>
      </c>
      <c r="B23" s="4">
        <v>151967.5</v>
      </c>
      <c r="C23" s="4">
        <v>85614.88</v>
      </c>
      <c r="D23" s="4">
        <v>1201001.7055000002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5.1887387798537694E-2</v>
      </c>
      <c r="J23" s="16">
        <f t="shared" si="1"/>
        <v>1.8390513613566237E-2</v>
      </c>
      <c r="K23" s="16">
        <f t="shared" si="1"/>
        <v>2.3653663446647024E-3</v>
      </c>
    </row>
    <row r="24" spans="1:11" x14ac:dyDescent="0.25">
      <c r="A24" s="1">
        <v>0.73958333333333304</v>
      </c>
      <c r="B24" s="4">
        <v>145244.72</v>
      </c>
      <c r="C24" s="4">
        <v>87772.77</v>
      </c>
      <c r="D24" s="4">
        <v>1213898.5450000002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4.8089014285737683E-2</v>
      </c>
      <c r="J24" s="16">
        <f t="shared" si="1"/>
        <v>1.8414684061847767E-2</v>
      </c>
      <c r="K24" s="16">
        <f t="shared" si="1"/>
        <v>2.8205737313494639E-3</v>
      </c>
    </row>
    <row r="25" spans="1:11" x14ac:dyDescent="0.25">
      <c r="A25" s="1">
        <v>0.74305555555555503</v>
      </c>
      <c r="B25" s="4">
        <v>137321.35</v>
      </c>
      <c r="C25" s="4">
        <v>90410.559999999998</v>
      </c>
      <c r="D25" s="4">
        <v>1225449.7250000001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4.1224229838048611E-2</v>
      </c>
      <c r="J25" s="16">
        <f t="shared" si="1"/>
        <v>1.4484728368558922E-2</v>
      </c>
      <c r="K25" s="16">
        <f t="shared" si="1"/>
        <v>2.5878636700208033E-3</v>
      </c>
    </row>
    <row r="26" spans="1:11" x14ac:dyDescent="0.25">
      <c r="A26" s="1">
        <v>0.74652777777777701</v>
      </c>
      <c r="B26" s="4">
        <v>128640.82</v>
      </c>
      <c r="C26" s="4">
        <v>92711.77</v>
      </c>
      <c r="D26" s="4">
        <v>1237727.4694999999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3.6596805901406022E-2</v>
      </c>
      <c r="J26" s="16">
        <f t="shared" si="1"/>
        <v>1.3787248473213103E-2</v>
      </c>
      <c r="K26" s="16">
        <f t="shared" si="1"/>
        <v>2.2356137229260923E-3</v>
      </c>
    </row>
    <row r="27" spans="1:11" x14ac:dyDescent="0.25">
      <c r="A27" s="1">
        <v>0.75</v>
      </c>
      <c r="B27" s="4">
        <v>120003.02</v>
      </c>
      <c r="C27" s="4">
        <v>95223.31</v>
      </c>
      <c r="D27" s="4">
        <v>1248927.75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2.834851419603765E-2</v>
      </c>
      <c r="J27" s="16">
        <f t="shared" si="1"/>
        <v>1.3434519950837108E-2</v>
      </c>
      <c r="K27" s="16">
        <f t="shared" si="1"/>
        <v>1.773772386458186E-3</v>
      </c>
    </row>
    <row r="28" spans="1:11" x14ac:dyDescent="0.25">
      <c r="A28" s="1">
        <v>0.75347222222222199</v>
      </c>
      <c r="B28" s="4">
        <v>111433.45</v>
      </c>
      <c r="C28" s="4">
        <v>97666.51</v>
      </c>
      <c r="D28" s="4">
        <v>1257813.67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2.44579203151334E-2</v>
      </c>
      <c r="J28" s="16">
        <f t="shared" si="1"/>
        <v>1.6330286335969894E-2</v>
      </c>
      <c r="K28" s="16">
        <f t="shared" si="1"/>
        <v>6.3597729223011275E-4</v>
      </c>
    </row>
    <row r="29" spans="1:11" x14ac:dyDescent="0.25">
      <c r="A29" s="1">
        <v>0.75694444444444398</v>
      </c>
      <c r="B29" s="4">
        <v>105008.49</v>
      </c>
      <c r="C29" s="4">
        <v>99431.11</v>
      </c>
      <c r="D29" s="4">
        <v>1260380.2124999999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2.0082577030446351E-2</v>
      </c>
      <c r="J29" s="16">
        <f t="shared" si="1"/>
        <v>2.0768188587127985E-2</v>
      </c>
      <c r="K29" s="16">
        <f t="shared" si="1"/>
        <v>-1.494010727055945E-3</v>
      </c>
    </row>
    <row r="30" spans="1:11" x14ac:dyDescent="0.25">
      <c r="A30" s="1">
        <v>0.76041666666666596</v>
      </c>
      <c r="B30" s="4">
        <v>98900.87</v>
      </c>
      <c r="C30" s="4">
        <v>100910.95</v>
      </c>
      <c r="D30" s="4">
        <v>1254238.3729999999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2.0310401369057124E-2</v>
      </c>
      <c r="J30" s="16">
        <f t="shared" si="1"/>
        <v>3.0597609668917249E-2</v>
      </c>
      <c r="K30" s="16">
        <f t="shared" si="1"/>
        <v>-1.8395462232244104E-3</v>
      </c>
    </row>
    <row r="31" spans="1:11" x14ac:dyDescent="0.25">
      <c r="A31" s="1">
        <v>0.76388888888888895</v>
      </c>
      <c r="B31" s="4">
        <v>96119.54</v>
      </c>
      <c r="C31" s="4">
        <v>101950.62</v>
      </c>
      <c r="D31" s="4">
        <v>1243944.8589999999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1.5765642151481924E-2</v>
      </c>
      <c r="J31" s="16">
        <f t="shared" si="1"/>
        <v>4.2332227630656104E-2</v>
      </c>
      <c r="K31" s="16">
        <f t="shared" si="1"/>
        <v>-3.7490875282341768E-3</v>
      </c>
    </row>
    <row r="32" spans="1:11" x14ac:dyDescent="0.25">
      <c r="A32" s="1">
        <v>0.76736111111111105</v>
      </c>
      <c r="B32" s="4">
        <v>94005.8</v>
      </c>
      <c r="C32" s="4">
        <v>102539.85</v>
      </c>
      <c r="D32" s="4">
        <v>1223695.8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1.1768896020533796E-2</v>
      </c>
      <c r="J32" s="16">
        <f t="shared" si="1"/>
        <v>4.885474671708772E-2</v>
      </c>
      <c r="K32" s="16">
        <f t="shared" si="1"/>
        <v>-4.0412038197511725E-3</v>
      </c>
    </row>
    <row r="33" spans="1:11" x14ac:dyDescent="0.25">
      <c r="A33" s="1">
        <v>0.77083333333333304</v>
      </c>
      <c r="B33" s="4">
        <v>94268.52</v>
      </c>
      <c r="C33" s="4">
        <v>103744.99</v>
      </c>
      <c r="D33" s="4">
        <v>1199677.3319999999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1.2232498574436404E-2</v>
      </c>
      <c r="J33" s="16">
        <f t="shared" si="1"/>
        <v>5.2445019976793496E-2</v>
      </c>
      <c r="K33" s="16">
        <f t="shared" si="1"/>
        <v>-3.8489821789799714E-3</v>
      </c>
    </row>
    <row r="34" spans="1:11" x14ac:dyDescent="0.25">
      <c r="A34" s="1">
        <v>0.77430555555555602</v>
      </c>
      <c r="B34" s="4">
        <v>96693.55</v>
      </c>
      <c r="C34" s="4">
        <v>105232.73</v>
      </c>
      <c r="D34" s="4">
        <v>1175238.9624999999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8.1840022434794303E-3</v>
      </c>
      <c r="J34" s="16">
        <f t="shared" si="1"/>
        <v>4.8623627442613303E-2</v>
      </c>
      <c r="K34" s="16">
        <f t="shared" si="1"/>
        <v>-4.3187285944681891E-3</v>
      </c>
    </row>
    <row r="35" spans="1:11" x14ac:dyDescent="0.25">
      <c r="A35" s="1">
        <v>0.77777777777777801</v>
      </c>
      <c r="B35" s="4">
        <v>99715.42</v>
      </c>
      <c r="C35" s="4">
        <v>106307.92</v>
      </c>
      <c r="D35" s="4">
        <v>1152715.1200000001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1.0078365446375661E-2</v>
      </c>
      <c r="J35" s="16">
        <f t="shared" si="1"/>
        <v>4.1432287421210398E-2</v>
      </c>
      <c r="K35" s="16">
        <f t="shared" si="1"/>
        <v>-4.6352759867812751E-3</v>
      </c>
    </row>
    <row r="36" spans="1:11" x14ac:dyDescent="0.25">
      <c r="A36" s="1">
        <v>0.78125</v>
      </c>
      <c r="B36" s="4">
        <v>102812.94</v>
      </c>
      <c r="C36" s="4">
        <v>106691.49</v>
      </c>
      <c r="D36" s="4">
        <v>1130739.5430000001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8.4319930236345757E-3</v>
      </c>
      <c r="J36" s="16">
        <f t="shared" si="1"/>
        <v>3.0130441952176786E-2</v>
      </c>
      <c r="K36" s="16">
        <f t="shared" si="1"/>
        <v>-4.1070805855000208E-3</v>
      </c>
    </row>
    <row r="37" spans="1:11" x14ac:dyDescent="0.25">
      <c r="A37" s="1">
        <v>0.78472222222222199</v>
      </c>
      <c r="B37" s="4">
        <v>105263.94</v>
      </c>
      <c r="C37" s="4">
        <v>106784.4</v>
      </c>
      <c r="D37" s="4">
        <v>1110870.405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1.2287292264110555E-3</v>
      </c>
      <c r="J37" s="16">
        <f t="shared" si="1"/>
        <v>1.6457946605759211E-2</v>
      </c>
      <c r="K37" s="16">
        <f t="shared" si="1"/>
        <v>-3.1543221516770912E-3</v>
      </c>
    </row>
    <row r="38" spans="1:11" x14ac:dyDescent="0.25">
      <c r="A38" s="1">
        <v>0.78819444444444398</v>
      </c>
      <c r="B38" s="4">
        <v>107307.46</v>
      </c>
      <c r="C38" s="4">
        <v>106149.59</v>
      </c>
      <c r="D38" s="4">
        <v>1094802.4945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3.7698145970904828E-3</v>
      </c>
      <c r="J38" s="16">
        <f t="shared" si="1"/>
        <v>3.3046470501740832E-3</v>
      </c>
      <c r="K38" s="16">
        <f t="shared" si="1"/>
        <v>-2.7029730469237726E-3</v>
      </c>
    </row>
    <row r="39" spans="1:11" x14ac:dyDescent="0.25">
      <c r="A39" s="1">
        <v>0.79166666666666696</v>
      </c>
      <c r="B39" s="4">
        <v>109315.7</v>
      </c>
      <c r="C39" s="4">
        <v>104211.8</v>
      </c>
      <c r="D39" s="4">
        <v>1079994.8659999999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5.6748437937598224E-3</v>
      </c>
      <c r="J39" s="16">
        <f t="shared" si="1"/>
        <v>-1.0079196944206998E-2</v>
      </c>
      <c r="K39" s="16">
        <f t="shared" si="1"/>
        <v>-2.0746625627431933E-3</v>
      </c>
    </row>
    <row r="40" spans="1:11" x14ac:dyDescent="0.25">
      <c r="H40" s="25" t="s">
        <v>14</v>
      </c>
      <c r="I40" s="20">
        <f>AVERAGE(I3:I39)</f>
        <v>2.2375439549308852E-2</v>
      </c>
      <c r="J40" s="20">
        <f t="shared" ref="J40:K40" si="2">AVERAGE(J3:J39)</f>
        <v>1.5385438693736517E-2</v>
      </c>
      <c r="K40" s="20">
        <f t="shared" si="2"/>
        <v>7.3073390568568328E-5</v>
      </c>
    </row>
    <row r="41" spans="1:11" x14ac:dyDescent="0.25">
      <c r="H41" s="25" t="s">
        <v>15</v>
      </c>
      <c r="I41" s="20">
        <f>MAX(I6:I39)</f>
        <v>5.5235352158855631E-2</v>
      </c>
      <c r="J41" s="20">
        <f t="shared" ref="J41:K41" si="3">MAX(J6:J39)</f>
        <v>5.2445019976793496E-2</v>
      </c>
      <c r="K41" s="20">
        <f t="shared" si="3"/>
        <v>2.8205737313494639E-3</v>
      </c>
    </row>
    <row r="42" spans="1:11" x14ac:dyDescent="0.25">
      <c r="H42" s="25" t="s">
        <v>16</v>
      </c>
      <c r="I42" s="20">
        <f>MIN(I6:I39)</f>
        <v>-1.1586573482061759E-3</v>
      </c>
      <c r="J42" s="20">
        <f t="shared" ref="J42:K42" si="4">MIN(J6:J39)</f>
        <v>-1.0079196944206998E-2</v>
      </c>
      <c r="K42" s="20">
        <f t="shared" si="4"/>
        <v>-4.6352759867812751E-3</v>
      </c>
    </row>
    <row r="45" spans="1:11" x14ac:dyDescent="0.25">
      <c r="H45" s="26"/>
    </row>
    <row r="46" spans="1:11" x14ac:dyDescent="0.25">
      <c r="H46" s="26"/>
    </row>
    <row r="47" spans="1:11" x14ac:dyDescent="0.25">
      <c r="H47" s="27"/>
    </row>
    <row r="48" spans="1:11" x14ac:dyDescent="0.25">
      <c r="H48" s="26"/>
    </row>
    <row r="49" spans="8:8" x14ac:dyDescent="0.25">
      <c r="H49" s="26"/>
    </row>
    <row r="50" spans="8:8" x14ac:dyDescent="0.25">
      <c r="H50" s="26"/>
    </row>
    <row r="51" spans="8:8" x14ac:dyDescent="0.25">
      <c r="H51" s="26"/>
    </row>
    <row r="52" spans="8:8" x14ac:dyDescent="0.25">
      <c r="H52" s="26"/>
    </row>
    <row r="53" spans="8:8" x14ac:dyDescent="0.25">
      <c r="H53" s="26"/>
    </row>
    <row r="54" spans="8:8" x14ac:dyDescent="0.25">
      <c r="H54" s="26"/>
    </row>
    <row r="55" spans="8:8" x14ac:dyDescent="0.25">
      <c r="H55" s="26"/>
    </row>
    <row r="56" spans="8:8" x14ac:dyDescent="0.25">
      <c r="H56" s="26"/>
    </row>
    <row r="57" spans="8:8" x14ac:dyDescent="0.25">
      <c r="H57" s="26"/>
    </row>
    <row r="58" spans="8:8" x14ac:dyDescent="0.25">
      <c r="H58" s="26"/>
    </row>
    <row r="59" spans="8:8" x14ac:dyDescent="0.25">
      <c r="H59" s="26"/>
    </row>
    <row r="60" spans="8:8" x14ac:dyDescent="0.25">
      <c r="H60" s="26"/>
    </row>
    <row r="61" spans="8:8" x14ac:dyDescent="0.25">
      <c r="H61" s="26"/>
    </row>
    <row r="62" spans="8:8" x14ac:dyDescent="0.25">
      <c r="H62" s="26"/>
    </row>
    <row r="63" spans="8:8" x14ac:dyDescent="0.25">
      <c r="H63" s="26"/>
    </row>
    <row r="64" spans="8:8" x14ac:dyDescent="0.25">
      <c r="H64" s="26"/>
    </row>
    <row r="65" spans="8:8" x14ac:dyDescent="0.25">
      <c r="H65" s="26"/>
    </row>
    <row r="66" spans="8:8" x14ac:dyDescent="0.25">
      <c r="H66" s="26"/>
    </row>
    <row r="67" spans="8:8" x14ac:dyDescent="0.25">
      <c r="H67" s="26"/>
    </row>
    <row r="68" spans="8:8" x14ac:dyDescent="0.25">
      <c r="H68" s="26"/>
    </row>
    <row r="69" spans="8:8" x14ac:dyDescent="0.25">
      <c r="H69" s="26"/>
    </row>
    <row r="70" spans="8:8" x14ac:dyDescent="0.25">
      <c r="H70" s="26"/>
    </row>
    <row r="71" spans="8:8" x14ac:dyDescent="0.25">
      <c r="H71" s="26"/>
    </row>
    <row r="72" spans="8:8" x14ac:dyDescent="0.25">
      <c r="H72" s="26"/>
    </row>
    <row r="73" spans="8:8" x14ac:dyDescent="0.25">
      <c r="H73" s="26"/>
    </row>
    <row r="74" spans="8:8" x14ac:dyDescent="0.25">
      <c r="H74" s="26"/>
    </row>
    <row r="75" spans="8:8" x14ac:dyDescent="0.25">
      <c r="H75" s="26"/>
    </row>
    <row r="76" spans="8:8" x14ac:dyDescent="0.25">
      <c r="H76" s="26"/>
    </row>
    <row r="77" spans="8:8" x14ac:dyDescent="0.25">
      <c r="H77" s="26"/>
    </row>
    <row r="78" spans="8:8" x14ac:dyDescent="0.25">
      <c r="H78" s="26"/>
    </row>
    <row r="79" spans="8:8" x14ac:dyDescent="0.25">
      <c r="H79" s="26"/>
    </row>
    <row r="80" spans="8:8" x14ac:dyDescent="0.25">
      <c r="H80" s="26"/>
    </row>
    <row r="81" spans="8:8" x14ac:dyDescent="0.25">
      <c r="H81" s="26"/>
    </row>
    <row r="82" spans="8:8" x14ac:dyDescent="0.25">
      <c r="H82" s="26"/>
    </row>
    <row r="83" spans="8:8" x14ac:dyDescent="0.25">
      <c r="H83" s="26"/>
    </row>
    <row r="84" spans="8:8" x14ac:dyDescent="0.25">
      <c r="H84" s="26"/>
    </row>
    <row r="85" spans="8:8" x14ac:dyDescent="0.25">
      <c r="H85" s="26"/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4" sqref="J44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bestFit="1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K18" si="0">(F3-C3)/F3</f>
        <v>0</v>
      </c>
      <c r="K3" s="16">
        <f>(G3-D3)/G3</f>
        <v>0</v>
      </c>
    </row>
    <row r="4" spans="1:11" x14ac:dyDescent="0.25">
      <c r="A4" s="1">
        <v>0.67013888888888884</v>
      </c>
      <c r="B4" s="4">
        <v>67104.62</v>
      </c>
      <c r="C4" s="4">
        <v>43665.8</v>
      </c>
      <c r="D4" s="4">
        <v>570089.31000000006</v>
      </c>
      <c r="E4" s="6">
        <v>67022.48</v>
      </c>
      <c r="F4" s="6">
        <v>43677.29</v>
      </c>
      <c r="G4" s="6">
        <v>569980.25</v>
      </c>
      <c r="H4" s="17"/>
      <c r="I4" s="16">
        <f t="shared" ref="I4:K39" si="1">(E4-B4)/E4</f>
        <v>-1.2255589467891881E-3</v>
      </c>
      <c r="J4" s="16">
        <f t="shared" si="0"/>
        <v>2.6306577170877505E-4</v>
      </c>
      <c r="K4" s="16">
        <f t="shared" si="0"/>
        <v>-1.9133996309531054E-4</v>
      </c>
    </row>
    <row r="5" spans="1:11" x14ac:dyDescent="0.25">
      <c r="A5" s="1">
        <v>0.67361111111111105</v>
      </c>
      <c r="B5" s="4">
        <v>70632.679999999993</v>
      </c>
      <c r="C5" s="4">
        <v>45875.23</v>
      </c>
      <c r="D5" s="4">
        <v>595873.25</v>
      </c>
      <c r="E5" s="6">
        <v>70609.72</v>
      </c>
      <c r="F5" s="6">
        <v>45939.93</v>
      </c>
      <c r="G5" s="6">
        <v>595642</v>
      </c>
      <c r="H5" s="17"/>
      <c r="I5" s="16">
        <f t="shared" si="1"/>
        <v>-3.2516769645867243E-4</v>
      </c>
      <c r="J5" s="16">
        <f t="shared" si="0"/>
        <v>1.4083608747335289E-3</v>
      </c>
      <c r="K5" s="16">
        <f t="shared" si="0"/>
        <v>-3.882365582010671E-4</v>
      </c>
    </row>
    <row r="6" spans="1:11" x14ac:dyDescent="0.25">
      <c r="A6" s="1">
        <v>0.67708333333333304</v>
      </c>
      <c r="B6" s="4">
        <v>76212.23</v>
      </c>
      <c r="C6" s="4">
        <v>49260.42</v>
      </c>
      <c r="D6" s="4">
        <v>631731.18999999994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3.4300309109412777E-4</v>
      </c>
      <c r="J6" s="16">
        <f t="shared" si="0"/>
        <v>1.6677235603800617E-3</v>
      </c>
      <c r="K6" s="16">
        <f t="shared" si="0"/>
        <v>-8.5503369421157304E-4</v>
      </c>
    </row>
    <row r="7" spans="1:11" x14ac:dyDescent="0.25">
      <c r="A7" s="1">
        <v>0.68055555555555503</v>
      </c>
      <c r="B7" s="4">
        <v>84067.16</v>
      </c>
      <c r="C7" s="4">
        <v>53571.49</v>
      </c>
      <c r="D7" s="4">
        <v>676262.56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1.1541710677805128E-3</v>
      </c>
      <c r="J7" s="16">
        <f t="shared" si="0"/>
        <v>-1.4257348600491184E-3</v>
      </c>
      <c r="K7" s="16">
        <f t="shared" si="0"/>
        <v>-1.3299191171439204E-3</v>
      </c>
    </row>
    <row r="8" spans="1:11" x14ac:dyDescent="0.25">
      <c r="A8" s="1">
        <v>0.68402777777777801</v>
      </c>
      <c r="B8" s="4">
        <v>93471.01</v>
      </c>
      <c r="C8" s="4">
        <v>58464.39</v>
      </c>
      <c r="D8" s="4">
        <v>730988.19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3.1215705011641216E-3</v>
      </c>
      <c r="J8" s="16">
        <f t="shared" si="0"/>
        <v>-2.4000242779994847E-3</v>
      </c>
      <c r="K8" s="16">
        <f t="shared" si="0"/>
        <v>-2.0749592693128163E-3</v>
      </c>
    </row>
    <row r="9" spans="1:11" x14ac:dyDescent="0.25">
      <c r="A9" s="1">
        <v>0.6875</v>
      </c>
      <c r="B9" s="4">
        <v>104365.07</v>
      </c>
      <c r="C9" s="4">
        <v>63889.98</v>
      </c>
      <c r="D9" s="4">
        <v>793438.94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6.7131167839625206E-3</v>
      </c>
      <c r="J9" s="16">
        <f t="shared" si="0"/>
        <v>2.6648093847605819E-4</v>
      </c>
      <c r="K9" s="16">
        <f t="shared" si="0"/>
        <v>-2.9443707181818226E-3</v>
      </c>
    </row>
    <row r="10" spans="1:11" x14ac:dyDescent="0.25">
      <c r="A10" s="1">
        <v>0.69097222222222199</v>
      </c>
      <c r="B10" s="4">
        <v>116336.21</v>
      </c>
      <c r="C10" s="4">
        <v>69392.240000000005</v>
      </c>
      <c r="D10" s="4">
        <v>849946.38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1.2382968153279304E-2</v>
      </c>
      <c r="J10" s="16">
        <f t="shared" si="0"/>
        <v>1.4913114273824492E-3</v>
      </c>
      <c r="K10" s="16">
        <f t="shared" si="0"/>
        <v>-3.4159614686629716E-3</v>
      </c>
    </row>
    <row r="11" spans="1:11" x14ac:dyDescent="0.25">
      <c r="A11" s="1">
        <v>0.69444444444444398</v>
      </c>
      <c r="B11" s="4">
        <v>127287.33</v>
      </c>
      <c r="C11" s="4">
        <v>73698.09</v>
      </c>
      <c r="D11" s="4">
        <v>892346.38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1.7554718117036842E-2</v>
      </c>
      <c r="J11" s="16">
        <f t="shared" si="0"/>
        <v>2.372843912110264E-3</v>
      </c>
      <c r="K11" s="16">
        <f t="shared" si="0"/>
        <v>-3.195037668055103E-3</v>
      </c>
    </row>
    <row r="12" spans="1:11" x14ac:dyDescent="0.25">
      <c r="A12" s="1">
        <v>0.69791666666666696</v>
      </c>
      <c r="B12" s="4">
        <v>135473.29999999999</v>
      </c>
      <c r="C12" s="4">
        <v>75909.69</v>
      </c>
      <c r="D12" s="4">
        <v>924751.88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2.0364666823632055E-2</v>
      </c>
      <c r="J12" s="16">
        <f t="shared" si="0"/>
        <v>4.1254641737558488E-3</v>
      </c>
      <c r="K12" s="16">
        <f t="shared" si="0"/>
        <v>-2.891140305784932E-3</v>
      </c>
    </row>
    <row r="13" spans="1:11" x14ac:dyDescent="0.25">
      <c r="A13" s="1">
        <v>0.70138888888888895</v>
      </c>
      <c r="B13" s="4">
        <v>141471.59</v>
      </c>
      <c r="C13" s="4">
        <v>77914.16</v>
      </c>
      <c r="D13" s="4">
        <v>951464.06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2.6438567601475657E-2</v>
      </c>
      <c r="J13" s="16">
        <f t="shared" si="0"/>
        <v>7.4378946118641024E-3</v>
      </c>
      <c r="K13" s="16">
        <f t="shared" si="0"/>
        <v>-2.0594231150845798E-3</v>
      </c>
    </row>
    <row r="14" spans="1:11" x14ac:dyDescent="0.25">
      <c r="A14" s="1">
        <v>0.70486111111111105</v>
      </c>
      <c r="B14" s="4">
        <v>146082.64000000001</v>
      </c>
      <c r="C14" s="4">
        <v>80244.05</v>
      </c>
      <c r="D14" s="4">
        <v>972030.5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3.5715888801990878E-2</v>
      </c>
      <c r="J14" s="16">
        <f t="shared" si="0"/>
        <v>9.458551500062409E-3</v>
      </c>
      <c r="K14" s="16">
        <f t="shared" si="0"/>
        <v>6.6420846000448069E-4</v>
      </c>
    </row>
    <row r="15" spans="1:11" x14ac:dyDescent="0.25">
      <c r="A15" s="1">
        <v>0.70833333333333304</v>
      </c>
      <c r="B15" s="4">
        <v>149006.94</v>
      </c>
      <c r="C15" s="4">
        <v>81859.87</v>
      </c>
      <c r="D15" s="4">
        <v>985890.69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4.6994600804311809E-2</v>
      </c>
      <c r="J15" s="16">
        <f t="shared" si="0"/>
        <v>6.7807402516394102E-3</v>
      </c>
      <c r="K15" s="16">
        <f t="shared" si="0"/>
        <v>3.87725671571305E-3</v>
      </c>
    </row>
    <row r="16" spans="1:11" x14ac:dyDescent="0.25">
      <c r="A16" s="1">
        <v>0.71180555555555503</v>
      </c>
      <c r="B16" s="4">
        <v>150146.53</v>
      </c>
      <c r="C16" s="4">
        <v>82355.820000000007</v>
      </c>
      <c r="D16" s="4">
        <v>1001622.25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5.7965065914794778E-2</v>
      </c>
      <c r="J16" s="16">
        <f t="shared" si="0"/>
        <v>6.7915039826202796E-4</v>
      </c>
      <c r="K16" s="16">
        <f t="shared" si="0"/>
        <v>6.8807771984732485E-3</v>
      </c>
    </row>
    <row r="17" spans="1:11" x14ac:dyDescent="0.25">
      <c r="A17" s="1">
        <v>0.71527777777777801</v>
      </c>
      <c r="B17" s="4">
        <v>150989.76999999999</v>
      </c>
      <c r="C17" s="4">
        <v>82688.09</v>
      </c>
      <c r="D17" s="4">
        <v>1026274.69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7.0086937981127889E-2</v>
      </c>
      <c r="J17" s="16">
        <f t="shared" si="0"/>
        <v>-7.3844484220404833E-3</v>
      </c>
      <c r="K17" s="16">
        <f t="shared" si="0"/>
        <v>8.5737541699400129E-3</v>
      </c>
    </row>
    <row r="18" spans="1:11" x14ac:dyDescent="0.25">
      <c r="A18" s="1">
        <v>0.71875</v>
      </c>
      <c r="B18" s="4">
        <v>152992.42000000001</v>
      </c>
      <c r="C18" s="4">
        <v>83777.34</v>
      </c>
      <c r="D18" s="4">
        <v>1057144.8799999999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8.0347138667920773E-2</v>
      </c>
      <c r="J18" s="16">
        <f t="shared" si="0"/>
        <v>-1.5025347967382875E-2</v>
      </c>
      <c r="K18" s="16">
        <f t="shared" si="0"/>
        <v>9.0694742820717402E-3</v>
      </c>
    </row>
    <row r="19" spans="1:11" x14ac:dyDescent="0.25">
      <c r="A19" s="1">
        <v>0.72222222222222199</v>
      </c>
      <c r="B19" s="4">
        <v>155166.01999999999</v>
      </c>
      <c r="C19" s="4">
        <v>84299.520000000004</v>
      </c>
      <c r="D19" s="4">
        <v>1088246.8799999999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8.2009854226501561E-2</v>
      </c>
      <c r="J19" s="16">
        <f t="shared" si="1"/>
        <v>-1.5540997912647833E-2</v>
      </c>
      <c r="K19" s="16">
        <f t="shared" si="1"/>
        <v>9.0184542100560094E-3</v>
      </c>
    </row>
    <row r="20" spans="1:11" x14ac:dyDescent="0.25">
      <c r="A20" s="1">
        <v>0.72569444444444398</v>
      </c>
      <c r="B20" s="4">
        <v>157153.03</v>
      </c>
      <c r="C20" s="4">
        <v>84394.16</v>
      </c>
      <c r="D20" s="4">
        <v>1118949.3799999999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7.4691205119782361E-2</v>
      </c>
      <c r="J20" s="16">
        <f t="shared" si="1"/>
        <v>-1.190473192920649E-2</v>
      </c>
      <c r="K20" s="16">
        <f t="shared" si="1"/>
        <v>7.8066713486595806E-3</v>
      </c>
    </row>
    <row r="21" spans="1:11" x14ac:dyDescent="0.25">
      <c r="A21" s="1">
        <v>0.72916666666666596</v>
      </c>
      <c r="B21" s="4">
        <v>158403.59</v>
      </c>
      <c r="C21" s="4">
        <v>84434.19</v>
      </c>
      <c r="D21" s="4">
        <v>1152453.5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6.366590607008564E-2</v>
      </c>
      <c r="J21" s="16">
        <f t="shared" si="1"/>
        <v>-7.0296556291691917E-3</v>
      </c>
      <c r="K21" s="16">
        <f t="shared" si="1"/>
        <v>4.9451515725245686E-3</v>
      </c>
    </row>
    <row r="22" spans="1:11" x14ac:dyDescent="0.25">
      <c r="A22" s="1">
        <v>0.73263888888888895</v>
      </c>
      <c r="B22" s="4">
        <v>158137.41</v>
      </c>
      <c r="C22" s="4">
        <v>85602.41</v>
      </c>
      <c r="D22" s="4">
        <v>1181709.25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4.9315963998219074E-2</v>
      </c>
      <c r="J22" s="16">
        <f t="shared" si="1"/>
        <v>-5.5593178129936614E-3</v>
      </c>
      <c r="K22" s="16">
        <f t="shared" si="1"/>
        <v>2.5395328717414886E-3</v>
      </c>
    </row>
    <row r="23" spans="1:11" x14ac:dyDescent="0.25">
      <c r="A23" s="1">
        <v>0.73611111111111105</v>
      </c>
      <c r="B23" s="4">
        <v>155624.92000000001</v>
      </c>
      <c r="C23" s="4">
        <v>87381.18</v>
      </c>
      <c r="D23" s="4">
        <v>1203031.75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2.9069048152772094E-2</v>
      </c>
      <c r="J23" s="16">
        <f t="shared" si="1"/>
        <v>-1.8608356355870237E-3</v>
      </c>
      <c r="K23" s="16">
        <f t="shared" si="1"/>
        <v>6.7907173593371431E-4</v>
      </c>
    </row>
    <row r="24" spans="1:11" x14ac:dyDescent="0.25">
      <c r="A24" s="1">
        <v>0.73958333333333304</v>
      </c>
      <c r="B24" s="4">
        <v>151520</v>
      </c>
      <c r="C24" s="4">
        <v>89328.55</v>
      </c>
      <c r="D24" s="4">
        <v>1219067.75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6.9618189533841588E-3</v>
      </c>
      <c r="J24" s="16">
        <f t="shared" si="1"/>
        <v>1.0159987653684914E-3</v>
      </c>
      <c r="K24" s="16">
        <f t="shared" si="1"/>
        <v>-1.4257653860311253E-3</v>
      </c>
    </row>
    <row r="25" spans="1:11" x14ac:dyDescent="0.25">
      <c r="A25" s="1">
        <v>0.74305555555555503</v>
      </c>
      <c r="B25" s="4">
        <v>145116.62</v>
      </c>
      <c r="C25" s="4">
        <v>91573.52</v>
      </c>
      <c r="D25" s="4">
        <v>1231873.6200000001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-1.320223769864794E-2</v>
      </c>
      <c r="J25" s="16">
        <f t="shared" si="1"/>
        <v>1.8079476883318872E-3</v>
      </c>
      <c r="K25" s="16">
        <f t="shared" si="1"/>
        <v>-2.64064200001759E-3</v>
      </c>
    </row>
    <row r="26" spans="1:11" x14ac:dyDescent="0.25">
      <c r="A26" s="1">
        <v>0.74652777777777701</v>
      </c>
      <c r="B26" s="4">
        <v>136197.84</v>
      </c>
      <c r="C26" s="4">
        <v>94033.14</v>
      </c>
      <c r="D26" s="4">
        <v>1243234.75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-1.9998427290258535E-2</v>
      </c>
      <c r="J26" s="16">
        <f t="shared" si="1"/>
        <v>-2.6870087911773735E-4</v>
      </c>
      <c r="K26" s="16">
        <f t="shared" si="1"/>
        <v>-2.2039486876569802E-3</v>
      </c>
    </row>
    <row r="27" spans="1:11" x14ac:dyDescent="0.25">
      <c r="A27" s="1">
        <v>0.75</v>
      </c>
      <c r="B27" s="4">
        <v>125894.84</v>
      </c>
      <c r="C27" s="4">
        <v>96679.59</v>
      </c>
      <c r="D27" s="4">
        <v>1250840.25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-1.9356915693055924E-2</v>
      </c>
      <c r="J27" s="16">
        <f t="shared" si="1"/>
        <v>-1.6533359248512485E-3</v>
      </c>
      <c r="K27" s="16">
        <f t="shared" si="1"/>
        <v>2.4517502739486246E-4</v>
      </c>
    </row>
    <row r="28" spans="1:11" x14ac:dyDescent="0.25">
      <c r="A28" s="1">
        <v>0.75347222222222199</v>
      </c>
      <c r="B28" s="4">
        <v>115420.13</v>
      </c>
      <c r="C28" s="4">
        <v>98614.67</v>
      </c>
      <c r="D28" s="4">
        <v>1255476.1200000001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-1.0443396105008589E-2</v>
      </c>
      <c r="J28" s="16">
        <f t="shared" si="1"/>
        <v>6.7806845768030085E-3</v>
      </c>
      <c r="K28" s="16">
        <f t="shared" si="1"/>
        <v>2.4932184933695164E-3</v>
      </c>
    </row>
    <row r="29" spans="1:11" x14ac:dyDescent="0.25">
      <c r="A29" s="1">
        <v>0.75694444444444398</v>
      </c>
      <c r="B29" s="4">
        <v>106917.09</v>
      </c>
      <c r="C29" s="4">
        <v>99782.51</v>
      </c>
      <c r="D29" s="4">
        <v>1253737.3799999999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2.2719181639139253E-3</v>
      </c>
      <c r="J29" s="16">
        <f t="shared" si="1"/>
        <v>1.7307480378897407E-2</v>
      </c>
      <c r="K29" s="16">
        <f t="shared" si="1"/>
        <v>3.7843623361145107E-3</v>
      </c>
    </row>
    <row r="30" spans="1:11" x14ac:dyDescent="0.25">
      <c r="A30" s="1">
        <v>0.76041666666666596</v>
      </c>
      <c r="B30" s="4">
        <v>98996.42</v>
      </c>
      <c r="C30" s="4">
        <v>100824.37</v>
      </c>
      <c r="D30" s="4">
        <v>1243405.75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1.9363904729045874E-2</v>
      </c>
      <c r="J30" s="16">
        <f t="shared" si="1"/>
        <v>3.1429341596471858E-2</v>
      </c>
      <c r="K30" s="16">
        <f t="shared" si="1"/>
        <v>6.8131551646059309E-3</v>
      </c>
    </row>
    <row r="31" spans="1:11" x14ac:dyDescent="0.25">
      <c r="A31" s="1">
        <v>0.76388888888888895</v>
      </c>
      <c r="B31" s="4">
        <v>93497.89</v>
      </c>
      <c r="C31" s="4">
        <v>101974.23</v>
      </c>
      <c r="D31" s="4">
        <v>1227198.5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4.2610527221193677E-2</v>
      </c>
      <c r="J31" s="16">
        <f t="shared" si="1"/>
        <v>4.2110448340783806E-2</v>
      </c>
      <c r="K31" s="16">
        <f t="shared" si="1"/>
        <v>9.7636839134058826E-3</v>
      </c>
    </row>
    <row r="32" spans="1:11" x14ac:dyDescent="0.25">
      <c r="A32" s="1">
        <v>0.76736111111111105</v>
      </c>
      <c r="B32" s="4">
        <v>90921.94</v>
      </c>
      <c r="C32" s="4">
        <v>102000.23</v>
      </c>
      <c r="D32" s="4">
        <v>1207253.3799999999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4.4187814558731622E-2</v>
      </c>
      <c r="J32" s="16">
        <f t="shared" si="1"/>
        <v>5.3860186081164559E-2</v>
      </c>
      <c r="K32" s="16">
        <f t="shared" si="1"/>
        <v>9.4497856651437756E-3</v>
      </c>
    </row>
    <row r="33" spans="1:11" x14ac:dyDescent="0.25">
      <c r="A33" s="1">
        <v>0.77083333333333304</v>
      </c>
      <c r="B33" s="4">
        <v>92084.51</v>
      </c>
      <c r="C33" s="4">
        <v>102307.69</v>
      </c>
      <c r="D33" s="4">
        <v>1186766.1200000001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3.511706386503876E-2</v>
      </c>
      <c r="J33" s="16">
        <f t="shared" si="1"/>
        <v>6.5572601104203668E-2</v>
      </c>
      <c r="K33" s="16">
        <f t="shared" si="1"/>
        <v>6.9546786714668194E-3</v>
      </c>
    </row>
    <row r="34" spans="1:11" x14ac:dyDescent="0.25">
      <c r="A34" s="1">
        <v>0.77430555555555602</v>
      </c>
      <c r="B34" s="4">
        <v>95581</v>
      </c>
      <c r="C34" s="4">
        <v>103006.12</v>
      </c>
      <c r="D34" s="4">
        <v>1165069.1200000001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1.9595775710313772E-2</v>
      </c>
      <c r="J34" s="16">
        <f t="shared" si="1"/>
        <v>6.8753715723132144E-2</v>
      </c>
      <c r="K34" s="16">
        <f t="shared" si="1"/>
        <v>4.3720684395909867E-3</v>
      </c>
    </row>
    <row r="35" spans="1:11" x14ac:dyDescent="0.25">
      <c r="A35" s="1">
        <v>0.77777777777777801</v>
      </c>
      <c r="B35" s="4">
        <v>99675.8</v>
      </c>
      <c r="C35" s="4">
        <v>103838.9</v>
      </c>
      <c r="D35" s="4">
        <v>1144422.75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1.0471691725912067E-2</v>
      </c>
      <c r="J35" s="16">
        <f t="shared" si="1"/>
        <v>6.3695189881453132E-2</v>
      </c>
      <c r="K35" s="16">
        <f t="shared" si="1"/>
        <v>2.5918413460204472E-3</v>
      </c>
    </row>
    <row r="36" spans="1:11" x14ac:dyDescent="0.25">
      <c r="A36" s="1">
        <v>0.78125</v>
      </c>
      <c r="B36" s="4">
        <v>103509.83</v>
      </c>
      <c r="C36" s="4">
        <v>104147.66</v>
      </c>
      <c r="D36" s="4">
        <v>1127358.5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1.7109146420440993E-3</v>
      </c>
      <c r="J36" s="16">
        <f t="shared" si="1"/>
        <v>5.3254903686180084E-2</v>
      </c>
      <c r="K36" s="16">
        <f t="shared" si="1"/>
        <v>-1.1046834047514706E-3</v>
      </c>
    </row>
    <row r="37" spans="1:11" x14ac:dyDescent="0.25">
      <c r="A37" s="1">
        <v>0.78472222222222199</v>
      </c>
      <c r="B37" s="4">
        <v>106414.09</v>
      </c>
      <c r="C37" s="4">
        <v>103992.38</v>
      </c>
      <c r="D37" s="4">
        <v>1113618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-9.6841890728682368E-3</v>
      </c>
      <c r="J37" s="16">
        <f t="shared" si="1"/>
        <v>4.217396021746446E-2</v>
      </c>
      <c r="K37" s="16">
        <f t="shared" si="1"/>
        <v>-5.6354952816537688E-3</v>
      </c>
    </row>
    <row r="38" spans="1:11" x14ac:dyDescent="0.25">
      <c r="A38" s="1">
        <v>0.78819444444444398</v>
      </c>
      <c r="B38" s="4">
        <v>108897.66</v>
      </c>
      <c r="C38" s="4">
        <v>103491.8</v>
      </c>
      <c r="D38" s="4">
        <v>1101116.1200000001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-1.099342032457949E-2</v>
      </c>
      <c r="J38" s="16">
        <f t="shared" si="1"/>
        <v>2.8260060840434711E-2</v>
      </c>
      <c r="K38" s="16">
        <f t="shared" si="1"/>
        <v>-8.4854690600025522E-3</v>
      </c>
    </row>
    <row r="39" spans="1:11" x14ac:dyDescent="0.25">
      <c r="A39" s="1">
        <v>0.79166666666666696</v>
      </c>
      <c r="B39" s="4">
        <v>110134.07</v>
      </c>
      <c r="C39" s="4">
        <v>101992.09</v>
      </c>
      <c r="D39" s="4">
        <v>1086771.6200000001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-1.7689714869776254E-3</v>
      </c>
      <c r="J39" s="16">
        <f t="shared" si="1"/>
        <v>1.1435476962673337E-2</v>
      </c>
      <c r="K39" s="16">
        <f t="shared" si="1"/>
        <v>-8.3624827104187022E-3</v>
      </c>
    </row>
    <row r="40" spans="1:11" x14ac:dyDescent="0.25">
      <c r="H40" s="25" t="s">
        <v>14</v>
      </c>
      <c r="I40" s="20">
        <f>AVERAGE(I3:I39)</f>
        <v>2.0898041544104476E-2</v>
      </c>
      <c r="J40" s="20">
        <f t="shared" ref="J40:K40" si="2">AVERAGE(J3:J39)</f>
        <v>1.2252877081424116E-2</v>
      </c>
      <c r="K40" s="20">
        <f t="shared" si="2"/>
        <v>1.3869841409179548E-3</v>
      </c>
    </row>
    <row r="41" spans="1:11" x14ac:dyDescent="0.25">
      <c r="H41" s="25" t="s">
        <v>15</v>
      </c>
      <c r="I41" s="20">
        <f>MAX(I6:I39)</f>
        <v>8.2009854226501561E-2</v>
      </c>
      <c r="J41" s="20">
        <f t="shared" ref="J41:K41" si="3">MAX(J6:J39)</f>
        <v>6.8753715723132144E-2</v>
      </c>
      <c r="K41" s="20">
        <f t="shared" si="3"/>
        <v>9.7636839134058826E-3</v>
      </c>
    </row>
    <row r="42" spans="1:11" x14ac:dyDescent="0.25">
      <c r="H42" s="25" t="s">
        <v>16</v>
      </c>
      <c r="I42" s="20">
        <f>MIN(I6:I39)</f>
        <v>-1.9998427290258535E-2</v>
      </c>
      <c r="J42" s="20">
        <f t="shared" ref="J42:K42" si="4">MIN(J6:J39)</f>
        <v>-1.5540997912647833E-2</v>
      </c>
      <c r="K42" s="20">
        <f t="shared" si="4"/>
        <v>-8.4854690600025522E-3</v>
      </c>
    </row>
    <row r="45" spans="1:11" x14ac:dyDescent="0.25">
      <c r="H45" s="26"/>
    </row>
    <row r="46" spans="1:11" x14ac:dyDescent="0.25">
      <c r="H46" s="26"/>
    </row>
    <row r="47" spans="1:11" x14ac:dyDescent="0.25">
      <c r="H47" s="27"/>
    </row>
    <row r="48" spans="1:11" x14ac:dyDescent="0.25">
      <c r="H48" s="26"/>
    </row>
    <row r="49" spans="8:8" x14ac:dyDescent="0.25">
      <c r="H49" s="26"/>
    </row>
    <row r="50" spans="8:8" x14ac:dyDescent="0.25">
      <c r="H50" s="26"/>
    </row>
    <row r="51" spans="8:8" x14ac:dyDescent="0.25">
      <c r="H51" s="26"/>
    </row>
    <row r="52" spans="8:8" x14ac:dyDescent="0.25">
      <c r="H52" s="26"/>
    </row>
    <row r="53" spans="8:8" x14ac:dyDescent="0.25">
      <c r="H53" s="26"/>
    </row>
    <row r="54" spans="8:8" x14ac:dyDescent="0.25">
      <c r="H54" s="26"/>
    </row>
    <row r="55" spans="8:8" x14ac:dyDescent="0.25">
      <c r="H55" s="26"/>
    </row>
    <row r="56" spans="8:8" x14ac:dyDescent="0.25">
      <c r="H56" s="26"/>
    </row>
    <row r="57" spans="8:8" x14ac:dyDescent="0.25">
      <c r="H57" s="26"/>
    </row>
    <row r="58" spans="8:8" x14ac:dyDescent="0.25">
      <c r="H58" s="26"/>
    </row>
    <row r="59" spans="8:8" x14ac:dyDescent="0.25">
      <c r="H59" s="26"/>
    </row>
    <row r="60" spans="8:8" x14ac:dyDescent="0.25">
      <c r="H60" s="26"/>
    </row>
    <row r="61" spans="8:8" x14ac:dyDescent="0.25">
      <c r="H61" s="26"/>
    </row>
    <row r="62" spans="8:8" x14ac:dyDescent="0.25">
      <c r="H62" s="26"/>
    </row>
    <row r="63" spans="8:8" x14ac:dyDescent="0.25">
      <c r="H63" s="26"/>
    </row>
    <row r="64" spans="8:8" x14ac:dyDescent="0.25">
      <c r="H64" s="26"/>
    </row>
    <row r="65" spans="8:8" x14ac:dyDescent="0.25">
      <c r="H65" s="26"/>
    </row>
    <row r="66" spans="8:8" x14ac:dyDescent="0.25">
      <c r="H66" s="26"/>
    </row>
    <row r="67" spans="8:8" x14ac:dyDescent="0.25">
      <c r="H67" s="26"/>
    </row>
    <row r="68" spans="8:8" x14ac:dyDescent="0.25">
      <c r="H68" s="26"/>
    </row>
    <row r="69" spans="8:8" x14ac:dyDescent="0.25">
      <c r="H69" s="26"/>
    </row>
    <row r="70" spans="8:8" x14ac:dyDescent="0.25">
      <c r="H70" s="26"/>
    </row>
    <row r="71" spans="8:8" x14ac:dyDescent="0.25">
      <c r="H71" s="26"/>
    </row>
    <row r="72" spans="8:8" x14ac:dyDescent="0.25">
      <c r="H72" s="26"/>
    </row>
    <row r="73" spans="8:8" x14ac:dyDescent="0.25">
      <c r="H73" s="26"/>
    </row>
    <row r="74" spans="8:8" x14ac:dyDescent="0.25">
      <c r="H74" s="26"/>
    </row>
    <row r="75" spans="8:8" x14ac:dyDescent="0.25">
      <c r="H75" s="26"/>
    </row>
    <row r="76" spans="8:8" x14ac:dyDescent="0.25">
      <c r="H76" s="26"/>
    </row>
    <row r="77" spans="8:8" x14ac:dyDescent="0.25">
      <c r="H77" s="26"/>
    </row>
    <row r="78" spans="8:8" x14ac:dyDescent="0.25">
      <c r="H78" s="26"/>
    </row>
    <row r="79" spans="8:8" x14ac:dyDescent="0.25">
      <c r="H79" s="26"/>
    </row>
    <row r="80" spans="8:8" x14ac:dyDescent="0.25">
      <c r="H80" s="26"/>
    </row>
    <row r="81" spans="8:8" x14ac:dyDescent="0.25">
      <c r="H81" s="26"/>
    </row>
    <row r="82" spans="8:8" x14ac:dyDescent="0.25">
      <c r="H82" s="26"/>
    </row>
    <row r="83" spans="8:8" x14ac:dyDescent="0.25">
      <c r="H83" s="26"/>
    </row>
    <row r="84" spans="8:8" x14ac:dyDescent="0.25">
      <c r="H84" s="26"/>
    </row>
    <row r="85" spans="8:8" x14ac:dyDescent="0.25">
      <c r="H85" s="26"/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6" sqref="I56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bestFit="1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J18" si="0">(F3-C3)/F3</f>
        <v>0</v>
      </c>
      <c r="K3" s="16">
        <f>(G3-D3)/G3</f>
        <v>0</v>
      </c>
    </row>
    <row r="4" spans="1:11" x14ac:dyDescent="0.25">
      <c r="A4" s="1">
        <v>0.67013888888888884</v>
      </c>
      <c r="B4" s="4">
        <v>67004.92</v>
      </c>
      <c r="C4" s="4">
        <v>43665.5</v>
      </c>
      <c r="D4" s="4">
        <v>569870</v>
      </c>
      <c r="E4" s="6">
        <v>67022.48</v>
      </c>
      <c r="F4" s="6">
        <v>43677.29</v>
      </c>
      <c r="G4" s="6">
        <v>569980.25</v>
      </c>
      <c r="H4" s="17"/>
      <c r="I4" s="16">
        <f t="shared" ref="I4:J39" si="1">(E4-B4)/E4</f>
        <v>2.6200164482122527E-4</v>
      </c>
      <c r="J4" s="16">
        <f t="shared" si="0"/>
        <v>2.6993432971690487E-4</v>
      </c>
      <c r="K4" s="16">
        <f t="shared" ref="K4:K39" si="2">(G4-D4)/G4</f>
        <v>1.9342775473360699E-4</v>
      </c>
    </row>
    <row r="5" spans="1:11" x14ac:dyDescent="0.25">
      <c r="A5" s="1">
        <v>0.67361111111111105</v>
      </c>
      <c r="B5" s="4">
        <v>70599.77</v>
      </c>
      <c r="C5" s="4">
        <v>45865</v>
      </c>
      <c r="D5" s="4">
        <v>595586.5</v>
      </c>
      <c r="E5" s="6">
        <v>70609.72</v>
      </c>
      <c r="F5" s="6">
        <v>45939.93</v>
      </c>
      <c r="G5" s="6">
        <v>595642</v>
      </c>
      <c r="H5" s="17"/>
      <c r="I5" s="16">
        <f t="shared" si="1"/>
        <v>1.4091544336951187E-4</v>
      </c>
      <c r="J5" s="16">
        <f t="shared" si="0"/>
        <v>1.6310429728560816E-3</v>
      </c>
      <c r="K5" s="16">
        <f t="shared" si="2"/>
        <v>9.3176773968256106E-5</v>
      </c>
    </row>
    <row r="6" spans="1:11" x14ac:dyDescent="0.25">
      <c r="A6" s="1">
        <v>0.67708333333333304</v>
      </c>
      <c r="B6" s="4">
        <v>76104.84</v>
      </c>
      <c r="C6" s="4">
        <v>49190.91</v>
      </c>
      <c r="D6" s="4">
        <v>631101.75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1.7516111963555383E-3</v>
      </c>
      <c r="J6" s="16">
        <f t="shared" si="0"/>
        <v>3.0764422951231425E-3</v>
      </c>
      <c r="K6" s="16">
        <f t="shared" si="2"/>
        <v>1.4219139516295768E-4</v>
      </c>
    </row>
    <row r="7" spans="1:11" x14ac:dyDescent="0.25">
      <c r="A7" s="1">
        <v>0.68055555555555503</v>
      </c>
      <c r="B7" s="4">
        <v>83856.88</v>
      </c>
      <c r="C7" s="4">
        <v>53307.18</v>
      </c>
      <c r="D7" s="4">
        <v>675191.32000000007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3.652617558751136E-3</v>
      </c>
      <c r="J7" s="16">
        <f t="shared" si="0"/>
        <v>3.5150804127920378E-3</v>
      </c>
      <c r="K7" s="16">
        <f t="shared" si="2"/>
        <v>2.5624685743707638E-4</v>
      </c>
    </row>
    <row r="8" spans="1:11" x14ac:dyDescent="0.25">
      <c r="A8" s="1">
        <v>0.68402777777777801</v>
      </c>
      <c r="B8" s="4">
        <v>93092.6</v>
      </c>
      <c r="C8" s="4">
        <v>58136</v>
      </c>
      <c r="D8" s="4">
        <v>729466.06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7.1573540719915198E-3</v>
      </c>
      <c r="J8" s="16">
        <f t="shared" si="0"/>
        <v>3.2303798701093329E-3</v>
      </c>
      <c r="K8" s="16">
        <f t="shared" si="2"/>
        <v>1.1652222662843787E-5</v>
      </c>
    </row>
    <row r="9" spans="1:11" x14ac:dyDescent="0.25">
      <c r="A9" s="1">
        <v>0.6875</v>
      </c>
      <c r="B9" s="4">
        <v>103722.94</v>
      </c>
      <c r="C9" s="4">
        <v>63707.47</v>
      </c>
      <c r="D9" s="4">
        <v>790935.36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1.2824541864399094E-2</v>
      </c>
      <c r="J9" s="16">
        <f t="shared" si="0"/>
        <v>3.1223491757790085E-3</v>
      </c>
      <c r="K9" s="16">
        <f t="shared" si="2"/>
        <v>2.2027288708739164E-4</v>
      </c>
    </row>
    <row r="10" spans="1:11" x14ac:dyDescent="0.25">
      <c r="A10" s="1">
        <v>0.69097222222222199</v>
      </c>
      <c r="B10" s="4">
        <v>114315.03</v>
      </c>
      <c r="C10" s="4">
        <v>69427.23</v>
      </c>
      <c r="D10" s="4">
        <v>846642.5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2.9541441791263234E-2</v>
      </c>
      <c r="J10" s="16">
        <f t="shared" si="0"/>
        <v>9.8782834320550704E-4</v>
      </c>
      <c r="K10" s="16">
        <f t="shared" si="2"/>
        <v>4.8447978832207576E-4</v>
      </c>
    </row>
    <row r="11" spans="1:11" x14ac:dyDescent="0.25">
      <c r="A11" s="1">
        <v>0.69444444444444398</v>
      </c>
      <c r="B11" s="4">
        <v>122500.47</v>
      </c>
      <c r="C11" s="4">
        <v>73469.05</v>
      </c>
      <c r="D11" s="4">
        <v>888776.69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5.4501270629641843E-2</v>
      </c>
      <c r="J11" s="16">
        <f t="shared" si="0"/>
        <v>5.4732841518826091E-3</v>
      </c>
      <c r="K11" s="16">
        <f t="shared" si="2"/>
        <v>8.1808478559718904E-4</v>
      </c>
    </row>
    <row r="12" spans="1:11" x14ac:dyDescent="0.25">
      <c r="A12" s="1">
        <v>0.69791666666666696</v>
      </c>
      <c r="B12" s="4">
        <v>127505.06</v>
      </c>
      <c r="C12" s="4">
        <v>75703.899999999994</v>
      </c>
      <c r="D12" s="4">
        <v>920421.5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7.798465133149636E-2</v>
      </c>
      <c r="J12" s="16">
        <f t="shared" si="0"/>
        <v>6.8252646962937607E-3</v>
      </c>
      <c r="K12" s="16">
        <f t="shared" si="2"/>
        <v>1.8051461577336604E-3</v>
      </c>
    </row>
    <row r="13" spans="1:11" x14ac:dyDescent="0.25">
      <c r="A13" s="1">
        <v>0.70138888888888895</v>
      </c>
      <c r="B13" s="4">
        <v>129207.8</v>
      </c>
      <c r="C13" s="4">
        <v>77718.67</v>
      </c>
      <c r="D13" s="4">
        <v>948384.25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0.11083397843296976</v>
      </c>
      <c r="J13" s="16">
        <f t="shared" si="0"/>
        <v>9.928275897914441E-3</v>
      </c>
      <c r="K13" s="16">
        <f t="shared" si="2"/>
        <v>1.1841598657629832E-3</v>
      </c>
    </row>
    <row r="14" spans="1:11" x14ac:dyDescent="0.25">
      <c r="A14" s="1">
        <v>0.70486111111111105</v>
      </c>
      <c r="B14" s="4">
        <v>129076.39</v>
      </c>
      <c r="C14" s="4">
        <v>79424.95</v>
      </c>
      <c r="D14" s="4">
        <v>972502.62000000011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0.14797328410961372</v>
      </c>
      <c r="J14" s="16">
        <f t="shared" si="0"/>
        <v>1.956961269981871E-2</v>
      </c>
      <c r="K14" s="16">
        <f t="shared" si="2"/>
        <v>1.7882614545573517E-4</v>
      </c>
    </row>
    <row r="15" spans="1:11" x14ac:dyDescent="0.25">
      <c r="A15" s="1">
        <v>0.70833333333333304</v>
      </c>
      <c r="B15" s="4">
        <v>128820.09</v>
      </c>
      <c r="C15" s="4">
        <v>80168.61</v>
      </c>
      <c r="D15" s="4">
        <v>987438.55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0.1761038694246424</v>
      </c>
      <c r="J15" s="16">
        <f t="shared" si="0"/>
        <v>2.7301075859819671E-2</v>
      </c>
      <c r="K15" s="16">
        <f t="shared" si="2"/>
        <v>2.3133322714928507E-3</v>
      </c>
    </row>
    <row r="16" spans="1:11" x14ac:dyDescent="0.25">
      <c r="A16" s="1">
        <v>0.71180555555555503</v>
      </c>
      <c r="B16" s="4">
        <v>129211.08</v>
      </c>
      <c r="C16" s="4">
        <v>80098.8</v>
      </c>
      <c r="D16" s="4">
        <v>1002496.8199999998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0.18931625505512395</v>
      </c>
      <c r="J16" s="16">
        <f t="shared" si="0"/>
        <v>2.8066251200222575E-2</v>
      </c>
      <c r="K16" s="16">
        <f t="shared" si="2"/>
        <v>6.013631646659314E-3</v>
      </c>
    </row>
    <row r="17" spans="1:11" x14ac:dyDescent="0.25">
      <c r="A17" s="1">
        <v>0.71527777777777801</v>
      </c>
      <c r="B17" s="4">
        <v>131208.23000000001</v>
      </c>
      <c r="C17" s="4">
        <v>80062.95</v>
      </c>
      <c r="D17" s="4">
        <v>1026689.2400000001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0.19191712841620692</v>
      </c>
      <c r="J17" s="16">
        <f t="shared" si="0"/>
        <v>2.4597487681824473E-2</v>
      </c>
      <c r="K17" s="16">
        <f t="shared" si="2"/>
        <v>8.1732807350850482E-3</v>
      </c>
    </row>
    <row r="18" spans="1:11" x14ac:dyDescent="0.25">
      <c r="A18" s="1">
        <v>0.71875</v>
      </c>
      <c r="B18" s="4">
        <v>134071.06</v>
      </c>
      <c r="C18" s="4">
        <v>80616.73</v>
      </c>
      <c r="D18" s="4">
        <v>1056381.5099999998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0.19408534128145133</v>
      </c>
      <c r="J18" s="16">
        <f t="shared" si="0"/>
        <v>2.3267814181704108E-2</v>
      </c>
      <c r="K18" s="16">
        <f t="shared" si="2"/>
        <v>9.7850305409427143E-3</v>
      </c>
    </row>
    <row r="19" spans="1:11" x14ac:dyDescent="0.25">
      <c r="A19" s="1">
        <v>0.72222222222222199</v>
      </c>
      <c r="B19" s="4">
        <v>136613.22</v>
      </c>
      <c r="C19" s="4">
        <v>80730.3</v>
      </c>
      <c r="D19" s="4">
        <v>1086325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0.19177156350090682</v>
      </c>
      <c r="J19" s="16">
        <f t="shared" si="1"/>
        <v>2.7456746802503356E-2</v>
      </c>
      <c r="K19" s="16">
        <f t="shared" si="2"/>
        <v>1.0768560411346167E-2</v>
      </c>
    </row>
    <row r="20" spans="1:11" x14ac:dyDescent="0.25">
      <c r="A20" s="1">
        <v>0.72569444444444398</v>
      </c>
      <c r="B20" s="4">
        <v>138862.20000000001</v>
      </c>
      <c r="C20" s="4">
        <v>81242.25</v>
      </c>
      <c r="D20" s="4">
        <v>1114673.6399999997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0.18238665244688079</v>
      </c>
      <c r="J20" s="16">
        <f t="shared" si="1"/>
        <v>2.5887369368027685E-2</v>
      </c>
      <c r="K20" s="16">
        <f t="shared" si="2"/>
        <v>1.1598049921162928E-2</v>
      </c>
    </row>
    <row r="21" spans="1:11" x14ac:dyDescent="0.25">
      <c r="A21" s="1">
        <v>0.72916666666666596</v>
      </c>
      <c r="B21" s="4">
        <v>139129.79999999999</v>
      </c>
      <c r="C21" s="4">
        <v>81735.199999999997</v>
      </c>
      <c r="D21" s="4">
        <v>1143286.6399999997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0.17759455311808153</v>
      </c>
      <c r="J21" s="16">
        <f t="shared" si="1"/>
        <v>2.5160656971053259E-2</v>
      </c>
      <c r="K21" s="16">
        <f t="shared" si="2"/>
        <v>1.2860029255534096E-2</v>
      </c>
    </row>
    <row r="22" spans="1:11" x14ac:dyDescent="0.25">
      <c r="A22" s="1">
        <v>0.73263888888888895</v>
      </c>
      <c r="B22" s="4">
        <v>137366.64000000001</v>
      </c>
      <c r="C22" s="4">
        <v>83089.929999999993</v>
      </c>
      <c r="D22" s="4">
        <v>1168612.7599999998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0.17418483249976277</v>
      </c>
      <c r="J22" s="16">
        <f t="shared" si="1"/>
        <v>2.3954426891376238E-2</v>
      </c>
      <c r="K22" s="16">
        <f t="shared" si="2"/>
        <v>1.3594054982946753E-2</v>
      </c>
    </row>
    <row r="23" spans="1:11" x14ac:dyDescent="0.25">
      <c r="A23" s="1">
        <v>0.73611111111111105</v>
      </c>
      <c r="B23" s="4">
        <v>132931.39000000001</v>
      </c>
      <c r="C23" s="4">
        <v>84851.01</v>
      </c>
      <c r="D23" s="4">
        <v>1185258.8799999999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0.17065209721505351</v>
      </c>
      <c r="J23" s="16">
        <f t="shared" si="1"/>
        <v>2.7148594432765127E-2</v>
      </c>
      <c r="K23" s="16">
        <f t="shared" si="2"/>
        <v>1.5442440156024612E-2</v>
      </c>
    </row>
    <row r="24" spans="1:11" x14ac:dyDescent="0.25">
      <c r="A24" s="1">
        <v>0.73958333333333304</v>
      </c>
      <c r="B24" s="4">
        <v>126678.15</v>
      </c>
      <c r="C24" s="4">
        <v>87009.13</v>
      </c>
      <c r="D24" s="4">
        <v>1193435.1200000001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0.16977138559694857</v>
      </c>
      <c r="J24" s="16">
        <f t="shared" si="1"/>
        <v>2.6954665318711483E-2</v>
      </c>
      <c r="K24" s="16">
        <f t="shared" si="2"/>
        <v>1.9630632928670278E-2</v>
      </c>
    </row>
    <row r="25" spans="1:11" x14ac:dyDescent="0.25">
      <c r="A25" s="1">
        <v>0.74305555555555503</v>
      </c>
      <c r="B25" s="4">
        <v>120170.13</v>
      </c>
      <c r="C25" s="4">
        <v>89586.28</v>
      </c>
      <c r="D25" s="4">
        <v>1199060.1200000001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0.16097381112833642</v>
      </c>
      <c r="J25" s="16">
        <f t="shared" si="1"/>
        <v>2.3469746579931169E-2</v>
      </c>
      <c r="K25" s="16">
        <f t="shared" si="2"/>
        <v>2.4066763834574088E-2</v>
      </c>
    </row>
    <row r="26" spans="1:11" x14ac:dyDescent="0.25">
      <c r="A26" s="1">
        <v>0.74652777777777701</v>
      </c>
      <c r="B26" s="4">
        <v>113352.81</v>
      </c>
      <c r="C26" s="4">
        <v>91918.77</v>
      </c>
      <c r="D26" s="4">
        <v>1209020.0015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0.1510901499691075</v>
      </c>
      <c r="J26" s="16">
        <f t="shared" si="1"/>
        <v>2.2222711542904706E-2</v>
      </c>
      <c r="K26" s="16">
        <f t="shared" si="2"/>
        <v>2.537745221032715E-2</v>
      </c>
    </row>
    <row r="27" spans="1:11" x14ac:dyDescent="0.25">
      <c r="A27" s="1">
        <v>0.75</v>
      </c>
      <c r="B27" s="4">
        <v>106210.63</v>
      </c>
      <c r="C27" s="4">
        <v>94620.35</v>
      </c>
      <c r="D27" s="4">
        <v>1225798.97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0.14002400566523326</v>
      </c>
      <c r="J27" s="16">
        <f t="shared" si="1"/>
        <v>1.9681514744973493E-2</v>
      </c>
      <c r="K27" s="16">
        <f t="shared" si="2"/>
        <v>2.0259833576710032E-2</v>
      </c>
    </row>
    <row r="28" spans="1:11" x14ac:dyDescent="0.25">
      <c r="A28" s="1">
        <v>0.75347222222222199</v>
      </c>
      <c r="B28" s="4">
        <v>98669.06</v>
      </c>
      <c r="C28" s="4">
        <v>96833.62</v>
      </c>
      <c r="D28" s="4">
        <v>1230107.3812000002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0.13620353679302863</v>
      </c>
      <c r="J28" s="16">
        <f t="shared" si="1"/>
        <v>2.4718920964294726E-2</v>
      </c>
      <c r="K28" s="16">
        <f t="shared" si="2"/>
        <v>2.264930795468903E-2</v>
      </c>
    </row>
    <row r="29" spans="1:11" x14ac:dyDescent="0.25">
      <c r="A29" s="1">
        <v>0.75694444444444398</v>
      </c>
      <c r="B29" s="4">
        <v>93861.43</v>
      </c>
      <c r="C29" s="4">
        <v>98584.79</v>
      </c>
      <c r="D29" s="4">
        <v>1229151.8799999999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0.12410462618939534</v>
      </c>
      <c r="J29" s="16">
        <f t="shared" si="1"/>
        <v>2.9103039386188245E-2</v>
      </c>
      <c r="K29" s="16">
        <f t="shared" si="2"/>
        <v>2.3319920540325872E-2</v>
      </c>
    </row>
    <row r="30" spans="1:11" x14ac:dyDescent="0.25">
      <c r="A30" s="1">
        <v>0.76041666666666596</v>
      </c>
      <c r="B30" s="4">
        <v>91072.15</v>
      </c>
      <c r="C30" s="4">
        <v>99670.98</v>
      </c>
      <c r="D30" s="4">
        <v>1224197.2168399999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9.7859927016243409E-2</v>
      </c>
      <c r="J30" s="16">
        <f t="shared" si="1"/>
        <v>4.2509398052029627E-2</v>
      </c>
      <c r="K30" s="16">
        <f t="shared" si="2"/>
        <v>2.2156225954729387E-2</v>
      </c>
    </row>
    <row r="31" spans="1:11" x14ac:dyDescent="0.25">
      <c r="A31" s="1">
        <v>0.76388888888888895</v>
      </c>
      <c r="B31" s="4">
        <v>91119.25</v>
      </c>
      <c r="C31" s="4">
        <v>100523.19</v>
      </c>
      <c r="D31" s="4">
        <v>1213803.9068800001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6.696706505889867E-2</v>
      </c>
      <c r="J31" s="16">
        <f t="shared" si="1"/>
        <v>5.5740716056848764E-2</v>
      </c>
      <c r="K31" s="16">
        <f t="shared" si="2"/>
        <v>2.0571888573554589E-2</v>
      </c>
    </row>
    <row r="32" spans="1:11" x14ac:dyDescent="0.25">
      <c r="A32" s="1">
        <v>0.76736111111111105</v>
      </c>
      <c r="B32" s="4">
        <v>92115.18</v>
      </c>
      <c r="C32" s="4">
        <v>100421.4</v>
      </c>
      <c r="D32" s="4">
        <v>1195276.656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3.164394085612552E-2</v>
      </c>
      <c r="J32" s="16">
        <f t="shared" si="1"/>
        <v>6.8505191513107966E-2</v>
      </c>
      <c r="K32" s="16">
        <f t="shared" si="2"/>
        <v>1.9276675961553091E-2</v>
      </c>
    </row>
    <row r="33" spans="1:11" x14ac:dyDescent="0.25">
      <c r="A33" s="1">
        <v>0.77083333333333304</v>
      </c>
      <c r="B33" s="4">
        <v>93251.11</v>
      </c>
      <c r="C33" s="4">
        <v>100713.7</v>
      </c>
      <c r="D33" s="4">
        <v>1173027.7200000002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2.2893157441525716E-2</v>
      </c>
      <c r="J33" s="16">
        <f t="shared" si="1"/>
        <v>8.0131310518578247E-2</v>
      </c>
      <c r="K33" s="16">
        <f t="shared" si="2"/>
        <v>1.8450502164085423E-2</v>
      </c>
    </row>
    <row r="34" spans="1:11" x14ac:dyDescent="0.25">
      <c r="A34" s="1">
        <v>0.77430555555555602</v>
      </c>
      <c r="B34" s="4">
        <v>96002.77</v>
      </c>
      <c r="C34" s="4">
        <v>101168.98</v>
      </c>
      <c r="D34" s="4">
        <v>1150044.8825000003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1.5269548848503737E-2</v>
      </c>
      <c r="J34" s="16">
        <f t="shared" si="1"/>
        <v>8.5362726903209646E-2</v>
      </c>
      <c r="K34" s="16">
        <f t="shared" si="2"/>
        <v>1.7211264199407487E-2</v>
      </c>
    </row>
    <row r="35" spans="1:11" x14ac:dyDescent="0.25">
      <c r="A35" s="1">
        <v>0.77777777777777801</v>
      </c>
      <c r="B35" s="4">
        <v>99630.45</v>
      </c>
      <c r="C35" s="4">
        <v>101157.19</v>
      </c>
      <c r="D35" s="4">
        <v>1129484.4172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1.0921902396709147E-2</v>
      </c>
      <c r="J35" s="16">
        <f t="shared" si="1"/>
        <v>8.787589646003785E-2</v>
      </c>
      <c r="K35" s="16">
        <f t="shared" si="2"/>
        <v>1.5611169222374112E-2</v>
      </c>
    </row>
    <row r="36" spans="1:11" x14ac:dyDescent="0.25">
      <c r="A36" s="1">
        <v>0.78125</v>
      </c>
      <c r="B36" s="4">
        <v>103236.08</v>
      </c>
      <c r="C36" s="4">
        <v>100736.09</v>
      </c>
      <c r="D36" s="4">
        <v>1110920.4785000002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4.3510661824025408E-3</v>
      </c>
      <c r="J36" s="16">
        <f t="shared" si="1"/>
        <v>8.4267479179775867E-2</v>
      </c>
      <c r="K36" s="16">
        <f t="shared" si="2"/>
        <v>1.3492430387851145E-2</v>
      </c>
    </row>
    <row r="37" spans="1:11" x14ac:dyDescent="0.25">
      <c r="A37" s="1">
        <v>0.78472222222222199</v>
      </c>
      <c r="B37" s="4">
        <v>105086.05</v>
      </c>
      <c r="C37" s="4">
        <v>99644.14</v>
      </c>
      <c r="D37" s="4">
        <v>1095819.89062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2.9165951884671322E-3</v>
      </c>
      <c r="J37" s="16">
        <f t="shared" si="1"/>
        <v>8.222360134717048E-2</v>
      </c>
      <c r="K37" s="16">
        <f t="shared" si="2"/>
        <v>1.0436811866249181E-2</v>
      </c>
    </row>
    <row r="38" spans="1:11" x14ac:dyDescent="0.25">
      <c r="A38" s="1">
        <v>0.78819444444444398</v>
      </c>
      <c r="B38" s="4">
        <v>106747.79</v>
      </c>
      <c r="C38" s="4">
        <v>98102.79</v>
      </c>
      <c r="D38" s="4">
        <v>1083208.16625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8.9657268651141507E-3</v>
      </c>
      <c r="J38" s="16">
        <f t="shared" si="1"/>
        <v>7.8860362019178315E-2</v>
      </c>
      <c r="K38" s="16">
        <f t="shared" si="2"/>
        <v>7.9159901589158695E-3</v>
      </c>
    </row>
    <row r="39" spans="1:11" x14ac:dyDescent="0.25">
      <c r="A39" s="1">
        <v>0.79166666666666696</v>
      </c>
      <c r="B39" s="4">
        <v>108960.52</v>
      </c>
      <c r="C39" s="4">
        <v>95199.27</v>
      </c>
      <c r="D39" s="4">
        <v>1072770.3462799999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8.9055271172103923E-3</v>
      </c>
      <c r="J39" s="16">
        <f t="shared" si="1"/>
        <v>7.7275297123025041E-2</v>
      </c>
      <c r="K39" s="16">
        <f t="shared" si="2"/>
        <v>4.6286175995134916E-3</v>
      </c>
    </row>
    <row r="40" spans="1:11" x14ac:dyDescent="0.25">
      <c r="H40" s="25" t="s">
        <v>14</v>
      </c>
      <c r="I40" s="20">
        <f>AVERAGE(I3:I39)</f>
        <v>8.7770214414757644E-2</v>
      </c>
      <c r="J40" s="20">
        <f t="shared" ref="J40:K40" si="3">AVERAGE(J3:J39)</f>
        <v>3.1874932322831187E-2</v>
      </c>
      <c r="K40" s="20">
        <f t="shared" si="3"/>
        <v>1.0297069234828336E-2</v>
      </c>
    </row>
    <row r="41" spans="1:11" x14ac:dyDescent="0.25">
      <c r="H41" s="25" t="s">
        <v>15</v>
      </c>
      <c r="I41" s="20">
        <f>MAX(I6:I39)</f>
        <v>0.19408534128145133</v>
      </c>
      <c r="J41" s="20">
        <f t="shared" ref="J41:K41" si="4">MAX(J6:J39)</f>
        <v>8.787589646003785E-2</v>
      </c>
      <c r="K41" s="20">
        <f t="shared" si="4"/>
        <v>2.537745221032715E-2</v>
      </c>
    </row>
    <row r="42" spans="1:11" x14ac:dyDescent="0.25">
      <c r="H42" s="25" t="s">
        <v>16</v>
      </c>
      <c r="I42" s="20">
        <f>MIN(I6:I39)</f>
        <v>1.7516111963555383E-3</v>
      </c>
      <c r="J42" s="20">
        <f t="shared" ref="J42:K42" si="5">MIN(J6:J39)</f>
        <v>9.8782834320550704E-4</v>
      </c>
      <c r="K42" s="20">
        <f t="shared" si="5"/>
        <v>1.1652222662843787E-5</v>
      </c>
    </row>
    <row r="45" spans="1:11" x14ac:dyDescent="0.25">
      <c r="H45" s="26"/>
    </row>
    <row r="46" spans="1:11" x14ac:dyDescent="0.25">
      <c r="H46" s="26"/>
    </row>
    <row r="47" spans="1:11" x14ac:dyDescent="0.25">
      <c r="H47" s="27"/>
    </row>
    <row r="48" spans="1:11" x14ac:dyDescent="0.25">
      <c r="H48" s="27"/>
    </row>
    <row r="49" spans="8:8" x14ac:dyDescent="0.25">
      <c r="H49" s="27"/>
    </row>
    <row r="50" spans="8:8" x14ac:dyDescent="0.25">
      <c r="H50" s="27"/>
    </row>
    <row r="51" spans="8:8" x14ac:dyDescent="0.25">
      <c r="H51" s="27"/>
    </row>
    <row r="52" spans="8:8" x14ac:dyDescent="0.25">
      <c r="H52" s="27"/>
    </row>
    <row r="53" spans="8:8" x14ac:dyDescent="0.25">
      <c r="H53" s="27"/>
    </row>
    <row r="54" spans="8:8" x14ac:dyDescent="0.25">
      <c r="H54" s="27"/>
    </row>
    <row r="55" spans="8:8" x14ac:dyDescent="0.25">
      <c r="H55" s="27"/>
    </row>
    <row r="56" spans="8:8" x14ac:dyDescent="0.25">
      <c r="H56" s="27"/>
    </row>
    <row r="57" spans="8:8" x14ac:dyDescent="0.25">
      <c r="H57" s="27"/>
    </row>
    <row r="58" spans="8:8" x14ac:dyDescent="0.25">
      <c r="H58" s="27"/>
    </row>
    <row r="59" spans="8:8" x14ac:dyDescent="0.25">
      <c r="H59" s="27"/>
    </row>
    <row r="60" spans="8:8" x14ac:dyDescent="0.25">
      <c r="H60" s="27"/>
    </row>
    <row r="61" spans="8:8" x14ac:dyDescent="0.25">
      <c r="H61" s="27"/>
    </row>
    <row r="62" spans="8:8" x14ac:dyDescent="0.25">
      <c r="H62" s="27"/>
    </row>
    <row r="63" spans="8:8" x14ac:dyDescent="0.25">
      <c r="H63" s="27"/>
    </row>
    <row r="64" spans="8:8" x14ac:dyDescent="0.25">
      <c r="H64" s="27"/>
    </row>
    <row r="65" spans="8:8" x14ac:dyDescent="0.25">
      <c r="H65" s="27"/>
    </row>
    <row r="66" spans="8:8" x14ac:dyDescent="0.25">
      <c r="H66" s="27"/>
    </row>
    <row r="67" spans="8:8" x14ac:dyDescent="0.25">
      <c r="H67" s="27"/>
    </row>
    <row r="68" spans="8:8" x14ac:dyDescent="0.25">
      <c r="H68" s="27"/>
    </row>
    <row r="69" spans="8:8" x14ac:dyDescent="0.25">
      <c r="H69" s="27"/>
    </row>
    <row r="70" spans="8:8" x14ac:dyDescent="0.25">
      <c r="H70" s="27"/>
    </row>
    <row r="71" spans="8:8" x14ac:dyDescent="0.25">
      <c r="H71" s="27"/>
    </row>
    <row r="72" spans="8:8" x14ac:dyDescent="0.25">
      <c r="H72" s="27"/>
    </row>
    <row r="73" spans="8:8" x14ac:dyDescent="0.25">
      <c r="H73" s="27"/>
    </row>
    <row r="74" spans="8:8" x14ac:dyDescent="0.25">
      <c r="H74" s="27"/>
    </row>
    <row r="75" spans="8:8" x14ac:dyDescent="0.25">
      <c r="H75" s="27"/>
    </row>
    <row r="76" spans="8:8" x14ac:dyDescent="0.25">
      <c r="H76" s="27"/>
    </row>
    <row r="77" spans="8:8" x14ac:dyDescent="0.25">
      <c r="H77" s="27"/>
    </row>
    <row r="78" spans="8:8" x14ac:dyDescent="0.25">
      <c r="H78" s="27"/>
    </row>
    <row r="79" spans="8:8" x14ac:dyDescent="0.25">
      <c r="H79" s="27"/>
    </row>
    <row r="80" spans="8:8" x14ac:dyDescent="0.25">
      <c r="H80" s="27"/>
    </row>
    <row r="81" spans="8:8" x14ac:dyDescent="0.25">
      <c r="H81" s="27"/>
    </row>
    <row r="82" spans="8:8" x14ac:dyDescent="0.25">
      <c r="H82" s="27"/>
    </row>
    <row r="83" spans="8:8" x14ac:dyDescent="0.25">
      <c r="H83" s="27"/>
    </row>
    <row r="84" spans="8:8" x14ac:dyDescent="0.25">
      <c r="H84" s="26"/>
    </row>
    <row r="85" spans="8:8" x14ac:dyDescent="0.25">
      <c r="H85" s="26"/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52" sqref="J52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bestFit="1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K18" si="0">(F3-C3)/F3</f>
        <v>0</v>
      </c>
      <c r="K3" s="16">
        <f>(G3-D3)/G3</f>
        <v>0</v>
      </c>
    </row>
    <row r="4" spans="1:11" x14ac:dyDescent="0.25">
      <c r="A4" s="1">
        <v>0.67013888888888884</v>
      </c>
      <c r="B4" s="4">
        <v>67103.92</v>
      </c>
      <c r="C4" s="4">
        <v>43663.3</v>
      </c>
      <c r="D4" s="4">
        <v>570092.62</v>
      </c>
      <c r="E4" s="6">
        <v>67022.48</v>
      </c>
      <c r="F4" s="6">
        <v>43677.29</v>
      </c>
      <c r="G4" s="6">
        <v>569980.25</v>
      </c>
      <c r="H4" s="17"/>
      <c r="I4" s="16">
        <f t="shared" ref="I4:K39" si="1">(E4-B4)/E4</f>
        <v>-1.2151146898772222E-3</v>
      </c>
      <c r="J4" s="16">
        <f t="shared" si="0"/>
        <v>3.2030375510930194E-4</v>
      </c>
      <c r="K4" s="16">
        <f t="shared" ref="K4:K39" si="2">(G4-D4)/G4</f>
        <v>-1.9714718185409992E-4</v>
      </c>
    </row>
    <row r="5" spans="1:11" x14ac:dyDescent="0.25">
      <c r="A5" s="1">
        <v>0.67361111111111105</v>
      </c>
      <c r="B5" s="4">
        <v>70620.97</v>
      </c>
      <c r="C5" s="4">
        <v>45886.82</v>
      </c>
      <c r="D5" s="4">
        <v>595783.81000000006</v>
      </c>
      <c r="E5" s="6">
        <v>70609.72</v>
      </c>
      <c r="F5" s="6">
        <v>45939.93</v>
      </c>
      <c r="G5" s="6">
        <v>595642</v>
      </c>
      <c r="H5" s="17"/>
      <c r="I5" s="16">
        <f t="shared" si="1"/>
        <v>-1.5932650632235901E-4</v>
      </c>
      <c r="J5" s="16">
        <f t="shared" si="0"/>
        <v>1.1560749004188857E-3</v>
      </c>
      <c r="K5" s="16">
        <f t="shared" si="2"/>
        <v>-2.3807924894492981E-4</v>
      </c>
    </row>
    <row r="6" spans="1:11" x14ac:dyDescent="0.25">
      <c r="A6" s="1">
        <v>0.67708333333333304</v>
      </c>
      <c r="B6" s="4">
        <v>76071.91</v>
      </c>
      <c r="C6" s="4">
        <v>49243.62</v>
      </c>
      <c r="D6" s="4">
        <v>631513.81000000006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2.1835458728267985E-3</v>
      </c>
      <c r="J6" s="16">
        <f t="shared" si="0"/>
        <v>2.008199387508236E-3</v>
      </c>
      <c r="K6" s="16">
        <f t="shared" si="2"/>
        <v>-5.1063742144825443E-4</v>
      </c>
    </row>
    <row r="7" spans="1:11" x14ac:dyDescent="0.25">
      <c r="A7" s="1">
        <v>0.68055555555555503</v>
      </c>
      <c r="B7" s="4">
        <v>84015.12</v>
      </c>
      <c r="C7" s="4">
        <v>53532.79</v>
      </c>
      <c r="D7" s="4">
        <v>675909.06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1.7724854837503259E-3</v>
      </c>
      <c r="J7" s="16">
        <f t="shared" si="0"/>
        <v>-7.0230573871833235E-4</v>
      </c>
      <c r="K7" s="16">
        <f t="shared" si="2"/>
        <v>-8.0649796780820932E-4</v>
      </c>
    </row>
    <row r="8" spans="1:11" x14ac:dyDescent="0.25">
      <c r="A8" s="1">
        <v>0.68402777777777801</v>
      </c>
      <c r="B8" s="4">
        <v>93920.02</v>
      </c>
      <c r="C8" s="4">
        <v>58506.98</v>
      </c>
      <c r="D8" s="4">
        <v>730611.44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-1.667169704267291E-3</v>
      </c>
      <c r="J8" s="16">
        <f t="shared" si="0"/>
        <v>-3.1302502674266175E-3</v>
      </c>
      <c r="K8" s="16">
        <f t="shared" si="2"/>
        <v>-1.5584916354038285E-3</v>
      </c>
    </row>
    <row r="9" spans="1:11" x14ac:dyDescent="0.25">
      <c r="A9" s="1">
        <v>0.6875</v>
      </c>
      <c r="B9" s="4">
        <v>105460.72</v>
      </c>
      <c r="C9" s="4">
        <v>64201.85</v>
      </c>
      <c r="D9" s="4">
        <v>792978.62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-3.7146515641605211E-3</v>
      </c>
      <c r="J9" s="16">
        <f t="shared" si="0"/>
        <v>-4.6135783852193444E-3</v>
      </c>
      <c r="K9" s="16">
        <f t="shared" si="2"/>
        <v>-2.3625044529227189E-3</v>
      </c>
    </row>
    <row r="10" spans="1:11" x14ac:dyDescent="0.25">
      <c r="A10" s="1">
        <v>0.69097222222222199</v>
      </c>
      <c r="B10" s="4">
        <v>117317.44</v>
      </c>
      <c r="C10" s="4">
        <v>69808.72</v>
      </c>
      <c r="D10" s="4">
        <v>849913.49999999988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4.0529782029538322E-3</v>
      </c>
      <c r="J10" s="16">
        <f t="shared" si="0"/>
        <v>-4.5015618192041961E-3</v>
      </c>
      <c r="K10" s="16">
        <f t="shared" si="2"/>
        <v>-3.37714452963064E-3</v>
      </c>
    </row>
    <row r="11" spans="1:11" x14ac:dyDescent="0.25">
      <c r="A11" s="1">
        <v>0.69444444444444398</v>
      </c>
      <c r="B11" s="4">
        <v>127777.43</v>
      </c>
      <c r="C11" s="4">
        <v>73982.740000000005</v>
      </c>
      <c r="D11" s="4">
        <v>892859.56000000017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1.377196587727479E-2</v>
      </c>
      <c r="J11" s="16">
        <f t="shared" si="0"/>
        <v>-1.4803708724306453E-3</v>
      </c>
      <c r="K11" s="16">
        <f t="shared" si="2"/>
        <v>-3.7719656872292947E-3</v>
      </c>
    </row>
    <row r="12" spans="1:11" x14ac:dyDescent="0.25">
      <c r="A12" s="1">
        <v>0.69791666666666696</v>
      </c>
      <c r="B12" s="4">
        <v>135885.70000000001</v>
      </c>
      <c r="C12" s="4">
        <v>76286.5</v>
      </c>
      <c r="D12" s="4">
        <v>924826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1.7382517489394556E-2</v>
      </c>
      <c r="J12" s="16">
        <f t="shared" si="0"/>
        <v>-8.1798222741750256E-4</v>
      </c>
      <c r="K12" s="16">
        <f t="shared" si="2"/>
        <v>-2.9715232635567617E-3</v>
      </c>
    </row>
    <row r="13" spans="1:11" x14ac:dyDescent="0.25">
      <c r="A13" s="1">
        <v>0.70138888888888895</v>
      </c>
      <c r="B13" s="4">
        <v>141545.47</v>
      </c>
      <c r="C13" s="4">
        <v>78351.02</v>
      </c>
      <c r="D13" s="4">
        <v>950844.68999999983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2.5930149489926845E-2</v>
      </c>
      <c r="J13" s="16">
        <f t="shared" si="0"/>
        <v>1.87265869890731E-3</v>
      </c>
      <c r="K13" s="16">
        <f t="shared" si="2"/>
        <v>-1.4071172939955326E-3</v>
      </c>
    </row>
    <row r="14" spans="1:11" x14ac:dyDescent="0.25">
      <c r="A14" s="1">
        <v>0.70486111111111105</v>
      </c>
      <c r="B14" s="4">
        <v>145423.66</v>
      </c>
      <c r="C14" s="4">
        <v>80596.149999999994</v>
      </c>
      <c r="D14" s="4">
        <v>972259.56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4.0065782421090816E-2</v>
      </c>
      <c r="J14" s="16">
        <f t="shared" si="0"/>
        <v>5.1121900686937356E-3</v>
      </c>
      <c r="K14" s="16">
        <f t="shared" si="2"/>
        <v>4.287139396059878E-4</v>
      </c>
    </row>
    <row r="15" spans="1:11" x14ac:dyDescent="0.25">
      <c r="A15" s="1">
        <v>0.70833333333333304</v>
      </c>
      <c r="B15" s="4">
        <v>148825.25</v>
      </c>
      <c r="C15" s="4">
        <v>81625.83</v>
      </c>
      <c r="D15" s="4">
        <v>986638.38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4.815663762608579E-2</v>
      </c>
      <c r="J15" s="16">
        <f t="shared" si="0"/>
        <v>9.6203860457446284E-3</v>
      </c>
      <c r="K15" s="16">
        <f t="shared" si="2"/>
        <v>3.1218068250905011E-3</v>
      </c>
    </row>
    <row r="16" spans="1:11" x14ac:dyDescent="0.25">
      <c r="A16" s="1">
        <v>0.71180555555555503</v>
      </c>
      <c r="B16" s="4">
        <v>151813.69</v>
      </c>
      <c r="C16" s="4">
        <v>81435.38</v>
      </c>
      <c r="D16" s="4">
        <v>1002042.62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4.750513080534207E-2</v>
      </c>
      <c r="J16" s="16">
        <f t="shared" si="0"/>
        <v>1.1847940689068749E-2</v>
      </c>
      <c r="K16" s="16">
        <f t="shared" si="2"/>
        <v>6.4639758268093574E-3</v>
      </c>
    </row>
    <row r="17" spans="1:11" x14ac:dyDescent="0.25">
      <c r="A17" s="1">
        <v>0.71527777777777801</v>
      </c>
      <c r="B17" s="4">
        <v>154694.32999999999</v>
      </c>
      <c r="C17" s="4">
        <v>81260.19</v>
      </c>
      <c r="D17" s="4">
        <v>1024660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4.7271360918969108E-2</v>
      </c>
      <c r="J17" s="16">
        <f t="shared" si="0"/>
        <v>1.0011578670879741E-2</v>
      </c>
      <c r="K17" s="16">
        <f t="shared" si="2"/>
        <v>1.0133615345975918E-2</v>
      </c>
    </row>
    <row r="18" spans="1:11" x14ac:dyDescent="0.25">
      <c r="A18" s="1">
        <v>0.71875</v>
      </c>
      <c r="B18" s="4">
        <v>156989.66</v>
      </c>
      <c r="C18" s="4">
        <v>81611.89</v>
      </c>
      <c r="D18" s="4">
        <v>1052448.8799999999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5.6319326025758294E-2</v>
      </c>
      <c r="J18" s="16">
        <f t="shared" si="0"/>
        <v>1.1210703926314949E-2</v>
      </c>
      <c r="K18" s="16">
        <f t="shared" si="2"/>
        <v>1.3471339945717949E-2</v>
      </c>
    </row>
    <row r="19" spans="1:11" x14ac:dyDescent="0.25">
      <c r="A19" s="1">
        <v>0.72222222222222199</v>
      </c>
      <c r="B19" s="4">
        <v>158467.14000000001</v>
      </c>
      <c r="C19" s="4">
        <v>81540.88</v>
      </c>
      <c r="D19" s="4">
        <v>1082008.5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6.2479833220511753E-2</v>
      </c>
      <c r="J19" s="16">
        <f t="shared" si="1"/>
        <v>1.7691836847048854E-2</v>
      </c>
      <c r="K19" s="16">
        <f t="shared" si="2"/>
        <v>1.4699260256221711E-2</v>
      </c>
    </row>
    <row r="20" spans="1:11" x14ac:dyDescent="0.25">
      <c r="A20" s="1">
        <v>0.72569444444444398</v>
      </c>
      <c r="B20" s="4">
        <v>159483.5</v>
      </c>
      <c r="C20" s="4">
        <v>81282.7</v>
      </c>
      <c r="D20" s="4">
        <v>1111118.5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6.0969520038657916E-2</v>
      </c>
      <c r="J20" s="16">
        <f t="shared" si="1"/>
        <v>2.5402364879488035E-2</v>
      </c>
      <c r="K20" s="16">
        <f t="shared" si="2"/>
        <v>1.4750459005496298E-2</v>
      </c>
    </row>
    <row r="21" spans="1:11" x14ac:dyDescent="0.25">
      <c r="A21" s="1">
        <v>0.72916666666666596</v>
      </c>
      <c r="B21" s="4">
        <v>158537.07999999999</v>
      </c>
      <c r="C21" s="4">
        <v>81377.58</v>
      </c>
      <c r="D21" s="4">
        <v>1141417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6.2876837853900039E-2</v>
      </c>
      <c r="J21" s="16">
        <f t="shared" si="1"/>
        <v>2.9425919010590783E-2</v>
      </c>
      <c r="K21" s="16">
        <f t="shared" si="2"/>
        <v>1.4474319417188004E-2</v>
      </c>
    </row>
    <row r="22" spans="1:11" x14ac:dyDescent="0.25">
      <c r="A22" s="1">
        <v>0.73263888888888895</v>
      </c>
      <c r="B22" s="4">
        <v>155630.85999999999</v>
      </c>
      <c r="C22" s="4">
        <v>82400.289999999994</v>
      </c>
      <c r="D22" s="4">
        <v>1166585.3799999999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6.4384739125118398E-2</v>
      </c>
      <c r="J22" s="16">
        <f t="shared" si="1"/>
        <v>3.2055529745099072E-2</v>
      </c>
      <c r="K22" s="16">
        <f t="shared" si="2"/>
        <v>1.5305331595062954E-2</v>
      </c>
    </row>
    <row r="23" spans="1:11" x14ac:dyDescent="0.25">
      <c r="A23" s="1">
        <v>0.73611111111111105</v>
      </c>
      <c r="B23" s="4">
        <v>150135.85999999999</v>
      </c>
      <c r="C23" s="4">
        <v>84399.89</v>
      </c>
      <c r="D23" s="4">
        <v>1183038.25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6.3314837648095659E-2</v>
      </c>
      <c r="J23" s="16">
        <f t="shared" si="1"/>
        <v>3.2320869059543129E-2</v>
      </c>
      <c r="K23" s="16">
        <f t="shared" si="2"/>
        <v>1.7287048191457526E-2</v>
      </c>
    </row>
    <row r="24" spans="1:11" x14ac:dyDescent="0.25">
      <c r="A24" s="1">
        <v>0.73958333333333304</v>
      </c>
      <c r="B24" s="4">
        <v>143767.01999999999</v>
      </c>
      <c r="C24" s="4">
        <v>87062.78</v>
      </c>
      <c r="D24" s="4">
        <v>1194732.5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5.7773627011005607E-2</v>
      </c>
      <c r="J24" s="16">
        <f t="shared" si="1"/>
        <v>2.6354683659250627E-2</v>
      </c>
      <c r="K24" s="16">
        <f t="shared" si="2"/>
        <v>1.8564876116141674E-2</v>
      </c>
    </row>
    <row r="25" spans="1:11" x14ac:dyDescent="0.25">
      <c r="A25" s="1">
        <v>0.74305555555555503</v>
      </c>
      <c r="B25" s="4">
        <v>135900.73000000001</v>
      </c>
      <c r="C25" s="4">
        <v>90216.76</v>
      </c>
      <c r="D25" s="4">
        <v>1204375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5.1142979068284598E-2</v>
      </c>
      <c r="J25" s="16">
        <f t="shared" si="1"/>
        <v>1.6597234470082638E-2</v>
      </c>
      <c r="K25" s="16">
        <f t="shared" si="2"/>
        <v>1.9740902310440681E-2</v>
      </c>
    </row>
    <row r="26" spans="1:11" x14ac:dyDescent="0.25">
      <c r="A26" s="1">
        <v>0.74652777777777701</v>
      </c>
      <c r="B26" s="4">
        <v>126987.45</v>
      </c>
      <c r="C26" s="4">
        <v>93167.87</v>
      </c>
      <c r="D26" s="4">
        <v>1212486.6200000001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4.897904925951585E-2</v>
      </c>
      <c r="J26" s="16">
        <f t="shared" si="1"/>
        <v>8.935527532372917E-3</v>
      </c>
      <c r="K26" s="16">
        <f t="shared" si="2"/>
        <v>2.2582920647165983E-2</v>
      </c>
    </row>
    <row r="27" spans="1:11" x14ac:dyDescent="0.25">
      <c r="A27" s="1">
        <v>0.75</v>
      </c>
      <c r="B27" s="4">
        <v>116823.41</v>
      </c>
      <c r="C27" s="4">
        <v>96216.8</v>
      </c>
      <c r="D27" s="4">
        <v>1221126.8799999999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5.4093472787722571E-2</v>
      </c>
      <c r="J27" s="16">
        <f t="shared" si="1"/>
        <v>3.1414211415849613E-3</v>
      </c>
      <c r="K27" s="16">
        <f t="shared" si="2"/>
        <v>2.3994079033079336E-2</v>
      </c>
    </row>
    <row r="28" spans="1:11" x14ac:dyDescent="0.25">
      <c r="A28" s="1">
        <v>0.75347222222222199</v>
      </c>
      <c r="B28" s="4">
        <v>106943.58</v>
      </c>
      <c r="C28" s="4">
        <v>99289.73</v>
      </c>
      <c r="D28" s="4">
        <v>1228519.1200000001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6.3764404295614016E-2</v>
      </c>
      <c r="J28" s="16">
        <f t="shared" si="1"/>
        <v>-1.8330529870076156E-5</v>
      </c>
      <c r="K28" s="16">
        <f t="shared" si="2"/>
        <v>2.3911220700431994E-2</v>
      </c>
    </row>
    <row r="29" spans="1:11" x14ac:dyDescent="0.25">
      <c r="A29" s="1">
        <v>0.75694444444444398</v>
      </c>
      <c r="B29" s="4">
        <v>99639</v>
      </c>
      <c r="C29" s="4">
        <v>101328.57</v>
      </c>
      <c r="D29" s="4">
        <v>1232957.8799999999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7.0189542700182142E-2</v>
      </c>
      <c r="J29" s="16">
        <f t="shared" si="1"/>
        <v>2.0813490971185269E-3</v>
      </c>
      <c r="K29" s="16">
        <f t="shared" si="2"/>
        <v>2.0295685339690197E-2</v>
      </c>
    </row>
    <row r="30" spans="1:11" x14ac:dyDescent="0.25">
      <c r="A30" s="1">
        <v>0.76041666666666596</v>
      </c>
      <c r="B30" s="4">
        <v>94337.11</v>
      </c>
      <c r="C30" s="4">
        <v>102889.02</v>
      </c>
      <c r="D30" s="4">
        <v>1232055.25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6.5517973381800251E-2</v>
      </c>
      <c r="J30" s="16">
        <f t="shared" si="1"/>
        <v>1.1595253767578379E-2</v>
      </c>
      <c r="K30" s="16">
        <f t="shared" si="2"/>
        <v>1.5879517679259044E-2</v>
      </c>
    </row>
    <row r="31" spans="1:11" x14ac:dyDescent="0.25">
      <c r="A31" s="1">
        <v>0.76388888888888895</v>
      </c>
      <c r="B31" s="4">
        <v>91610.82</v>
      </c>
      <c r="C31" s="4">
        <v>104380.28</v>
      </c>
      <c r="D31" s="4">
        <v>1226897.75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6.1933540311614167E-2</v>
      </c>
      <c r="J31" s="16">
        <f t="shared" si="1"/>
        <v>1.9509344554369729E-2</v>
      </c>
      <c r="K31" s="16">
        <f t="shared" si="2"/>
        <v>1.0006361501475819E-2</v>
      </c>
    </row>
    <row r="32" spans="1:11" x14ac:dyDescent="0.25">
      <c r="A32" s="1">
        <v>0.76736111111111105</v>
      </c>
      <c r="B32" s="4">
        <v>89941.35</v>
      </c>
      <c r="C32" s="4">
        <v>104902.58</v>
      </c>
      <c r="D32" s="4">
        <v>1217246.8799999999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5.4496216149391145E-2</v>
      </c>
      <c r="J32" s="16">
        <f t="shared" si="1"/>
        <v>2.6938394934935404E-2</v>
      </c>
      <c r="K32" s="16">
        <f t="shared" si="2"/>
        <v>1.2501287157837442E-3</v>
      </c>
    </row>
    <row r="33" spans="1:11" x14ac:dyDescent="0.25">
      <c r="A33" s="1">
        <v>0.77083333333333304</v>
      </c>
      <c r="B33" s="4">
        <v>92187.25</v>
      </c>
      <c r="C33" s="4">
        <v>105760.5</v>
      </c>
      <c r="D33" s="4">
        <v>1194171.5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3.4040530223729153E-2</v>
      </c>
      <c r="J33" s="16">
        <f t="shared" si="1"/>
        <v>3.4036357179808623E-2</v>
      </c>
      <c r="K33" s="16">
        <f t="shared" si="2"/>
        <v>7.5810982969723721E-4</v>
      </c>
    </row>
    <row r="34" spans="1:11" x14ac:dyDescent="0.25">
      <c r="A34" s="1">
        <v>0.77430555555555602</v>
      </c>
      <c r="B34" s="4">
        <v>96017.24</v>
      </c>
      <c r="C34" s="4">
        <v>106196.78</v>
      </c>
      <c r="D34" s="4">
        <v>1177321.5274999999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1.5121125530841514E-2</v>
      </c>
      <c r="J34" s="16">
        <f t="shared" si="1"/>
        <v>3.990795132203797E-2</v>
      </c>
      <c r="K34" s="16">
        <f t="shared" si="2"/>
        <v>-6.098416895957158E-3</v>
      </c>
    </row>
    <row r="35" spans="1:11" x14ac:dyDescent="0.25">
      <c r="A35" s="1">
        <v>0.77777777777777801</v>
      </c>
      <c r="B35" s="4">
        <v>100311.92</v>
      </c>
      <c r="C35" s="4">
        <v>106270.46</v>
      </c>
      <c r="D35" s="4">
        <v>1149952.3176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4.1566308238745785E-3</v>
      </c>
      <c r="J35" s="16">
        <f t="shared" si="1"/>
        <v>4.1770060434859743E-2</v>
      </c>
      <c r="K35" s="16">
        <f t="shared" si="2"/>
        <v>-2.2273881197243193E-3</v>
      </c>
    </row>
    <row r="36" spans="1:11" x14ac:dyDescent="0.25">
      <c r="A36" s="1">
        <v>0.78125</v>
      </c>
      <c r="B36" s="4">
        <v>103700.59</v>
      </c>
      <c r="C36" s="4">
        <v>105863.72</v>
      </c>
      <c r="D36" s="4">
        <v>1133904.33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-1.2884903955868608E-4</v>
      </c>
      <c r="J36" s="16">
        <f t="shared" si="1"/>
        <v>3.7655211960218204E-2</v>
      </c>
      <c r="K36" s="16">
        <f t="shared" si="2"/>
        <v>-6.9174404556553307E-3</v>
      </c>
    </row>
    <row r="37" spans="1:11" x14ac:dyDescent="0.25">
      <c r="A37" s="1">
        <v>0.78472222222222199</v>
      </c>
      <c r="B37" s="4">
        <v>106041.39</v>
      </c>
      <c r="C37" s="4">
        <v>105290.18</v>
      </c>
      <c r="D37" s="4">
        <v>1117198.5723999999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-6.1479158475138216E-3</v>
      </c>
      <c r="J37" s="16">
        <f t="shared" si="1"/>
        <v>3.0220520605545167E-2</v>
      </c>
      <c r="K37" s="16">
        <f t="shared" si="2"/>
        <v>-8.8688757576031209E-3</v>
      </c>
    </row>
    <row r="38" spans="1:11" x14ac:dyDescent="0.25">
      <c r="A38" s="1">
        <v>0.78819444444444398</v>
      </c>
      <c r="B38" s="4">
        <v>107914.62</v>
      </c>
      <c r="C38" s="4">
        <v>104576.19</v>
      </c>
      <c r="D38" s="4">
        <v>1099616.595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-1.8669893992879563E-3</v>
      </c>
      <c r="J38" s="16">
        <f t="shared" si="1"/>
        <v>1.8078142344232689E-2</v>
      </c>
      <c r="K38" s="16">
        <f t="shared" si="2"/>
        <v>-7.1120905892629351E-3</v>
      </c>
    </row>
    <row r="39" spans="1:11" x14ac:dyDescent="0.25">
      <c r="A39" s="1">
        <v>0.79166666666666696</v>
      </c>
      <c r="B39" s="4">
        <v>108043.77</v>
      </c>
      <c r="C39" s="4">
        <v>102871.58</v>
      </c>
      <c r="D39" s="4">
        <v>1081618.8224000002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1.7244197472448208E-2</v>
      </c>
      <c r="J39" s="16">
        <f t="shared" si="1"/>
        <v>2.9109667544198973E-3</v>
      </c>
      <c r="K39" s="16">
        <f t="shared" si="2"/>
        <v>-3.5814526529350343E-3</v>
      </c>
    </row>
    <row r="40" spans="1:11" x14ac:dyDescent="0.25">
      <c r="H40" s="25" t="s">
        <v>14</v>
      </c>
      <c r="I40" s="20">
        <f>AVERAGE(I3:I39)</f>
        <v>3.2486241090937645E-2</v>
      </c>
      <c r="J40" s="20">
        <f t="shared" ref="J40:K40" si="3">AVERAGE(J3:J39)</f>
        <v>1.336552961087957E-2</v>
      </c>
      <c r="K40" s="20">
        <f t="shared" si="3"/>
        <v>5.8138621369691838E-3</v>
      </c>
    </row>
    <row r="41" spans="1:11" x14ac:dyDescent="0.25">
      <c r="H41" s="25" t="s">
        <v>15</v>
      </c>
      <c r="I41" s="20">
        <f>MAX(I6:I39)</f>
        <v>7.0189542700182142E-2</v>
      </c>
      <c r="J41" s="20">
        <f t="shared" ref="J41:K41" si="4">MAX(J6:J39)</f>
        <v>4.1770060434859743E-2</v>
      </c>
      <c r="K41" s="20">
        <f t="shared" si="4"/>
        <v>2.3994079033079336E-2</v>
      </c>
    </row>
    <row r="42" spans="1:11" x14ac:dyDescent="0.25">
      <c r="H42" s="25" t="s">
        <v>16</v>
      </c>
      <c r="I42" s="20">
        <f>MIN(I6:I39)</f>
        <v>-6.1479158475138216E-3</v>
      </c>
      <c r="J42" s="20">
        <f t="shared" ref="J42:K42" si="5">MIN(J6:J39)</f>
        <v>-4.6135783852193444E-3</v>
      </c>
      <c r="K42" s="20">
        <f t="shared" si="5"/>
        <v>-8.8688757576031209E-3</v>
      </c>
    </row>
    <row r="45" spans="1:11" x14ac:dyDescent="0.25">
      <c r="H45" s="26"/>
    </row>
    <row r="46" spans="1:11" x14ac:dyDescent="0.25">
      <c r="H46" s="26"/>
    </row>
    <row r="47" spans="1:11" x14ac:dyDescent="0.25">
      <c r="H47" s="26"/>
    </row>
    <row r="48" spans="1:11" x14ac:dyDescent="0.25">
      <c r="H48" s="26"/>
    </row>
    <row r="49" spans="8:8" x14ac:dyDescent="0.25">
      <c r="H49" s="26"/>
    </row>
    <row r="50" spans="8:8" x14ac:dyDescent="0.25">
      <c r="H50" s="26"/>
    </row>
    <row r="51" spans="8:8" x14ac:dyDescent="0.25">
      <c r="H51" s="27"/>
    </row>
    <row r="52" spans="8:8" x14ac:dyDescent="0.25">
      <c r="H52" s="27"/>
    </row>
    <row r="53" spans="8:8" x14ac:dyDescent="0.25">
      <c r="H53" s="27"/>
    </row>
    <row r="54" spans="8:8" x14ac:dyDescent="0.25">
      <c r="H54" s="27"/>
    </row>
    <row r="55" spans="8:8" x14ac:dyDescent="0.25">
      <c r="H55" s="27"/>
    </row>
    <row r="56" spans="8:8" x14ac:dyDescent="0.25">
      <c r="H56" s="27"/>
    </row>
    <row r="57" spans="8:8" x14ac:dyDescent="0.25">
      <c r="H57" s="27"/>
    </row>
    <row r="58" spans="8:8" x14ac:dyDescent="0.25">
      <c r="H58" s="27"/>
    </row>
    <row r="59" spans="8:8" x14ac:dyDescent="0.25">
      <c r="H59" s="27"/>
    </row>
    <row r="60" spans="8:8" x14ac:dyDescent="0.25">
      <c r="H60" s="27"/>
    </row>
    <row r="61" spans="8:8" x14ac:dyDescent="0.25">
      <c r="H61" s="27"/>
    </row>
    <row r="62" spans="8:8" x14ac:dyDescent="0.25">
      <c r="H62" s="27"/>
    </row>
    <row r="63" spans="8:8" x14ac:dyDescent="0.25">
      <c r="H63" s="27"/>
    </row>
    <row r="64" spans="8:8" x14ac:dyDescent="0.25">
      <c r="H64" s="27"/>
    </row>
    <row r="65" spans="8:8" x14ac:dyDescent="0.25">
      <c r="H65" s="27"/>
    </row>
    <row r="66" spans="8:8" x14ac:dyDescent="0.25">
      <c r="H66" s="27"/>
    </row>
    <row r="67" spans="8:8" x14ac:dyDescent="0.25">
      <c r="H67" s="27"/>
    </row>
    <row r="68" spans="8:8" x14ac:dyDescent="0.25">
      <c r="H68" s="27"/>
    </row>
    <row r="69" spans="8:8" x14ac:dyDescent="0.25">
      <c r="H69" s="27"/>
    </row>
    <row r="70" spans="8:8" x14ac:dyDescent="0.25">
      <c r="H70" s="27"/>
    </row>
    <row r="71" spans="8:8" x14ac:dyDescent="0.25">
      <c r="H71" s="27"/>
    </row>
    <row r="72" spans="8:8" x14ac:dyDescent="0.25">
      <c r="H72" s="27"/>
    </row>
    <row r="73" spans="8:8" x14ac:dyDescent="0.25">
      <c r="H73" s="27"/>
    </row>
    <row r="74" spans="8:8" x14ac:dyDescent="0.25">
      <c r="H74" s="27"/>
    </row>
    <row r="75" spans="8:8" x14ac:dyDescent="0.25">
      <c r="H75" s="27"/>
    </row>
    <row r="76" spans="8:8" x14ac:dyDescent="0.25">
      <c r="H76" s="27"/>
    </row>
    <row r="77" spans="8:8" x14ac:dyDescent="0.25">
      <c r="H77" s="27"/>
    </row>
    <row r="78" spans="8:8" x14ac:dyDescent="0.25">
      <c r="H78" s="27"/>
    </row>
    <row r="79" spans="8:8" x14ac:dyDescent="0.25">
      <c r="H79" s="27"/>
    </row>
    <row r="80" spans="8:8" x14ac:dyDescent="0.25">
      <c r="H80" s="27"/>
    </row>
    <row r="81" spans="8:8" x14ac:dyDescent="0.25">
      <c r="H81" s="27"/>
    </row>
    <row r="82" spans="8:8" x14ac:dyDescent="0.25">
      <c r="H82" s="27"/>
    </row>
    <row r="83" spans="8:8" x14ac:dyDescent="0.25">
      <c r="H83" s="27"/>
    </row>
    <row r="84" spans="8:8" x14ac:dyDescent="0.25">
      <c r="H84" s="26"/>
    </row>
    <row r="85" spans="8:8" x14ac:dyDescent="0.25">
      <c r="H85" s="26"/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4"/>
  <sheetViews>
    <sheetView zoomScaleNormal="100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" x14ac:dyDescent="0.25"/>
  <cols>
    <col min="1" max="1" width="9.42578125" customWidth="1"/>
    <col min="2" max="10" width="18.7109375" customWidth="1"/>
    <col min="11" max="11" width="5.140625" style="18" customWidth="1"/>
    <col min="12" max="17" width="10.7109375" customWidth="1"/>
  </cols>
  <sheetData>
    <row r="1" spans="1:17" x14ac:dyDescent="0.25">
      <c r="B1" s="29" t="s">
        <v>4</v>
      </c>
      <c r="C1" s="30"/>
      <c r="D1" s="31"/>
      <c r="E1" s="32" t="s">
        <v>5</v>
      </c>
      <c r="F1" s="33"/>
      <c r="G1" s="34"/>
      <c r="H1" s="35" t="s">
        <v>6</v>
      </c>
      <c r="I1" s="36"/>
      <c r="J1" s="37"/>
      <c r="K1" s="17"/>
      <c r="L1" s="29" t="s">
        <v>7</v>
      </c>
      <c r="M1" s="30"/>
      <c r="N1" s="31"/>
      <c r="O1" s="32" t="s">
        <v>8</v>
      </c>
      <c r="P1" s="33"/>
      <c r="Q1" s="34"/>
    </row>
    <row r="2" spans="1:17" ht="15.75" thickBot="1" x14ac:dyDescent="0.3">
      <c r="A2" t="s">
        <v>0</v>
      </c>
      <c r="B2" s="7" t="s">
        <v>1</v>
      </c>
      <c r="C2" s="8" t="s">
        <v>2</v>
      </c>
      <c r="D2" s="9" t="s">
        <v>3</v>
      </c>
      <c r="E2" s="10" t="s">
        <v>1</v>
      </c>
      <c r="F2" s="11" t="s">
        <v>2</v>
      </c>
      <c r="G2" s="12" t="s">
        <v>3</v>
      </c>
      <c r="H2" s="13" t="s">
        <v>1</v>
      </c>
      <c r="I2" s="14" t="s">
        <v>2</v>
      </c>
      <c r="J2" s="15" t="s">
        <v>3</v>
      </c>
      <c r="K2" s="17"/>
      <c r="L2" s="7" t="s">
        <v>1</v>
      </c>
      <c r="M2" s="8" t="s">
        <v>2</v>
      </c>
      <c r="N2" s="9" t="s">
        <v>3</v>
      </c>
      <c r="O2" s="10" t="s">
        <v>1</v>
      </c>
      <c r="P2" s="11" t="s">
        <v>2</v>
      </c>
      <c r="Q2" s="12" t="s">
        <v>3</v>
      </c>
    </row>
    <row r="3" spans="1:17" x14ac:dyDescent="0.25">
      <c r="A3" s="1">
        <v>0.66666666666666796</v>
      </c>
      <c r="B3" s="4">
        <v>65210.080000000002</v>
      </c>
      <c r="C3" s="4">
        <v>42649.2</v>
      </c>
      <c r="D3" s="4">
        <v>559739.56000000006</v>
      </c>
      <c r="E3" s="3">
        <v>65210.080000000002</v>
      </c>
      <c r="F3" s="2">
        <v>42649.2</v>
      </c>
      <c r="G3" s="5">
        <v>559739.56000000006</v>
      </c>
      <c r="H3" s="6">
        <v>65131.39</v>
      </c>
      <c r="I3" s="6">
        <v>42676.41</v>
      </c>
      <c r="J3" s="6">
        <v>559728.5</v>
      </c>
      <c r="K3" s="17"/>
      <c r="L3" s="16">
        <f t="shared" ref="L3:L39" si="0">(H3-B3)/H3</f>
        <v>-1.2081732018923953E-3</v>
      </c>
      <c r="M3" s="16">
        <f t="shared" ref="M3:M39" si="1">(I3-C3)/I3</f>
        <v>6.3758877562584103E-4</v>
      </c>
      <c r="N3" s="16">
        <f t="shared" ref="N3:N39" si="2">(J3-D3)/J3</f>
        <v>-1.975957986783928E-5</v>
      </c>
      <c r="O3" s="16">
        <f t="shared" ref="O3:O39" si="3">(H3-E3)/H3</f>
        <v>-1.2081732018923953E-3</v>
      </c>
      <c r="P3" s="16">
        <f t="shared" ref="P3:P39" si="4">(I3-F3)/I3</f>
        <v>6.3758877562584103E-4</v>
      </c>
      <c r="Q3" s="16">
        <f t="shared" ref="Q3:Q39" si="5">(J3-G3)/J3</f>
        <v>-1.975957986783928E-5</v>
      </c>
    </row>
    <row r="4" spans="1:17" x14ac:dyDescent="0.25">
      <c r="A4" s="1">
        <v>0.67013888888889095</v>
      </c>
      <c r="B4" s="4">
        <v>67104.820000000007</v>
      </c>
      <c r="C4" s="4">
        <v>43665.11</v>
      </c>
      <c r="D4" s="4">
        <v>570091.25</v>
      </c>
      <c r="E4" s="3">
        <v>67115.839999999997</v>
      </c>
      <c r="F4" s="2">
        <v>43664.5</v>
      </c>
      <c r="G4" s="5">
        <v>570090</v>
      </c>
      <c r="H4" s="6">
        <v>67022.48</v>
      </c>
      <c r="I4" s="6">
        <v>43677.29</v>
      </c>
      <c r="J4" s="6">
        <v>569980.25</v>
      </c>
      <c r="K4" s="17"/>
      <c r="L4" s="16">
        <f t="shared" si="0"/>
        <v>-1.2285430201927931E-3</v>
      </c>
      <c r="M4" s="16">
        <f t="shared" si="1"/>
        <v>2.7886345512737374E-4</v>
      </c>
      <c r="N4" s="16">
        <f t="shared" si="2"/>
        <v>-1.9474358979982201E-4</v>
      </c>
      <c r="O4" s="16">
        <f t="shared" si="3"/>
        <v>-1.3929654647216962E-3</v>
      </c>
      <c r="P4" s="16">
        <f t="shared" si="4"/>
        <v>2.9282952307711568E-4</v>
      </c>
      <c r="Q4" s="16">
        <f t="shared" si="5"/>
        <v>-1.9255053135613031E-4</v>
      </c>
    </row>
    <row r="5" spans="1:17" x14ac:dyDescent="0.25">
      <c r="A5" s="1">
        <v>0.67361111111111305</v>
      </c>
      <c r="B5" s="4">
        <v>70646.73</v>
      </c>
      <c r="C5" s="4">
        <v>45909.41</v>
      </c>
      <c r="D5" s="4">
        <v>595920.38</v>
      </c>
      <c r="E5" s="3">
        <v>70694.67</v>
      </c>
      <c r="F5" s="2">
        <v>45859.64</v>
      </c>
      <c r="G5" s="5">
        <v>595898.5</v>
      </c>
      <c r="H5" s="6">
        <v>70609.72</v>
      </c>
      <c r="I5" s="6">
        <v>45939.93</v>
      </c>
      <c r="J5" s="6">
        <v>595642</v>
      </c>
      <c r="K5" s="17"/>
      <c r="L5" s="16">
        <f t="shared" si="0"/>
        <v>-5.2414879991019309E-4</v>
      </c>
      <c r="M5" s="16">
        <f t="shared" si="1"/>
        <v>6.6434580984334971E-4</v>
      </c>
      <c r="N5" s="16">
        <f t="shared" si="2"/>
        <v>-4.6736126733844263E-4</v>
      </c>
      <c r="O5" s="16">
        <f t="shared" si="3"/>
        <v>-1.2030921521852386E-3</v>
      </c>
      <c r="P5" s="16">
        <f t="shared" si="4"/>
        <v>1.747717073143143E-3</v>
      </c>
      <c r="Q5" s="16">
        <f t="shared" si="5"/>
        <v>-4.3062779320464308E-4</v>
      </c>
    </row>
    <row r="6" spans="1:17" x14ac:dyDescent="0.25">
      <c r="A6" s="1">
        <v>0.67708333333333504</v>
      </c>
      <c r="B6" s="4">
        <v>76275.509999999995</v>
      </c>
      <c r="C6" s="4">
        <v>49111.63</v>
      </c>
      <c r="D6" s="4">
        <v>631704.93999999994</v>
      </c>
      <c r="E6" s="3">
        <v>76299.48</v>
      </c>
      <c r="F6" s="2">
        <v>48965.72</v>
      </c>
      <c r="G6" s="5">
        <v>631838.12</v>
      </c>
      <c r="H6" s="6">
        <v>76238.38</v>
      </c>
      <c r="I6" s="6">
        <v>49342.71</v>
      </c>
      <c r="J6" s="6">
        <v>631191.5</v>
      </c>
      <c r="K6" s="17"/>
      <c r="L6" s="16">
        <f t="shared" si="0"/>
        <v>-4.8702503909435252E-4</v>
      </c>
      <c r="M6" s="16">
        <f t="shared" si="1"/>
        <v>4.6831639364761637E-3</v>
      </c>
      <c r="N6" s="16">
        <f t="shared" si="2"/>
        <v>-8.1344568169873033E-4</v>
      </c>
      <c r="O6" s="16">
        <f t="shared" si="3"/>
        <v>-8.0143360863637529E-4</v>
      </c>
      <c r="P6" s="16">
        <f t="shared" si="4"/>
        <v>7.6402370279216114E-3</v>
      </c>
      <c r="Q6" s="16">
        <f t="shared" si="5"/>
        <v>-1.0244434533734934E-3</v>
      </c>
    </row>
    <row r="7" spans="1:17" x14ac:dyDescent="0.25">
      <c r="A7" s="1">
        <v>0.68055555555555802</v>
      </c>
      <c r="B7" s="4">
        <v>84434.45</v>
      </c>
      <c r="C7" s="4">
        <v>53228.92</v>
      </c>
      <c r="D7" s="4">
        <v>676305</v>
      </c>
      <c r="E7" s="3">
        <v>84859.05</v>
      </c>
      <c r="F7" s="2">
        <v>53057.3</v>
      </c>
      <c r="G7" s="5">
        <v>676786</v>
      </c>
      <c r="H7" s="6">
        <v>84164.3</v>
      </c>
      <c r="I7" s="6">
        <v>53495.22</v>
      </c>
      <c r="J7" s="6">
        <v>675364.38</v>
      </c>
      <c r="K7" s="17"/>
      <c r="L7" s="16">
        <f t="shared" si="0"/>
        <v>-3.209793225868856E-3</v>
      </c>
      <c r="M7" s="16">
        <f t="shared" si="1"/>
        <v>4.9780148581499975E-3</v>
      </c>
      <c r="N7" s="16">
        <f t="shared" si="2"/>
        <v>-1.3927592687076498E-3</v>
      </c>
      <c r="O7" s="16">
        <f t="shared" si="3"/>
        <v>-8.2546875575511235E-3</v>
      </c>
      <c r="P7" s="16">
        <f t="shared" si="4"/>
        <v>8.1861519589974258E-3</v>
      </c>
      <c r="Q7" s="16">
        <f t="shared" si="5"/>
        <v>-2.1049673955265383E-3</v>
      </c>
    </row>
    <row r="8" spans="1:17" x14ac:dyDescent="0.25">
      <c r="A8" s="1">
        <v>0.68402777777778001</v>
      </c>
      <c r="B8" s="4">
        <v>94302.91</v>
      </c>
      <c r="C8" s="4">
        <v>58095.199999999997</v>
      </c>
      <c r="D8" s="4">
        <v>731228.69</v>
      </c>
      <c r="E8" s="3">
        <v>94671.17</v>
      </c>
      <c r="F8" s="2">
        <v>58120.59</v>
      </c>
      <c r="G8" s="5">
        <v>732581.25</v>
      </c>
      <c r="H8" s="6">
        <v>93763.7</v>
      </c>
      <c r="I8" s="6">
        <v>58324.41</v>
      </c>
      <c r="J8" s="6">
        <v>729474.56000000006</v>
      </c>
      <c r="K8" s="17"/>
      <c r="L8" s="16">
        <f t="shared" si="0"/>
        <v>-5.7507329595569119E-3</v>
      </c>
      <c r="M8" s="16">
        <f t="shared" si="1"/>
        <v>3.9299154504950223E-3</v>
      </c>
      <c r="N8" s="16">
        <f t="shared" si="2"/>
        <v>-2.4046486281850432E-3</v>
      </c>
      <c r="O8" s="16">
        <f t="shared" si="3"/>
        <v>-9.6782656827749027E-3</v>
      </c>
      <c r="P8" s="16">
        <f t="shared" si="4"/>
        <v>3.4945917155442632E-3</v>
      </c>
      <c r="Q8" s="16">
        <f t="shared" si="5"/>
        <v>-4.2588051322858247E-3</v>
      </c>
    </row>
    <row r="9" spans="1:17" x14ac:dyDescent="0.25">
      <c r="A9" s="1">
        <v>0.687500000000002</v>
      </c>
      <c r="B9" s="4">
        <v>105584.14</v>
      </c>
      <c r="C9" s="4">
        <v>63319.23</v>
      </c>
      <c r="D9" s="4">
        <v>793892.25</v>
      </c>
      <c r="E9" s="3">
        <v>106362.38</v>
      </c>
      <c r="F9" s="2">
        <v>63679.68</v>
      </c>
      <c r="G9" s="5">
        <v>795500.25</v>
      </c>
      <c r="H9" s="6">
        <v>105070.42</v>
      </c>
      <c r="I9" s="6">
        <v>63907.01</v>
      </c>
      <c r="J9" s="6">
        <v>791109.62</v>
      </c>
      <c r="K9" s="17"/>
      <c r="L9" s="16">
        <f t="shared" si="0"/>
        <v>-4.8892923431732849E-3</v>
      </c>
      <c r="M9" s="16">
        <f t="shared" si="1"/>
        <v>9.1974260726639979E-3</v>
      </c>
      <c r="N9" s="16">
        <f t="shared" si="2"/>
        <v>-3.5173760116834437E-3</v>
      </c>
      <c r="O9" s="16">
        <f t="shared" si="3"/>
        <v>-1.2296134344947002E-2</v>
      </c>
      <c r="P9" s="16">
        <f t="shared" si="4"/>
        <v>3.5571997500743933E-3</v>
      </c>
      <c r="Q9" s="16">
        <f t="shared" si="5"/>
        <v>-5.5499641124323639E-3</v>
      </c>
    </row>
    <row r="10" spans="1:17" x14ac:dyDescent="0.25">
      <c r="A10" s="1">
        <v>0.69097222222222499</v>
      </c>
      <c r="B10" s="4">
        <v>118176.59</v>
      </c>
      <c r="C10" s="4">
        <v>68289.95</v>
      </c>
      <c r="D10" s="4">
        <v>850505.69</v>
      </c>
      <c r="E10" s="3">
        <v>118043.19</v>
      </c>
      <c r="F10" s="2">
        <v>68981.14</v>
      </c>
      <c r="G10" s="5">
        <v>853011.44</v>
      </c>
      <c r="H10" s="6">
        <v>117794.86</v>
      </c>
      <c r="I10" s="6">
        <v>69495.88</v>
      </c>
      <c r="J10" s="6">
        <v>847052.88</v>
      </c>
      <c r="K10" s="17"/>
      <c r="L10" s="16">
        <f t="shared" si="0"/>
        <v>-3.2406337594016914E-3</v>
      </c>
      <c r="M10" s="16">
        <f t="shared" si="1"/>
        <v>1.7352539459893269E-2</v>
      </c>
      <c r="N10" s="16">
        <f t="shared" si="2"/>
        <v>-4.0762626295538238E-3</v>
      </c>
      <c r="O10" s="16">
        <f t="shared" si="3"/>
        <v>-2.1081565019051064E-3</v>
      </c>
      <c r="P10" s="16">
        <f t="shared" si="4"/>
        <v>7.406770012841124E-3</v>
      </c>
      <c r="Q10" s="16">
        <f t="shared" si="5"/>
        <v>-7.0344604695753345E-3</v>
      </c>
    </row>
    <row r="11" spans="1:17" x14ac:dyDescent="0.25">
      <c r="A11" s="1">
        <v>0.69444444444444697</v>
      </c>
      <c r="B11" s="4">
        <v>129968.73</v>
      </c>
      <c r="C11" s="4">
        <v>72191.5</v>
      </c>
      <c r="D11" s="4">
        <v>893228.44</v>
      </c>
      <c r="E11" s="3">
        <v>129535.22</v>
      </c>
      <c r="F11" s="2">
        <v>72965.440000000002</v>
      </c>
      <c r="G11" s="5">
        <v>895106.75</v>
      </c>
      <c r="H11" s="6">
        <v>129561.75</v>
      </c>
      <c r="I11" s="6">
        <v>73873.38</v>
      </c>
      <c r="J11" s="6">
        <v>889504.38</v>
      </c>
      <c r="K11" s="17"/>
      <c r="L11" s="16">
        <f t="shared" si="0"/>
        <v>-3.1412048694927008E-3</v>
      </c>
      <c r="M11" s="16">
        <f t="shared" si="1"/>
        <v>2.2767064401276949E-2</v>
      </c>
      <c r="N11" s="16">
        <f t="shared" si="2"/>
        <v>-4.1866685355725171E-3</v>
      </c>
      <c r="O11" s="16">
        <f t="shared" si="3"/>
        <v>2.0476722489468408E-4</v>
      </c>
      <c r="P11" s="16">
        <f t="shared" si="4"/>
        <v>1.2290489483491918E-2</v>
      </c>
      <c r="Q11" s="16">
        <f t="shared" si="5"/>
        <v>-6.2983051303243673E-3</v>
      </c>
    </row>
    <row r="12" spans="1:17" x14ac:dyDescent="0.25">
      <c r="A12" s="1">
        <v>0.69791666666666896</v>
      </c>
      <c r="B12" s="4">
        <v>137625.64000000001</v>
      </c>
      <c r="C12" s="4">
        <v>74848.7</v>
      </c>
      <c r="D12" s="4">
        <v>925730.12</v>
      </c>
      <c r="E12" s="3">
        <v>137514.57999999999</v>
      </c>
      <c r="F12" s="2">
        <v>75402.75</v>
      </c>
      <c r="G12" s="5">
        <v>922063.88</v>
      </c>
      <c r="H12" s="6">
        <v>138289.51999999999</v>
      </c>
      <c r="I12" s="6">
        <v>76224.149999999994</v>
      </c>
      <c r="J12" s="6">
        <v>922086</v>
      </c>
      <c r="K12" s="17"/>
      <c r="L12" s="16">
        <f t="shared" si="0"/>
        <v>4.8006530068220327E-3</v>
      </c>
      <c r="M12" s="16">
        <f t="shared" si="1"/>
        <v>1.804480600964389E-2</v>
      </c>
      <c r="N12" s="16">
        <f t="shared" si="2"/>
        <v>-3.952039180727172E-3</v>
      </c>
      <c r="O12" s="16">
        <f t="shared" si="3"/>
        <v>5.6037507397523863E-3</v>
      </c>
      <c r="P12" s="16">
        <f t="shared" si="4"/>
        <v>1.0776112295118991E-2</v>
      </c>
      <c r="Q12" s="16">
        <f t="shared" si="5"/>
        <v>2.3989085616737858E-5</v>
      </c>
    </row>
    <row r="13" spans="1:17" x14ac:dyDescent="0.25">
      <c r="A13" s="1">
        <v>0.70138888888889195</v>
      </c>
      <c r="B13" s="4">
        <v>142662.31</v>
      </c>
      <c r="C13" s="4">
        <v>77832.320000000007</v>
      </c>
      <c r="D13" s="4">
        <v>953340.62</v>
      </c>
      <c r="E13" s="3">
        <v>142111.72</v>
      </c>
      <c r="F13" s="2">
        <v>77596.09</v>
      </c>
      <c r="G13" s="5">
        <v>953663.12</v>
      </c>
      <c r="H13" s="6">
        <v>145313.47</v>
      </c>
      <c r="I13" s="6">
        <v>78498.02</v>
      </c>
      <c r="J13" s="6">
        <v>949508.62</v>
      </c>
      <c r="K13" s="17"/>
      <c r="L13" s="16">
        <f t="shared" si="0"/>
        <v>1.8244420149074986E-2</v>
      </c>
      <c r="M13" s="16">
        <f t="shared" si="1"/>
        <v>8.4804686793373517E-3</v>
      </c>
      <c r="N13" s="16">
        <f t="shared" si="2"/>
        <v>-4.0357716815672511E-3</v>
      </c>
      <c r="O13" s="16">
        <f t="shared" si="3"/>
        <v>2.2033401308220086E-2</v>
      </c>
      <c r="P13" s="16">
        <f t="shared" si="4"/>
        <v>1.1489843947656356E-2</v>
      </c>
      <c r="Q13" s="16">
        <f t="shared" si="5"/>
        <v>-4.3754210467304658E-3</v>
      </c>
    </row>
    <row r="14" spans="1:17" x14ac:dyDescent="0.25">
      <c r="A14" s="1">
        <v>0.70486111111111405</v>
      </c>
      <c r="B14" s="4">
        <v>149827.69</v>
      </c>
      <c r="C14" s="4">
        <v>79723.460000000006</v>
      </c>
      <c r="D14" s="4">
        <v>974315.75</v>
      </c>
      <c r="E14" s="3">
        <v>149406.23000000001</v>
      </c>
      <c r="F14" s="2">
        <v>79490.990000000005</v>
      </c>
      <c r="G14" s="5">
        <v>973121.19</v>
      </c>
      <c r="H14" s="6">
        <v>151493.35999999999</v>
      </c>
      <c r="I14" s="6">
        <v>81010.289999999994</v>
      </c>
      <c r="J14" s="6">
        <v>972676.56</v>
      </c>
      <c r="K14" s="17"/>
      <c r="L14" s="16">
        <f t="shared" si="0"/>
        <v>1.0995003345361036E-2</v>
      </c>
      <c r="M14" s="16">
        <f t="shared" si="1"/>
        <v>1.5884772169066266E-2</v>
      </c>
      <c r="N14" s="16">
        <f t="shared" si="2"/>
        <v>-1.6852364572247367E-3</v>
      </c>
      <c r="O14" s="16">
        <f t="shared" si="3"/>
        <v>1.3777039468924418E-2</v>
      </c>
      <c r="P14" s="16">
        <f t="shared" si="4"/>
        <v>1.8754407619081336E-2</v>
      </c>
      <c r="Q14" s="16">
        <f t="shared" si="5"/>
        <v>-4.5712009344595311E-4</v>
      </c>
    </row>
    <row r="15" spans="1:17" x14ac:dyDescent="0.25">
      <c r="A15" s="1">
        <v>0.70833333333333703</v>
      </c>
      <c r="B15" s="4">
        <v>153628.98000000001</v>
      </c>
      <c r="C15" s="4">
        <v>80689.16</v>
      </c>
      <c r="D15" s="4">
        <v>989354.94</v>
      </c>
      <c r="E15" s="3">
        <v>153438.32999999999</v>
      </c>
      <c r="F15" s="2">
        <v>82194.8946</v>
      </c>
      <c r="G15" s="5">
        <v>1000376.44</v>
      </c>
      <c r="H15" s="6">
        <v>156354.76999999999</v>
      </c>
      <c r="I15" s="6">
        <v>82418.73</v>
      </c>
      <c r="J15" s="6">
        <v>989728.12</v>
      </c>
      <c r="K15" s="17"/>
      <c r="L15" s="16">
        <f t="shared" si="0"/>
        <v>1.7433366439667808E-2</v>
      </c>
      <c r="M15" s="16">
        <f t="shared" si="1"/>
        <v>2.0985157136005281E-2</v>
      </c>
      <c r="N15" s="16">
        <f t="shared" si="2"/>
        <v>3.7705304361772729E-4</v>
      </c>
      <c r="O15" s="16">
        <f t="shared" si="3"/>
        <v>1.865270883644933E-2</v>
      </c>
      <c r="P15" s="16">
        <f t="shared" si="4"/>
        <v>2.7158317047592979E-3</v>
      </c>
      <c r="Q15" s="16">
        <f t="shared" si="5"/>
        <v>-1.0758833446098256E-2</v>
      </c>
    </row>
    <row r="16" spans="1:17" x14ac:dyDescent="0.25">
      <c r="A16" s="1">
        <v>0.71180555555555902</v>
      </c>
      <c r="B16" s="4">
        <v>156092.78</v>
      </c>
      <c r="C16" s="4">
        <v>81825.77</v>
      </c>
      <c r="D16" s="4">
        <v>1009302.69</v>
      </c>
      <c r="E16" s="3">
        <v>156499.12</v>
      </c>
      <c r="F16" s="2">
        <v>82644.367800000007</v>
      </c>
      <c r="G16" s="5">
        <v>1018115.94</v>
      </c>
      <c r="H16" s="6">
        <v>159385.31</v>
      </c>
      <c r="I16" s="6">
        <v>82411.789999999994</v>
      </c>
      <c r="J16" s="6">
        <v>1008561.94</v>
      </c>
      <c r="K16" s="17"/>
      <c r="L16" s="16">
        <f t="shared" si="0"/>
        <v>2.0657675415632713E-2</v>
      </c>
      <c r="M16" s="16">
        <f t="shared" si="1"/>
        <v>7.1108757618295821E-3</v>
      </c>
      <c r="N16" s="16">
        <f t="shared" si="2"/>
        <v>-7.3446158398561025E-4</v>
      </c>
      <c r="O16" s="16">
        <f t="shared" si="3"/>
        <v>1.8108256024347555E-2</v>
      </c>
      <c r="P16" s="16">
        <f t="shared" si="4"/>
        <v>-2.8221423172584128E-3</v>
      </c>
      <c r="Q16" s="16">
        <f t="shared" si="5"/>
        <v>-9.4728936529173413E-3</v>
      </c>
    </row>
    <row r="17" spans="1:17" x14ac:dyDescent="0.25">
      <c r="A17" s="1">
        <v>0.71527777777778101</v>
      </c>
      <c r="B17" s="4">
        <v>159435.06</v>
      </c>
      <c r="C17" s="4">
        <v>81913.289999999994</v>
      </c>
      <c r="D17" s="4">
        <v>1038564.69</v>
      </c>
      <c r="E17" s="3">
        <v>159799.62</v>
      </c>
      <c r="F17" s="2">
        <v>82716.186000000002</v>
      </c>
      <c r="G17" s="5">
        <v>1043762</v>
      </c>
      <c r="H17" s="6">
        <v>162369.76999999999</v>
      </c>
      <c r="I17" s="6">
        <v>82081.960000000006</v>
      </c>
      <c r="J17" s="6">
        <v>1035149.81</v>
      </c>
      <c r="K17" s="17"/>
      <c r="L17" s="16">
        <f t="shared" si="0"/>
        <v>1.8074238819208725E-2</v>
      </c>
      <c r="M17" s="16">
        <f t="shared" si="1"/>
        <v>2.0548973245767131E-3</v>
      </c>
      <c r="N17" s="16">
        <f t="shared" si="2"/>
        <v>-3.2989234669326636E-3</v>
      </c>
      <c r="O17" s="16">
        <f t="shared" si="3"/>
        <v>1.5828993291054083E-2</v>
      </c>
      <c r="P17" s="16">
        <f t="shared" si="4"/>
        <v>-7.7267404433324334E-3</v>
      </c>
      <c r="Q17" s="16">
        <f t="shared" si="5"/>
        <v>-8.3197522878354618E-3</v>
      </c>
    </row>
    <row r="18" spans="1:17" x14ac:dyDescent="0.25">
      <c r="A18" s="1">
        <v>0.718750000000004</v>
      </c>
      <c r="B18" s="4">
        <v>163916.48000000001</v>
      </c>
      <c r="C18" s="4">
        <v>83535.31</v>
      </c>
      <c r="D18" s="4">
        <v>1069219</v>
      </c>
      <c r="E18" s="3">
        <v>163636.59</v>
      </c>
      <c r="F18" s="2">
        <v>83070.238200000007</v>
      </c>
      <c r="G18" s="5">
        <v>1064704</v>
      </c>
      <c r="H18" s="6">
        <v>166358.88</v>
      </c>
      <c r="I18" s="6">
        <v>82537.19</v>
      </c>
      <c r="J18" s="6">
        <v>1066820.3799999999</v>
      </c>
      <c r="K18" s="17"/>
      <c r="L18" s="16">
        <f t="shared" si="0"/>
        <v>1.4681512643028097E-2</v>
      </c>
      <c r="M18" s="16">
        <f t="shared" si="1"/>
        <v>-1.20929728768328E-2</v>
      </c>
      <c r="N18" s="16">
        <f t="shared" si="2"/>
        <v>-2.2483822440663459E-3</v>
      </c>
      <c r="O18" s="16">
        <f t="shared" si="3"/>
        <v>1.636395965156779E-2</v>
      </c>
      <c r="P18" s="16">
        <f t="shared" si="4"/>
        <v>-6.4582789891442236E-3</v>
      </c>
      <c r="Q18" s="16">
        <f t="shared" si="5"/>
        <v>1.9838203690858329E-3</v>
      </c>
    </row>
    <row r="19" spans="1:17" x14ac:dyDescent="0.25">
      <c r="A19" s="1">
        <v>0.72222222222222598</v>
      </c>
      <c r="B19" s="4">
        <v>163065.14000000001</v>
      </c>
      <c r="C19" s="4">
        <v>83517.02</v>
      </c>
      <c r="D19" s="4">
        <v>1094295.8799999999</v>
      </c>
      <c r="E19" s="3">
        <v>165660.51999999999</v>
      </c>
      <c r="F19" s="2">
        <v>83114.23079999999</v>
      </c>
      <c r="G19" s="5">
        <v>1094285.6200000001</v>
      </c>
      <c r="H19" s="6">
        <v>169027.98</v>
      </c>
      <c r="I19" s="6">
        <v>83009.47</v>
      </c>
      <c r="J19" s="6">
        <v>1098150.5</v>
      </c>
      <c r="K19" s="17"/>
      <c r="L19" s="16">
        <f t="shared" si="0"/>
        <v>3.5277236348680234E-2</v>
      </c>
      <c r="M19" s="16">
        <f t="shared" si="1"/>
        <v>-6.1143626142897058E-3</v>
      </c>
      <c r="N19" s="16">
        <f t="shared" si="2"/>
        <v>3.5101017574550226E-3</v>
      </c>
      <c r="O19" s="16">
        <f t="shared" si="3"/>
        <v>1.9922500404962663E-2</v>
      </c>
      <c r="P19" s="16">
        <f t="shared" si="4"/>
        <v>-1.2620343196985729E-3</v>
      </c>
      <c r="Q19" s="16">
        <f t="shared" si="5"/>
        <v>3.5194447391317385E-3</v>
      </c>
    </row>
    <row r="20" spans="1:17" x14ac:dyDescent="0.25">
      <c r="A20" s="1">
        <v>0.72569444444444797</v>
      </c>
      <c r="B20" s="4">
        <v>166541.64000000001</v>
      </c>
      <c r="C20" s="4">
        <v>84268.94</v>
      </c>
      <c r="D20" s="4">
        <v>1125126.5</v>
      </c>
      <c r="E20" s="3">
        <v>165489.57999999999</v>
      </c>
      <c r="F20" s="2">
        <v>83447.118000000002</v>
      </c>
      <c r="G20" s="5">
        <v>1122893.3799999999</v>
      </c>
      <c r="H20" s="6">
        <v>169838.47</v>
      </c>
      <c r="I20" s="6">
        <v>83401.289999999994</v>
      </c>
      <c r="J20" s="6">
        <v>1127753.3799999999</v>
      </c>
      <c r="K20" s="17"/>
      <c r="L20" s="16">
        <f t="shared" si="0"/>
        <v>1.9411562056582277E-2</v>
      </c>
      <c r="M20" s="16">
        <f t="shared" si="1"/>
        <v>-1.0403316303620829E-2</v>
      </c>
      <c r="N20" s="16">
        <f t="shared" si="2"/>
        <v>2.3293035929538857E-3</v>
      </c>
      <c r="O20" s="16">
        <f t="shared" si="3"/>
        <v>2.5606036135393907E-2</v>
      </c>
      <c r="P20" s="16">
        <f t="shared" si="4"/>
        <v>-5.4948790360447204E-4</v>
      </c>
      <c r="Q20" s="16">
        <f t="shared" si="5"/>
        <v>4.3094528344486101E-3</v>
      </c>
    </row>
    <row r="21" spans="1:17" x14ac:dyDescent="0.25">
      <c r="A21" s="1">
        <v>0.72916666666667096</v>
      </c>
      <c r="B21" s="4">
        <v>164767.09</v>
      </c>
      <c r="C21" s="4">
        <v>85074.69</v>
      </c>
      <c r="D21" s="4">
        <v>1164391.3799999999</v>
      </c>
      <c r="E21" s="3">
        <v>163351.59</v>
      </c>
      <c r="F21" s="2">
        <v>84136.179000000004</v>
      </c>
      <c r="G21" s="5">
        <v>1155152.5</v>
      </c>
      <c r="H21" s="6">
        <v>169174.22</v>
      </c>
      <c r="I21" s="6">
        <v>83844.789999999994</v>
      </c>
      <c r="J21" s="6">
        <v>1158180.8799999999</v>
      </c>
      <c r="K21" s="17"/>
      <c r="L21" s="16">
        <f t="shared" si="0"/>
        <v>2.6050836823719385E-2</v>
      </c>
      <c r="M21" s="16">
        <f t="shared" si="1"/>
        <v>-1.4668770713123723E-2</v>
      </c>
      <c r="N21" s="16">
        <f t="shared" si="2"/>
        <v>-5.3622884881332185E-3</v>
      </c>
      <c r="O21" s="16">
        <f t="shared" si="3"/>
        <v>3.4417950914743423E-2</v>
      </c>
      <c r="P21" s="16">
        <f t="shared" si="4"/>
        <v>-3.4753381814184299E-3</v>
      </c>
      <c r="Q21" s="16">
        <f t="shared" si="5"/>
        <v>2.614772918717056E-3</v>
      </c>
    </row>
    <row r="22" spans="1:17" x14ac:dyDescent="0.25">
      <c r="A22" s="1">
        <v>0.73263888888889295</v>
      </c>
      <c r="B22" s="4">
        <v>162336.32999999999</v>
      </c>
      <c r="C22" s="4">
        <v>87001.08</v>
      </c>
      <c r="D22" s="4">
        <v>1187533.5</v>
      </c>
      <c r="E22" s="3">
        <v>162351.59</v>
      </c>
      <c r="F22" s="2">
        <v>85507.712616000004</v>
      </c>
      <c r="G22" s="5">
        <v>1188909.1029999999</v>
      </c>
      <c r="H22" s="6">
        <v>166340.66</v>
      </c>
      <c r="I22" s="6">
        <v>85129.15</v>
      </c>
      <c r="J22" s="6">
        <v>1184717.8799999999</v>
      </c>
      <c r="K22" s="17"/>
      <c r="L22" s="16">
        <f t="shared" si="0"/>
        <v>2.4073067883703336E-2</v>
      </c>
      <c r="M22" s="16">
        <f t="shared" si="1"/>
        <v>-2.1989295088697677E-2</v>
      </c>
      <c r="N22" s="16">
        <f t="shared" si="2"/>
        <v>-2.3766164481286568E-3</v>
      </c>
      <c r="O22" s="16">
        <f t="shared" si="3"/>
        <v>2.3981328437677276E-2</v>
      </c>
      <c r="P22" s="16">
        <f t="shared" si="4"/>
        <v>-4.44692113101106E-3</v>
      </c>
      <c r="Q22" s="16">
        <f t="shared" si="5"/>
        <v>-3.5377392970552604E-3</v>
      </c>
    </row>
    <row r="23" spans="1:17" x14ac:dyDescent="0.25">
      <c r="A23" s="1">
        <v>0.73611111111111505</v>
      </c>
      <c r="B23" s="4">
        <v>158520.57999999999</v>
      </c>
      <c r="C23" s="4">
        <v>88929.5</v>
      </c>
      <c r="D23" s="4">
        <v>1197164.1200000001</v>
      </c>
      <c r="E23" s="3">
        <v>157520.57999999999</v>
      </c>
      <c r="F23" s="2">
        <v>87773.230899999995</v>
      </c>
      <c r="G23" s="5">
        <v>1201947.0741600001</v>
      </c>
      <c r="H23" s="6">
        <v>160284.23000000001</v>
      </c>
      <c r="I23" s="6">
        <v>87218.880000000005</v>
      </c>
      <c r="J23" s="6">
        <v>1203849.25</v>
      </c>
      <c r="K23" s="17"/>
      <c r="L23" s="16">
        <f t="shared" si="0"/>
        <v>1.1003265885858036E-2</v>
      </c>
      <c r="M23" s="16">
        <f t="shared" si="1"/>
        <v>-1.9612955360123807E-2</v>
      </c>
      <c r="N23" s="16">
        <f t="shared" si="2"/>
        <v>5.5531288489816212E-3</v>
      </c>
      <c r="O23" s="16">
        <f t="shared" si="3"/>
        <v>1.7242182839821627E-2</v>
      </c>
      <c r="P23" s="16">
        <f t="shared" si="4"/>
        <v>-6.3558589608120435E-3</v>
      </c>
      <c r="Q23" s="16">
        <f t="shared" si="5"/>
        <v>1.5800781036329288E-3</v>
      </c>
    </row>
    <row r="24" spans="1:17" x14ac:dyDescent="0.25">
      <c r="A24" s="1">
        <v>0.73958333333333803</v>
      </c>
      <c r="B24" s="4">
        <v>152938.72</v>
      </c>
      <c r="C24" s="4">
        <v>91053.77</v>
      </c>
      <c r="D24" s="4">
        <v>1218658.25</v>
      </c>
      <c r="E24" s="3">
        <v>153938.72</v>
      </c>
      <c r="F24" s="2">
        <v>91652.593854000006</v>
      </c>
      <c r="G24" s="5">
        <v>1210774.0985000001</v>
      </c>
      <c r="H24" s="6">
        <v>152582.25</v>
      </c>
      <c r="I24" s="6">
        <v>89419.4</v>
      </c>
      <c r="J24" s="6">
        <v>1217332.1200000001</v>
      </c>
      <c r="K24" s="17"/>
      <c r="L24" s="16">
        <f t="shared" si="0"/>
        <v>-2.3362481546837931E-3</v>
      </c>
      <c r="M24" s="16">
        <f t="shared" si="1"/>
        <v>-1.827757734898702E-2</v>
      </c>
      <c r="N24" s="16">
        <f t="shared" si="2"/>
        <v>-1.0893740321251755E-3</v>
      </c>
      <c r="O24" s="16">
        <f t="shared" si="3"/>
        <v>-8.8900904266387554E-3</v>
      </c>
      <c r="P24" s="16">
        <f t="shared" si="4"/>
        <v>-2.4974377528813794E-2</v>
      </c>
      <c r="Q24" s="16">
        <f t="shared" si="5"/>
        <v>5.3872081351143773E-3</v>
      </c>
    </row>
    <row r="25" spans="1:17" x14ac:dyDescent="0.25">
      <c r="A25" s="1">
        <v>0.74305555555556002</v>
      </c>
      <c r="B25" s="4">
        <v>144697.04999999999</v>
      </c>
      <c r="C25" s="4">
        <v>92378.75</v>
      </c>
      <c r="D25" s="4">
        <v>1224804.6200000001</v>
      </c>
      <c r="E25" s="3">
        <v>143697.04999999999</v>
      </c>
      <c r="F25" s="2">
        <v>93047.788249999998</v>
      </c>
      <c r="G25" s="5">
        <v>1227211.1031599999</v>
      </c>
      <c r="H25" s="6">
        <v>143225.72</v>
      </c>
      <c r="I25" s="6">
        <v>91739.38</v>
      </c>
      <c r="J25" s="6">
        <v>1228629.25</v>
      </c>
      <c r="K25" s="17"/>
      <c r="L25" s="16">
        <f t="shared" si="0"/>
        <v>-1.027280575025203E-2</v>
      </c>
      <c r="M25" s="16">
        <f t="shared" si="1"/>
        <v>-6.9694170595004604E-3</v>
      </c>
      <c r="N25" s="16">
        <f t="shared" si="2"/>
        <v>3.1129244237021771E-3</v>
      </c>
      <c r="O25" s="16">
        <f t="shared" si="3"/>
        <v>-3.2908195539180195E-3</v>
      </c>
      <c r="P25" s="16">
        <f t="shared" si="4"/>
        <v>-1.4262231225020194E-2</v>
      </c>
      <c r="Q25" s="16">
        <f t="shared" si="5"/>
        <v>1.1542512438150561E-3</v>
      </c>
    </row>
    <row r="26" spans="1:17" x14ac:dyDescent="0.25">
      <c r="A26" s="1">
        <v>0.74652777777778201</v>
      </c>
      <c r="B26" s="4">
        <v>135919</v>
      </c>
      <c r="C26" s="4">
        <v>94693.83</v>
      </c>
      <c r="D26" s="4">
        <v>1242566.1200000001</v>
      </c>
      <c r="E26" s="3">
        <v>137419</v>
      </c>
      <c r="F26" s="2">
        <v>96432.783666000003</v>
      </c>
      <c r="G26" s="5">
        <v>1235292.3101600001</v>
      </c>
      <c r="H26" s="6">
        <v>133527.5</v>
      </c>
      <c r="I26" s="6">
        <v>94007.88</v>
      </c>
      <c r="J26" s="6">
        <v>1240500.75</v>
      </c>
      <c r="K26" s="17"/>
      <c r="L26" s="16">
        <f t="shared" si="0"/>
        <v>-1.7910168317387804E-2</v>
      </c>
      <c r="M26" s="16">
        <f t="shared" si="1"/>
        <v>-7.2967287423139106E-3</v>
      </c>
      <c r="N26" s="16">
        <f t="shared" si="2"/>
        <v>-1.6649486104704989E-3</v>
      </c>
      <c r="O26" s="16">
        <f t="shared" si="3"/>
        <v>-2.9143809327666585E-2</v>
      </c>
      <c r="P26" s="16">
        <f t="shared" si="4"/>
        <v>-2.5794685147670582E-2</v>
      </c>
      <c r="Q26" s="16">
        <f t="shared" si="5"/>
        <v>4.1986591624389507E-3</v>
      </c>
    </row>
    <row r="27" spans="1:17" x14ac:dyDescent="0.25">
      <c r="A27" s="1">
        <v>0.750000000000004</v>
      </c>
      <c r="B27" s="4">
        <v>128495.76</v>
      </c>
      <c r="C27" s="4">
        <v>97574.61</v>
      </c>
      <c r="D27" s="4">
        <v>1257507.6200000001</v>
      </c>
      <c r="E27" s="3">
        <v>127995.76</v>
      </c>
      <c r="F27" s="2">
        <v>97400.563221999997</v>
      </c>
      <c r="G27" s="5">
        <v>1240502.75716</v>
      </c>
      <c r="H27" s="6">
        <v>123504.18</v>
      </c>
      <c r="I27" s="6">
        <v>96520.01</v>
      </c>
      <c r="J27" s="6">
        <v>1251147</v>
      </c>
      <c r="K27" s="17"/>
      <c r="L27" s="16">
        <f t="shared" si="0"/>
        <v>-4.0416283886100066E-2</v>
      </c>
      <c r="M27" s="16">
        <f t="shared" si="1"/>
        <v>-1.0926231773080069E-2</v>
      </c>
      <c r="N27" s="16">
        <f t="shared" si="2"/>
        <v>-5.0838310766041974E-3</v>
      </c>
      <c r="O27" s="16">
        <f t="shared" si="3"/>
        <v>-3.6367837914473844E-2</v>
      </c>
      <c r="P27" s="16">
        <f t="shared" si="4"/>
        <v>-9.1230121298164213E-3</v>
      </c>
      <c r="Q27" s="16">
        <f t="shared" si="5"/>
        <v>8.5075877095177159E-3</v>
      </c>
    </row>
    <row r="28" spans="1:17" x14ac:dyDescent="0.25">
      <c r="A28" s="1">
        <v>0.75347222222222698</v>
      </c>
      <c r="B28" s="4">
        <v>119002.79</v>
      </c>
      <c r="C28" s="4">
        <v>99417.36</v>
      </c>
      <c r="D28" s="4">
        <v>1248486.6200000001</v>
      </c>
      <c r="E28" s="3">
        <v>118502.79</v>
      </c>
      <c r="F28" s="2">
        <v>99329.164271999995</v>
      </c>
      <c r="G28" s="5">
        <v>1247813.9193</v>
      </c>
      <c r="H28" s="6">
        <v>114227.21</v>
      </c>
      <c r="I28" s="6">
        <v>99287.91</v>
      </c>
      <c r="J28" s="6">
        <v>1258614.1200000001</v>
      </c>
      <c r="K28" s="17"/>
      <c r="L28" s="16">
        <f t="shared" si="0"/>
        <v>-4.1807726897995556E-2</v>
      </c>
      <c r="M28" s="16">
        <f t="shared" si="1"/>
        <v>-1.30378411631383E-3</v>
      </c>
      <c r="N28" s="16">
        <f t="shared" si="2"/>
        <v>8.046548850095531E-3</v>
      </c>
      <c r="O28" s="16">
        <f t="shared" si="3"/>
        <v>-3.7430486133732822E-2</v>
      </c>
      <c r="P28" s="16">
        <f t="shared" si="4"/>
        <v>-4.1550146437759674E-4</v>
      </c>
      <c r="Q28" s="16">
        <f t="shared" si="5"/>
        <v>8.5810261686879545E-3</v>
      </c>
    </row>
    <row r="29" spans="1:17" x14ac:dyDescent="0.25">
      <c r="A29" s="1">
        <v>0.75694444444444897</v>
      </c>
      <c r="B29" s="4">
        <v>111264.35</v>
      </c>
      <c r="C29" s="4">
        <v>100931.31</v>
      </c>
      <c r="D29" s="4">
        <v>1244669.25</v>
      </c>
      <c r="E29" s="3">
        <v>110764.35</v>
      </c>
      <c r="F29" s="2">
        <v>101919.035562</v>
      </c>
      <c r="G29" s="5">
        <v>1254089.2887500001</v>
      </c>
      <c r="H29" s="6">
        <v>107160.55</v>
      </c>
      <c r="I29" s="6">
        <v>101539.91</v>
      </c>
      <c r="J29" s="6">
        <v>1258500</v>
      </c>
      <c r="K29" s="17"/>
      <c r="L29" s="16">
        <f t="shared" si="0"/>
        <v>-3.8295809418671355E-2</v>
      </c>
      <c r="M29" s="16">
        <f t="shared" si="1"/>
        <v>5.9937023777153807E-3</v>
      </c>
      <c r="N29" s="16">
        <f t="shared" si="2"/>
        <v>1.0989868891537545E-2</v>
      </c>
      <c r="O29" s="16">
        <f t="shared" si="3"/>
        <v>-3.3629913246992507E-2</v>
      </c>
      <c r="P29" s="16">
        <f t="shared" si="4"/>
        <v>-3.7337590903911682E-3</v>
      </c>
      <c r="Q29" s="16">
        <f t="shared" si="5"/>
        <v>3.5047367898291097E-3</v>
      </c>
    </row>
    <row r="30" spans="1:17" x14ac:dyDescent="0.25">
      <c r="A30" s="1">
        <v>0.76041666666667096</v>
      </c>
      <c r="B30" s="4">
        <v>104512.54</v>
      </c>
      <c r="C30" s="4">
        <v>102966.65</v>
      </c>
      <c r="D30" s="4">
        <v>1235015.8799999999</v>
      </c>
      <c r="E30" s="3">
        <v>105012.54</v>
      </c>
      <c r="F30" s="2">
        <v>103015.84282999999</v>
      </c>
      <c r="G30" s="5">
        <v>1254441.1181999999</v>
      </c>
      <c r="H30" s="6">
        <v>100951.23</v>
      </c>
      <c r="I30" s="6">
        <v>104096.04</v>
      </c>
      <c r="J30" s="6">
        <v>1251935.3799999999</v>
      </c>
      <c r="K30" s="17"/>
      <c r="L30" s="16">
        <f t="shared" si="0"/>
        <v>-3.5277529555608166E-2</v>
      </c>
      <c r="M30" s="16">
        <f t="shared" si="1"/>
        <v>1.0849500134683313E-2</v>
      </c>
      <c r="N30" s="16">
        <f t="shared" si="2"/>
        <v>1.3514675174368825E-2</v>
      </c>
      <c r="O30" s="16">
        <f t="shared" si="3"/>
        <v>-4.0230416211867827E-2</v>
      </c>
      <c r="P30" s="16">
        <f t="shared" si="4"/>
        <v>1.0376928555591544E-2</v>
      </c>
      <c r="Q30" s="16">
        <f t="shared" si="5"/>
        <v>-2.0014916424839929E-3</v>
      </c>
    </row>
    <row r="31" spans="1:17" x14ac:dyDescent="0.25">
      <c r="A31" s="1">
        <v>0.76388888888889395</v>
      </c>
      <c r="B31" s="4">
        <v>101319.69</v>
      </c>
      <c r="C31" s="4">
        <v>103922.95</v>
      </c>
      <c r="D31" s="4">
        <v>1237010.6200000001</v>
      </c>
      <c r="E31" s="3">
        <v>102819.69</v>
      </c>
      <c r="F31" s="2">
        <v>105031.22309</v>
      </c>
      <c r="G31" s="5">
        <v>1226315.7793000001</v>
      </c>
      <c r="H31" s="6">
        <v>97659.199999999997</v>
      </c>
      <c r="I31" s="6">
        <v>106457.19</v>
      </c>
      <c r="J31" s="6">
        <v>1239298.6200000001</v>
      </c>
      <c r="K31" s="17"/>
      <c r="L31" s="16">
        <f t="shared" si="0"/>
        <v>-3.7482285335124654E-2</v>
      </c>
      <c r="M31" s="16">
        <f t="shared" si="1"/>
        <v>2.380524979101933E-2</v>
      </c>
      <c r="N31" s="16">
        <f t="shared" si="2"/>
        <v>1.8462055577855802E-3</v>
      </c>
      <c r="O31" s="16">
        <f t="shared" si="3"/>
        <v>-5.2841821354260583E-2</v>
      </c>
      <c r="P31" s="16">
        <f t="shared" si="4"/>
        <v>1.3394744967437172E-2</v>
      </c>
      <c r="Q31" s="16">
        <f t="shared" si="5"/>
        <v>1.047595832875216E-2</v>
      </c>
    </row>
    <row r="32" spans="1:17" x14ac:dyDescent="0.25">
      <c r="A32" s="1">
        <v>0.76736111111111605</v>
      </c>
      <c r="B32" s="4">
        <v>97998.51</v>
      </c>
      <c r="C32" s="4">
        <v>104396.76</v>
      </c>
      <c r="D32" s="4">
        <v>1210763.75</v>
      </c>
      <c r="E32" s="3">
        <v>97498.51</v>
      </c>
      <c r="F32" s="2">
        <v>104440.7276</v>
      </c>
      <c r="G32" s="5">
        <v>1209825.20625</v>
      </c>
      <c r="H32" s="6">
        <v>95125.32</v>
      </c>
      <c r="I32" s="6">
        <v>107806.72</v>
      </c>
      <c r="J32" s="6">
        <v>1218770.5</v>
      </c>
      <c r="K32" s="17"/>
      <c r="L32" s="16">
        <f t="shared" si="0"/>
        <v>-3.0204261073707689E-2</v>
      </c>
      <c r="M32" s="16">
        <f t="shared" si="1"/>
        <v>3.1630310244111004E-2</v>
      </c>
      <c r="N32" s="16">
        <f t="shared" si="2"/>
        <v>6.5695305227686423E-3</v>
      </c>
      <c r="O32" s="16">
        <f t="shared" si="3"/>
        <v>-2.4948036968495745E-2</v>
      </c>
      <c r="P32" s="16">
        <f t="shared" si="4"/>
        <v>3.1222472959014085E-2</v>
      </c>
      <c r="Q32" s="16">
        <f t="shared" si="5"/>
        <v>7.3396047492123853E-3</v>
      </c>
    </row>
    <row r="33" spans="1:17" x14ac:dyDescent="0.25">
      <c r="A33" s="1">
        <v>0.77083333333333803</v>
      </c>
      <c r="B33" s="4">
        <v>96261.02</v>
      </c>
      <c r="C33" s="4">
        <v>105335.23</v>
      </c>
      <c r="D33" s="4">
        <v>1198945.1200000001</v>
      </c>
      <c r="E33" s="3">
        <v>98261.02</v>
      </c>
      <c r="F33" s="2">
        <v>104398.58229999999</v>
      </c>
      <c r="G33" s="5">
        <v>1193932.46144</v>
      </c>
      <c r="H33" s="6">
        <v>95435.94</v>
      </c>
      <c r="I33" s="6">
        <v>109487.03999999999</v>
      </c>
      <c r="J33" s="6">
        <v>1195077.5</v>
      </c>
      <c r="K33" s="17"/>
      <c r="L33" s="16">
        <f t="shared" si="0"/>
        <v>-8.6453803462301707E-3</v>
      </c>
      <c r="M33" s="16">
        <f t="shared" si="1"/>
        <v>3.7920561191534613E-2</v>
      </c>
      <c r="N33" s="16">
        <f t="shared" si="2"/>
        <v>-3.2362922069908537E-3</v>
      </c>
      <c r="O33" s="16">
        <f t="shared" si="3"/>
        <v>-2.9601846013147685E-2</v>
      </c>
      <c r="P33" s="16">
        <f t="shared" si="4"/>
        <v>4.6475433987438142E-2</v>
      </c>
      <c r="Q33" s="16">
        <f t="shared" si="5"/>
        <v>9.5812912551697729E-4</v>
      </c>
    </row>
    <row r="34" spans="1:17" x14ac:dyDescent="0.25">
      <c r="A34" s="1">
        <v>0.77430555555556102</v>
      </c>
      <c r="B34" s="4">
        <v>98318.36</v>
      </c>
      <c r="C34" s="4">
        <v>107167.41</v>
      </c>
      <c r="D34" s="4">
        <v>1174094.6200000001</v>
      </c>
      <c r="E34" s="3">
        <v>100318.36</v>
      </c>
      <c r="F34" s="2">
        <v>107249.08409999999</v>
      </c>
      <c r="G34" s="5">
        <v>1168783.75544</v>
      </c>
      <c r="H34" s="6">
        <v>97491.42</v>
      </c>
      <c r="I34" s="6">
        <v>110611.04</v>
      </c>
      <c r="J34" s="6">
        <v>1170185.25</v>
      </c>
      <c r="K34" s="17"/>
      <c r="L34" s="16">
        <f t="shared" si="0"/>
        <v>-8.4821823294809161E-3</v>
      </c>
      <c r="M34" s="16">
        <f t="shared" si="1"/>
        <v>3.1132787468592559E-2</v>
      </c>
      <c r="N34" s="16">
        <f t="shared" si="2"/>
        <v>-3.3408129182965788E-3</v>
      </c>
      <c r="O34" s="16">
        <f t="shared" si="3"/>
        <v>-2.8996808129371818E-2</v>
      </c>
      <c r="P34" s="16">
        <f t="shared" si="4"/>
        <v>3.0394397340446317E-2</v>
      </c>
      <c r="Q34" s="16">
        <f t="shared" si="5"/>
        <v>1.1976689673707825E-3</v>
      </c>
    </row>
    <row r="35" spans="1:17" x14ac:dyDescent="0.25">
      <c r="A35" s="1">
        <v>0.77777777777778301</v>
      </c>
      <c r="B35" s="4">
        <v>99792.27</v>
      </c>
      <c r="C35" s="4">
        <v>108561.4</v>
      </c>
      <c r="D35" s="4">
        <v>1157383.25</v>
      </c>
      <c r="E35" s="3">
        <v>100092.27</v>
      </c>
      <c r="F35" s="2">
        <v>107657.014</v>
      </c>
      <c r="G35" s="5">
        <v>1141751.8489999999</v>
      </c>
      <c r="H35" s="6">
        <v>100730.62</v>
      </c>
      <c r="I35" s="6">
        <v>110902.88</v>
      </c>
      <c r="J35" s="6">
        <v>1147396.6200000001</v>
      </c>
      <c r="K35" s="17"/>
      <c r="L35" s="16">
        <f t="shared" si="0"/>
        <v>9.3154395356644416E-3</v>
      </c>
      <c r="M35" s="16">
        <f t="shared" si="1"/>
        <v>2.1112887239718305E-2</v>
      </c>
      <c r="N35" s="16">
        <f t="shared" si="2"/>
        <v>-8.7037296658585995E-3</v>
      </c>
      <c r="O35" s="16">
        <f t="shared" si="3"/>
        <v>6.3371991555297817E-3</v>
      </c>
      <c r="P35" s="16">
        <f t="shared" si="4"/>
        <v>2.9267643906091607E-2</v>
      </c>
      <c r="Q35" s="16">
        <f t="shared" si="5"/>
        <v>4.9196336311328704E-3</v>
      </c>
    </row>
    <row r="36" spans="1:17" x14ac:dyDescent="0.25">
      <c r="A36" s="1">
        <v>0.781250000000005</v>
      </c>
      <c r="B36" s="4">
        <v>101843.77</v>
      </c>
      <c r="C36" s="4">
        <v>108094.05</v>
      </c>
      <c r="D36" s="4">
        <v>1118330.6200000001</v>
      </c>
      <c r="E36" s="3">
        <v>100343.77</v>
      </c>
      <c r="F36" s="2">
        <v>106194.9905</v>
      </c>
      <c r="G36" s="5">
        <v>1114374.5874399999</v>
      </c>
      <c r="H36" s="6">
        <v>103687.23</v>
      </c>
      <c r="I36" s="6">
        <v>110006.02</v>
      </c>
      <c r="J36" s="6">
        <v>1126114.5</v>
      </c>
      <c r="K36" s="17"/>
      <c r="L36" s="16">
        <f t="shared" si="0"/>
        <v>1.777904569347635E-2</v>
      </c>
      <c r="M36" s="16">
        <f t="shared" si="1"/>
        <v>1.7380594262023125E-2</v>
      </c>
      <c r="N36" s="16">
        <f t="shared" si="2"/>
        <v>6.9121568011067157E-3</v>
      </c>
      <c r="O36" s="16">
        <f t="shared" si="3"/>
        <v>3.2245629476262333E-2</v>
      </c>
      <c r="P36" s="16">
        <f t="shared" si="4"/>
        <v>3.4643826765117076E-2</v>
      </c>
      <c r="Q36" s="16">
        <f t="shared" si="5"/>
        <v>1.0425149982528494E-2</v>
      </c>
    </row>
    <row r="37" spans="1:17" x14ac:dyDescent="0.25">
      <c r="A37" s="1">
        <v>0.78472222222222798</v>
      </c>
      <c r="B37" s="4">
        <v>100165.77</v>
      </c>
      <c r="C37" s="4">
        <v>106513.45</v>
      </c>
      <c r="D37" s="4">
        <v>1106254.6200000001</v>
      </c>
      <c r="E37" s="3">
        <v>101665.77</v>
      </c>
      <c r="F37" s="2">
        <v>105608.5845</v>
      </c>
      <c r="G37" s="5">
        <v>1100009.6754399999</v>
      </c>
      <c r="H37" s="6">
        <v>105393.44</v>
      </c>
      <c r="I37" s="6">
        <v>108571.26</v>
      </c>
      <c r="J37" s="6">
        <v>1107377.3799999999</v>
      </c>
      <c r="K37" s="17"/>
      <c r="L37" s="16">
        <f t="shared" si="0"/>
        <v>4.9601474247353519E-2</v>
      </c>
      <c r="M37" s="16">
        <f t="shared" si="1"/>
        <v>1.8953542585763469E-2</v>
      </c>
      <c r="N37" s="16">
        <f t="shared" si="2"/>
        <v>1.0138910368566285E-3</v>
      </c>
      <c r="O37" s="16">
        <f t="shared" si="3"/>
        <v>3.5369089385449401E-2</v>
      </c>
      <c r="P37" s="16">
        <f t="shared" si="4"/>
        <v>2.728784302586152E-2</v>
      </c>
      <c r="Q37" s="16">
        <f t="shared" si="5"/>
        <v>6.6532915454711426E-3</v>
      </c>
    </row>
    <row r="38" spans="1:17" x14ac:dyDescent="0.25">
      <c r="A38" s="1">
        <v>0.78819444444444997</v>
      </c>
      <c r="B38" s="4">
        <v>101556.46</v>
      </c>
      <c r="C38" s="4">
        <v>105128.32000000001</v>
      </c>
      <c r="D38" s="4">
        <v>1094302.5</v>
      </c>
      <c r="E38" s="3">
        <v>102056.46</v>
      </c>
      <c r="F38" s="2">
        <v>105209.6032</v>
      </c>
      <c r="G38" s="5">
        <v>1106669.8274999999</v>
      </c>
      <c r="H38" s="6">
        <v>107713.52</v>
      </c>
      <c r="I38" s="6">
        <v>106501.54</v>
      </c>
      <c r="J38" s="6">
        <v>1091851.25</v>
      </c>
      <c r="K38" s="17"/>
      <c r="L38" s="16">
        <f t="shared" si="0"/>
        <v>5.7161440829340618E-2</v>
      </c>
      <c r="M38" s="16">
        <f t="shared" si="1"/>
        <v>1.2893898060065485E-2</v>
      </c>
      <c r="N38" s="16">
        <f t="shared" si="2"/>
        <v>-2.2450402470116696E-3</v>
      </c>
      <c r="O38" s="16">
        <f t="shared" si="3"/>
        <v>5.251949801659065E-2</v>
      </c>
      <c r="P38" s="16">
        <f t="shared" si="4"/>
        <v>1.2130686560964245E-2</v>
      </c>
      <c r="Q38" s="16">
        <f t="shared" si="5"/>
        <v>-1.3571974662299372E-2</v>
      </c>
    </row>
    <row r="39" spans="1:17" x14ac:dyDescent="0.25">
      <c r="A39" s="1">
        <v>0.79166666666667196</v>
      </c>
      <c r="B39" s="4">
        <v>104919.76</v>
      </c>
      <c r="C39" s="4">
        <v>103020.23</v>
      </c>
      <c r="D39" s="4">
        <v>1073459.25</v>
      </c>
      <c r="E39" s="3">
        <v>103419.76</v>
      </c>
      <c r="F39" s="2">
        <v>102070.4323</v>
      </c>
      <c r="G39" s="5">
        <v>1085597.3017500001</v>
      </c>
      <c r="H39" s="6">
        <v>109939.59</v>
      </c>
      <c r="I39" s="6">
        <v>103171.91</v>
      </c>
      <c r="J39" s="6">
        <v>1077758.8799999999</v>
      </c>
      <c r="K39" s="17"/>
      <c r="L39" s="16">
        <f t="shared" si="0"/>
        <v>4.565989376529421E-2</v>
      </c>
      <c r="M39" s="16">
        <f t="shared" si="1"/>
        <v>1.4701676066674308E-3</v>
      </c>
      <c r="N39" s="16">
        <f t="shared" si="2"/>
        <v>3.989417373206787E-3</v>
      </c>
      <c r="O39" s="16">
        <f t="shared" si="3"/>
        <v>5.9303750359629336E-2</v>
      </c>
      <c r="P39" s="16">
        <f t="shared" si="4"/>
        <v>1.0676139464705104E-2</v>
      </c>
      <c r="Q39" s="16">
        <f t="shared" si="5"/>
        <v>-7.2728899714565223E-3</v>
      </c>
    </row>
    <row r="40" spans="1:17" x14ac:dyDescent="0.25">
      <c r="A40" s="1"/>
      <c r="B40" s="21"/>
      <c r="C40" s="21"/>
      <c r="D40" s="21"/>
      <c r="E40" s="22"/>
      <c r="F40" s="2"/>
      <c r="G40" s="22"/>
      <c r="H40" s="23"/>
      <c r="I40" s="23"/>
      <c r="J40" s="23"/>
      <c r="K40" s="24" t="s">
        <v>14</v>
      </c>
      <c r="L40" s="20">
        <f>AVERAGE(L3:L39)</f>
        <v>2.848916340666011E-3</v>
      </c>
      <c r="M40" s="20">
        <f t="shared" ref="M40:Q40" si="6">AVERAGE(M3:M39)</f>
        <v>5.9604780612167903E-3</v>
      </c>
      <c r="N40" s="20">
        <f t="shared" si="6"/>
        <v>4.4163037132598358E-5</v>
      </c>
      <c r="O40" s="20">
        <f t="shared" si="6"/>
        <v>1.4919796723267768E-3</v>
      </c>
      <c r="P40" s="20">
        <f t="shared" si="6"/>
        <v>6.039446475341357E-3</v>
      </c>
      <c r="Q40" s="20">
        <f t="shared" si="6"/>
        <v>1.7634159236533021E-5</v>
      </c>
    </row>
    <row r="41" spans="1:17" x14ac:dyDescent="0.25">
      <c r="A41" s="1"/>
      <c r="B41" s="21"/>
      <c r="C41" s="21"/>
      <c r="D41" s="21"/>
      <c r="E41" s="22"/>
      <c r="F41" s="2"/>
      <c r="G41" s="22"/>
      <c r="H41" s="23"/>
      <c r="I41" s="23"/>
      <c r="J41" s="23"/>
      <c r="K41" s="24" t="s">
        <v>15</v>
      </c>
      <c r="L41" s="20">
        <f>MAX(L9:L39)</f>
        <v>5.7161440829340618E-2</v>
      </c>
      <c r="M41" s="20">
        <f t="shared" ref="M41:Q41" si="7">MAX(M9:M39)</f>
        <v>3.7920561191534613E-2</v>
      </c>
      <c r="N41" s="20">
        <f t="shared" si="7"/>
        <v>1.3514675174368825E-2</v>
      </c>
      <c r="O41" s="20">
        <f t="shared" si="7"/>
        <v>5.9303750359629336E-2</v>
      </c>
      <c r="P41" s="20">
        <f t="shared" si="7"/>
        <v>4.6475433987438142E-2</v>
      </c>
      <c r="Q41" s="20">
        <f t="shared" si="7"/>
        <v>1.047595832875216E-2</v>
      </c>
    </row>
    <row r="42" spans="1:17" x14ac:dyDescent="0.25">
      <c r="A42" s="1"/>
      <c r="B42" s="21"/>
      <c r="C42" s="21"/>
      <c r="D42" s="21"/>
      <c r="E42" s="22"/>
      <c r="F42" s="2"/>
      <c r="G42" s="22"/>
      <c r="H42" s="23"/>
      <c r="I42" s="23"/>
      <c r="J42" s="23"/>
      <c r="K42" s="24" t="s">
        <v>16</v>
      </c>
      <c r="L42" s="20">
        <f>MIN(L9:L39)</f>
        <v>-4.1807726897995556E-2</v>
      </c>
      <c r="M42" s="20">
        <f t="shared" ref="M42:Q42" si="8">MIN(M9:M39)</f>
        <v>-2.1989295088697677E-2</v>
      </c>
      <c r="N42" s="20">
        <f t="shared" si="8"/>
        <v>-8.7037296658585995E-3</v>
      </c>
      <c r="O42" s="20">
        <f t="shared" si="8"/>
        <v>-5.2841821354260583E-2</v>
      </c>
      <c r="P42" s="20">
        <f t="shared" si="8"/>
        <v>-2.5794685147670582E-2</v>
      </c>
      <c r="Q42" s="20">
        <f t="shared" si="8"/>
        <v>-1.3571974662299372E-2</v>
      </c>
    </row>
    <row r="43" spans="1:17" x14ac:dyDescent="0.25">
      <c r="K43" s="17"/>
    </row>
    <row r="44" spans="1:17" x14ac:dyDescent="0.25">
      <c r="H44" s="17"/>
      <c r="K44" s="17"/>
    </row>
    <row r="45" spans="1:17" x14ac:dyDescent="0.25">
      <c r="H45" s="17"/>
      <c r="K45" s="17"/>
    </row>
    <row r="46" spans="1:17" x14ac:dyDescent="0.25">
      <c r="H46" s="17"/>
      <c r="K46" s="17"/>
    </row>
    <row r="47" spans="1:17" x14ac:dyDescent="0.25">
      <c r="H47" s="17"/>
      <c r="K47" s="17"/>
    </row>
    <row r="48" spans="1:17" x14ac:dyDescent="0.25">
      <c r="H48" s="17"/>
      <c r="K48" s="17"/>
    </row>
    <row r="49" spans="3:16" x14ac:dyDescent="0.25">
      <c r="H49" s="17"/>
      <c r="K49" s="17"/>
    </row>
    <row r="50" spans="3:16" x14ac:dyDescent="0.25">
      <c r="H50" s="17"/>
      <c r="K50" s="17"/>
    </row>
    <row r="51" spans="3:16" x14ac:dyDescent="0.25">
      <c r="H51" s="17"/>
      <c r="K51" s="17"/>
    </row>
    <row r="52" spans="3:16" x14ac:dyDescent="0.25">
      <c r="H52" s="17"/>
      <c r="K52" s="17"/>
    </row>
    <row r="53" spans="3:16" x14ac:dyDescent="0.25">
      <c r="H53" s="17"/>
      <c r="K53" s="17"/>
    </row>
    <row r="54" spans="3:16" x14ac:dyDescent="0.25">
      <c r="H54" s="17"/>
      <c r="K54" s="17"/>
    </row>
    <row r="55" spans="3:16" x14ac:dyDescent="0.25">
      <c r="H55" s="17"/>
      <c r="K55" s="17"/>
    </row>
    <row r="56" spans="3:16" x14ac:dyDescent="0.25">
      <c r="H56" s="17"/>
      <c r="K56" s="17"/>
    </row>
    <row r="57" spans="3:16" x14ac:dyDescent="0.2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3:16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3:16" x14ac:dyDescent="0.2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3:16" x14ac:dyDescent="0.25">
      <c r="H60" s="17"/>
      <c r="K60" s="17"/>
    </row>
    <row r="61" spans="3:16" x14ac:dyDescent="0.25">
      <c r="H61" s="17"/>
      <c r="K61" s="17"/>
    </row>
    <row r="62" spans="3:16" x14ac:dyDescent="0.25">
      <c r="H62" s="17"/>
      <c r="K62" s="17"/>
    </row>
    <row r="63" spans="3:16" x14ac:dyDescent="0.25">
      <c r="H63" s="17"/>
      <c r="K63" s="17"/>
    </row>
    <row r="64" spans="3:16" x14ac:dyDescent="0.25">
      <c r="H64" s="17"/>
      <c r="K64" s="17"/>
    </row>
    <row r="65" spans="3:16" x14ac:dyDescent="0.25">
      <c r="H65" s="17"/>
      <c r="K65" s="17"/>
    </row>
    <row r="66" spans="3:16" x14ac:dyDescent="0.25">
      <c r="H66" s="17"/>
      <c r="K66" s="17"/>
    </row>
    <row r="67" spans="3:16" x14ac:dyDescent="0.25">
      <c r="H67" s="17"/>
      <c r="K67" s="17"/>
    </row>
    <row r="68" spans="3:16" x14ac:dyDescent="0.25">
      <c r="H68" s="17"/>
      <c r="K68" s="17"/>
    </row>
    <row r="69" spans="3:16" x14ac:dyDescent="0.25">
      <c r="H69" s="17"/>
      <c r="K69" s="17"/>
    </row>
    <row r="70" spans="3:16" x14ac:dyDescent="0.25">
      <c r="H70" s="17"/>
      <c r="K70" s="17"/>
    </row>
    <row r="71" spans="3:16" x14ac:dyDescent="0.25">
      <c r="H71" s="17"/>
      <c r="K71" s="17"/>
    </row>
    <row r="72" spans="3:16" x14ac:dyDescent="0.25">
      <c r="H72" s="17"/>
      <c r="K72" s="17"/>
    </row>
    <row r="73" spans="3:16" x14ac:dyDescent="0.25">
      <c r="H73" s="17"/>
      <c r="K73" s="17"/>
    </row>
    <row r="74" spans="3:16" x14ac:dyDescent="0.25">
      <c r="H74" s="17"/>
      <c r="K74" s="17"/>
    </row>
    <row r="75" spans="3:16" x14ac:dyDescent="0.2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3:16" x14ac:dyDescent="0.25">
      <c r="H76" s="17"/>
      <c r="K76" s="17"/>
    </row>
    <row r="77" spans="3:16" x14ac:dyDescent="0.25">
      <c r="H77" s="17"/>
      <c r="K77" s="17"/>
    </row>
    <row r="78" spans="3:16" x14ac:dyDescent="0.25">
      <c r="H78" s="17"/>
      <c r="K78" s="17"/>
    </row>
    <row r="79" spans="3:16" x14ac:dyDescent="0.25">
      <c r="H79" s="17"/>
      <c r="K79" s="17"/>
    </row>
    <row r="80" spans="3:16" x14ac:dyDescent="0.25">
      <c r="H80" s="17"/>
      <c r="K80" s="17"/>
    </row>
    <row r="81" spans="3:16" x14ac:dyDescent="0.25">
      <c r="H81" s="17"/>
      <c r="K81" s="17"/>
    </row>
    <row r="82" spans="3:16" x14ac:dyDescent="0.25">
      <c r="H82" s="17"/>
      <c r="K82" s="17"/>
    </row>
    <row r="83" spans="3:16" x14ac:dyDescent="0.25">
      <c r="H83" s="17"/>
      <c r="K83" s="17"/>
    </row>
    <row r="84" spans="3:16" x14ac:dyDescent="0.25">
      <c r="H84" s="17"/>
      <c r="K84" s="17"/>
    </row>
    <row r="85" spans="3:16" x14ac:dyDescent="0.25">
      <c r="H85" s="17"/>
      <c r="K85" s="17"/>
    </row>
    <row r="86" spans="3:16" x14ac:dyDescent="0.25">
      <c r="H86" s="17"/>
      <c r="K86" s="17"/>
    </row>
    <row r="87" spans="3:16" x14ac:dyDescent="0.25">
      <c r="H87" s="17"/>
      <c r="K87" s="17"/>
    </row>
    <row r="88" spans="3:16" x14ac:dyDescent="0.25">
      <c r="H88" s="17"/>
      <c r="K88" s="17"/>
    </row>
    <row r="89" spans="3:16" x14ac:dyDescent="0.25">
      <c r="H89" s="17"/>
      <c r="K89" s="17"/>
    </row>
    <row r="90" spans="3:16" x14ac:dyDescent="0.25">
      <c r="H90" s="17"/>
      <c r="K90" s="17"/>
    </row>
    <row r="91" spans="3:16" x14ac:dyDescent="0.2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3" spans="3:16" ht="75" x14ac:dyDescent="0.25">
      <c r="C93" s="19" t="s">
        <v>13</v>
      </c>
    </row>
    <row r="94" spans="3:16" x14ac:dyDescent="0.25">
      <c r="C94" t="s">
        <v>12</v>
      </c>
    </row>
  </sheetData>
  <mergeCells count="5">
    <mergeCell ref="B1:D1"/>
    <mergeCell ref="E1:G1"/>
    <mergeCell ref="H1:J1"/>
    <mergeCell ref="L1:N1"/>
    <mergeCell ref="O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2"/>
  <sheetViews>
    <sheetView zoomScale="85" zoomScaleNormal="8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49" sqref="D49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bestFit="1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K3" si="0">(F3-C3)/F3</f>
        <v>0</v>
      </c>
      <c r="K3" s="16">
        <f t="shared" si="0"/>
        <v>0</v>
      </c>
    </row>
    <row r="4" spans="1:11" x14ac:dyDescent="0.25">
      <c r="A4" s="1">
        <v>0.67013888888888884</v>
      </c>
      <c r="B4" s="4">
        <v>67023.28</v>
      </c>
      <c r="C4" s="4">
        <v>43679.199999999997</v>
      </c>
      <c r="D4" s="4">
        <v>569979.88</v>
      </c>
      <c r="E4" s="6">
        <v>67022.48</v>
      </c>
      <c r="F4" s="6">
        <v>43677.29</v>
      </c>
      <c r="G4" s="6">
        <v>569980.25</v>
      </c>
      <c r="H4" s="17"/>
      <c r="I4" s="16">
        <f t="shared" ref="I4:I39" si="1">(E4-B4)/E4</f>
        <v>-1.1936293613768253E-5</v>
      </c>
      <c r="J4" s="16">
        <f t="shared" ref="J4:J39" si="2">(F4-C4)/F4</f>
        <v>-4.3729819317915936E-5</v>
      </c>
      <c r="K4" s="16">
        <f t="shared" ref="K4:K39" si="3">(G4-D4)/G4</f>
        <v>6.4914529932457027E-7</v>
      </c>
    </row>
    <row r="5" spans="1:11" x14ac:dyDescent="0.25">
      <c r="A5" s="1">
        <v>0.67361111111111105</v>
      </c>
      <c r="B5" s="4">
        <v>70590.259999999995</v>
      </c>
      <c r="C5" s="4">
        <v>45931.12</v>
      </c>
      <c r="D5" s="4">
        <v>595592.06000000006</v>
      </c>
      <c r="E5" s="6">
        <v>70609.72</v>
      </c>
      <c r="F5" s="6">
        <v>45939.93</v>
      </c>
      <c r="G5" s="6">
        <v>595642</v>
      </c>
      <c r="H5" s="17"/>
      <c r="I5" s="16">
        <f t="shared" si="1"/>
        <v>2.7559945004747792E-4</v>
      </c>
      <c r="J5" s="16">
        <f t="shared" si="2"/>
        <v>1.9177216856877387E-4</v>
      </c>
      <c r="K5" s="16">
        <f t="shared" si="3"/>
        <v>8.3842307963414469E-5</v>
      </c>
    </row>
    <row r="6" spans="1:11" x14ac:dyDescent="0.25">
      <c r="A6" s="1">
        <v>0.67708333333333304</v>
      </c>
      <c r="B6" s="4">
        <v>76271.81</v>
      </c>
      <c r="C6" s="4">
        <v>49085.11</v>
      </c>
      <c r="D6" s="4">
        <v>631175.75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-4.3849305297401404E-4</v>
      </c>
      <c r="J6" s="16">
        <f t="shared" si="2"/>
        <v>5.2206293492999987E-3</v>
      </c>
      <c r="K6" s="16">
        <f t="shared" si="3"/>
        <v>2.4952807507705665E-5</v>
      </c>
    </row>
    <row r="7" spans="1:11" x14ac:dyDescent="0.25">
      <c r="A7" s="1">
        <v>0.68055555555555503</v>
      </c>
      <c r="B7" s="4">
        <v>83394.759999999995</v>
      </c>
      <c r="C7" s="4">
        <v>53188.23</v>
      </c>
      <c r="D7" s="4">
        <v>675558.62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9.1433066038689569E-3</v>
      </c>
      <c r="J7" s="16">
        <f t="shared" si="2"/>
        <v>5.7386435647894885E-3</v>
      </c>
      <c r="K7" s="16">
        <f t="shared" si="3"/>
        <v>-2.8760770593200469E-4</v>
      </c>
    </row>
    <row r="8" spans="1:11" x14ac:dyDescent="0.25">
      <c r="A8" s="1">
        <v>0.68402777777777801</v>
      </c>
      <c r="B8" s="4">
        <v>93144.42</v>
      </c>
      <c r="C8" s="4">
        <v>58312.28</v>
      </c>
      <c r="D8" s="4">
        <v>729116.06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6.6046881682356694E-3</v>
      </c>
      <c r="J8" s="16">
        <f t="shared" si="2"/>
        <v>2.0797467132551629E-4</v>
      </c>
      <c r="K8" s="16">
        <f t="shared" si="3"/>
        <v>4.9144962642699971E-4</v>
      </c>
    </row>
    <row r="9" spans="1:11" x14ac:dyDescent="0.25">
      <c r="A9" s="1">
        <v>0.6875</v>
      </c>
      <c r="B9" s="4">
        <v>104750.45</v>
      </c>
      <c r="C9" s="4">
        <v>63898.18</v>
      </c>
      <c r="D9" s="4">
        <v>789899.94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3.0452909581973799E-3</v>
      </c>
      <c r="J9" s="16">
        <f t="shared" si="2"/>
        <v>1.3816950597441105E-4</v>
      </c>
      <c r="K9" s="16">
        <f t="shared" si="3"/>
        <v>1.5290927697226729E-3</v>
      </c>
    </row>
    <row r="10" spans="1:11" x14ac:dyDescent="0.25">
      <c r="A10" s="1">
        <v>0.69097222222222199</v>
      </c>
      <c r="B10" s="4">
        <v>117529.56</v>
      </c>
      <c r="C10" s="4">
        <v>69278.64</v>
      </c>
      <c r="D10" s="4">
        <v>846265.69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2.2522205128475293E-3</v>
      </c>
      <c r="J10" s="16">
        <f t="shared" si="2"/>
        <v>3.1259407032475195E-3</v>
      </c>
      <c r="K10" s="16">
        <f t="shared" si="3"/>
        <v>9.2932804856298999E-4</v>
      </c>
    </row>
    <row r="11" spans="1:11" x14ac:dyDescent="0.25">
      <c r="A11" s="1">
        <v>0.69444444444444398</v>
      </c>
      <c r="B11" s="4">
        <v>128931.66</v>
      </c>
      <c r="C11" s="4">
        <v>73446.89</v>
      </c>
      <c r="D11" s="4">
        <v>889299.38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4.8632408870673367E-3</v>
      </c>
      <c r="J11" s="16">
        <f t="shared" si="2"/>
        <v>5.7732568890174673E-3</v>
      </c>
      <c r="K11" s="16">
        <f t="shared" si="3"/>
        <v>2.3046541940580439E-4</v>
      </c>
    </row>
    <row r="12" spans="1:11" x14ac:dyDescent="0.25">
      <c r="A12" s="1">
        <v>0.69791666666666696</v>
      </c>
      <c r="B12" s="4">
        <v>138079.56</v>
      </c>
      <c r="C12" s="4">
        <v>75931.97</v>
      </c>
      <c r="D12" s="4">
        <v>921251.94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1.5182640014947762E-3</v>
      </c>
      <c r="J12" s="16">
        <f t="shared" si="2"/>
        <v>3.8331683593715777E-3</v>
      </c>
      <c r="K12" s="16">
        <f t="shared" si="3"/>
        <v>9.0453601941690455E-4</v>
      </c>
    </row>
    <row r="13" spans="1:11" x14ac:dyDescent="0.25">
      <c r="A13" s="1">
        <v>0.70138888888888895</v>
      </c>
      <c r="B13" s="4">
        <v>144784.62</v>
      </c>
      <c r="C13" s="4">
        <v>78222.31</v>
      </c>
      <c r="D13" s="4">
        <v>947791.62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3.6393735556655951E-3</v>
      </c>
      <c r="J13" s="16">
        <f t="shared" si="2"/>
        <v>3.5123178903112002E-3</v>
      </c>
      <c r="K13" s="16">
        <f t="shared" si="3"/>
        <v>1.8083037518922156E-3</v>
      </c>
    </row>
    <row r="14" spans="1:11" x14ac:dyDescent="0.25">
      <c r="A14" s="1">
        <v>0.70486111111111105</v>
      </c>
      <c r="B14" s="4">
        <v>149359.29999999999</v>
      </c>
      <c r="C14" s="4">
        <v>80411.41</v>
      </c>
      <c r="D14" s="4">
        <v>970916.06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1.4086822023090634E-2</v>
      </c>
      <c r="J14" s="16">
        <f t="shared" si="2"/>
        <v>7.3926411076912597E-3</v>
      </c>
      <c r="K14" s="16">
        <f t="shared" si="3"/>
        <v>1.8099541742837926E-3</v>
      </c>
    </row>
    <row r="15" spans="1:11" x14ac:dyDescent="0.25">
      <c r="A15" s="1">
        <v>0.70833333333333304</v>
      </c>
      <c r="B15" s="4">
        <v>152867.41</v>
      </c>
      <c r="C15" s="4">
        <v>82099.61</v>
      </c>
      <c r="D15" s="4">
        <v>983838.25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2.2304148443952086E-2</v>
      </c>
      <c r="J15" s="16">
        <f t="shared" si="2"/>
        <v>3.8719354205044819E-3</v>
      </c>
      <c r="K15" s="16">
        <f t="shared" si="3"/>
        <v>5.9509979366858803E-3</v>
      </c>
    </row>
    <row r="16" spans="1:11" x14ac:dyDescent="0.25">
      <c r="A16" s="1">
        <v>0.71180555555555503</v>
      </c>
      <c r="B16" s="4">
        <v>155055.25</v>
      </c>
      <c r="C16" s="4">
        <v>82063.02</v>
      </c>
      <c r="D16" s="4">
        <v>1000022.56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2.7167246467067748E-2</v>
      </c>
      <c r="J16" s="16">
        <f t="shared" si="2"/>
        <v>4.2320401000874941E-3</v>
      </c>
      <c r="K16" s="16">
        <f t="shared" si="3"/>
        <v>8.4668870213364267E-3</v>
      </c>
    </row>
    <row r="17" spans="1:11" x14ac:dyDescent="0.25">
      <c r="A17" s="1">
        <v>0.71527777777777801</v>
      </c>
      <c r="B17" s="4">
        <v>157690.72</v>
      </c>
      <c r="C17" s="4">
        <v>80605.38</v>
      </c>
      <c r="D17" s="4">
        <v>1025885.12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2.8817248432389777E-2</v>
      </c>
      <c r="J17" s="16">
        <f t="shared" si="2"/>
        <v>1.7989092853045927E-2</v>
      </c>
      <c r="K17" s="16">
        <f t="shared" si="3"/>
        <v>8.9500958320226712E-3</v>
      </c>
    </row>
    <row r="18" spans="1:11" x14ac:dyDescent="0.25">
      <c r="A18" s="1">
        <v>0.71875</v>
      </c>
      <c r="B18" s="4">
        <v>161011.32999999999</v>
      </c>
      <c r="C18" s="4">
        <v>81325.73</v>
      </c>
      <c r="D18" s="4">
        <v>1057403.75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3.2144662190560655E-2</v>
      </c>
      <c r="J18" s="16">
        <f t="shared" si="2"/>
        <v>1.4677747085889481E-2</v>
      </c>
      <c r="K18" s="16">
        <f t="shared" si="3"/>
        <v>8.8268186252683789E-3</v>
      </c>
    </row>
    <row r="19" spans="1:11" x14ac:dyDescent="0.25">
      <c r="A19" s="1">
        <v>0.72222222222222199</v>
      </c>
      <c r="B19" s="4">
        <v>163044.26999999999</v>
      </c>
      <c r="C19" s="4">
        <v>81616.27</v>
      </c>
      <c r="D19" s="4">
        <v>1089884.6200000001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3.540070703087158E-2</v>
      </c>
      <c r="J19" s="16">
        <f t="shared" si="2"/>
        <v>1.6783627217472862E-2</v>
      </c>
      <c r="K19" s="16">
        <f t="shared" si="3"/>
        <v>7.5270921426524766E-3</v>
      </c>
    </row>
    <row r="20" spans="1:11" x14ac:dyDescent="0.25">
      <c r="A20" s="1">
        <v>0.72569444444444398</v>
      </c>
      <c r="B20" s="4">
        <v>164556.56</v>
      </c>
      <c r="C20" s="4">
        <v>81599.839999999997</v>
      </c>
      <c r="D20" s="4">
        <v>1122248.1200000001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3.1099608940188896E-2</v>
      </c>
      <c r="J20" s="16">
        <f t="shared" si="2"/>
        <v>2.1599785806670345E-2</v>
      </c>
      <c r="K20" s="16">
        <f t="shared" si="3"/>
        <v>4.8816169364970354E-3</v>
      </c>
    </row>
    <row r="21" spans="1:11" x14ac:dyDescent="0.25">
      <c r="A21" s="1">
        <v>0.72916666666666596</v>
      </c>
      <c r="B21" s="4">
        <v>164351.78</v>
      </c>
      <c r="C21" s="4">
        <v>83330.34</v>
      </c>
      <c r="D21" s="4">
        <v>1155754.5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2.8505761693477898E-2</v>
      </c>
      <c r="J21" s="16">
        <f t="shared" si="2"/>
        <v>6.1357420061520472E-3</v>
      </c>
      <c r="K21" s="16">
        <f t="shared" si="3"/>
        <v>2.0949922778900378E-3</v>
      </c>
    </row>
    <row r="22" spans="1:11" x14ac:dyDescent="0.25">
      <c r="A22" s="1">
        <v>0.73263888888888895</v>
      </c>
      <c r="B22" s="4">
        <v>161829.12</v>
      </c>
      <c r="C22" s="4">
        <v>84978.03</v>
      </c>
      <c r="D22" s="4">
        <v>1184271.25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2.7122292288608258E-2</v>
      </c>
      <c r="J22" s="16">
        <f t="shared" si="2"/>
        <v>1.7751851157916572E-3</v>
      </c>
      <c r="K22" s="16">
        <f t="shared" si="3"/>
        <v>3.7699270648290401E-4</v>
      </c>
    </row>
    <row r="23" spans="1:11" x14ac:dyDescent="0.25">
      <c r="A23" s="1">
        <v>0.73611111111111105</v>
      </c>
      <c r="B23" s="4">
        <v>155714.94</v>
      </c>
      <c r="C23" s="4">
        <v>86285.92</v>
      </c>
      <c r="D23" s="4">
        <v>1201886.3799999999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2.8507420848576357E-2</v>
      </c>
      <c r="J23" s="16">
        <f t="shared" si="2"/>
        <v>1.0696766571641442E-2</v>
      </c>
      <c r="K23" s="16">
        <f t="shared" si="3"/>
        <v>1.6304948480884228E-3</v>
      </c>
    </row>
    <row r="24" spans="1:11" x14ac:dyDescent="0.25">
      <c r="A24" s="1">
        <v>0.73958333333333304</v>
      </c>
      <c r="B24" s="4">
        <v>147945.72</v>
      </c>
      <c r="C24" s="4">
        <v>88286.05</v>
      </c>
      <c r="D24" s="4">
        <v>1215770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3.0387086309187333E-2</v>
      </c>
      <c r="J24" s="16">
        <f t="shared" si="2"/>
        <v>1.2674542660764792E-2</v>
      </c>
      <c r="K24" s="16">
        <f t="shared" si="3"/>
        <v>1.2832323852590957E-3</v>
      </c>
    </row>
    <row r="25" spans="1:11" x14ac:dyDescent="0.25">
      <c r="A25" s="1">
        <v>0.74305555555555503</v>
      </c>
      <c r="B25" s="4">
        <v>139198.03</v>
      </c>
      <c r="C25" s="4">
        <v>90646.41</v>
      </c>
      <c r="D25" s="4">
        <v>1226013.25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2.8121275983112547E-2</v>
      </c>
      <c r="J25" s="16">
        <f t="shared" si="2"/>
        <v>1.1913858585048221E-2</v>
      </c>
      <c r="K25" s="16">
        <f t="shared" si="3"/>
        <v>2.1292021169119976E-3</v>
      </c>
    </row>
    <row r="26" spans="1:11" x14ac:dyDescent="0.25">
      <c r="A26" s="1">
        <v>0.74652777777777701</v>
      </c>
      <c r="B26" s="4">
        <v>130152.78</v>
      </c>
      <c r="C26" s="4">
        <v>92612.88</v>
      </c>
      <c r="D26" s="4">
        <v>1237095.25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2.527359532680535E-2</v>
      </c>
      <c r="J26" s="16">
        <f t="shared" si="2"/>
        <v>1.4839181566481447E-2</v>
      </c>
      <c r="K26" s="16">
        <f t="shared" si="3"/>
        <v>2.7452623466773397E-3</v>
      </c>
    </row>
    <row r="27" spans="1:11" x14ac:dyDescent="0.25">
      <c r="A27" s="1">
        <v>0.75</v>
      </c>
      <c r="B27" s="4">
        <v>120787.66</v>
      </c>
      <c r="C27" s="4">
        <v>94798.66</v>
      </c>
      <c r="D27" s="4">
        <v>1246925.25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2.1995368901684055E-2</v>
      </c>
      <c r="J27" s="16">
        <f t="shared" si="2"/>
        <v>1.7834125794226413E-2</v>
      </c>
      <c r="K27" s="16">
        <f t="shared" si="3"/>
        <v>3.3743037388891954E-3</v>
      </c>
    </row>
    <row r="28" spans="1:11" x14ac:dyDescent="0.25">
      <c r="A28" s="1">
        <v>0.75347222222222199</v>
      </c>
      <c r="B28" s="4">
        <v>112265.58</v>
      </c>
      <c r="C28" s="4">
        <v>96380.26</v>
      </c>
      <c r="D28" s="4">
        <v>1256079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1.7173053600801461E-2</v>
      </c>
      <c r="J28" s="16">
        <f t="shared" si="2"/>
        <v>2.928503581151027E-2</v>
      </c>
      <c r="K28" s="16">
        <f t="shared" si="3"/>
        <v>2.0142154451597218E-3</v>
      </c>
    </row>
    <row r="29" spans="1:11" x14ac:dyDescent="0.25">
      <c r="A29" s="1">
        <v>0.75694444444444398</v>
      </c>
      <c r="B29" s="4">
        <v>106330.58</v>
      </c>
      <c r="C29" s="4">
        <v>97532.160000000003</v>
      </c>
      <c r="D29" s="4">
        <v>1257695.6200000001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7.7451076912166007E-3</v>
      </c>
      <c r="J29" s="16">
        <f t="shared" si="2"/>
        <v>3.9469702110234289E-2</v>
      </c>
      <c r="K29" s="16">
        <f t="shared" si="3"/>
        <v>6.3915772745322863E-4</v>
      </c>
    </row>
    <row r="30" spans="1:11" x14ac:dyDescent="0.25">
      <c r="A30" s="1">
        <v>0.76041666666666596</v>
      </c>
      <c r="B30" s="4">
        <v>100320.41</v>
      </c>
      <c r="C30" s="4">
        <v>98848.29</v>
      </c>
      <c r="D30" s="4">
        <v>1250660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6.2487599210033643E-3</v>
      </c>
      <c r="J30" s="16">
        <f t="shared" si="2"/>
        <v>5.0412580536204836E-2</v>
      </c>
      <c r="K30" s="16">
        <f t="shared" si="3"/>
        <v>1.0187267013732676E-3</v>
      </c>
    </row>
    <row r="31" spans="1:11" x14ac:dyDescent="0.25">
      <c r="A31" s="1">
        <v>0.76388888888888895</v>
      </c>
      <c r="B31" s="4">
        <v>96374.84</v>
      </c>
      <c r="C31" s="4">
        <v>100418.22</v>
      </c>
      <c r="D31" s="4">
        <v>1235345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1.3151449121024958E-2</v>
      </c>
      <c r="J31" s="16">
        <f t="shared" si="2"/>
        <v>5.6726746216014166E-2</v>
      </c>
      <c r="K31" s="16">
        <f t="shared" si="3"/>
        <v>3.1902076999005386E-3</v>
      </c>
    </row>
    <row r="32" spans="1:11" x14ac:dyDescent="0.25">
      <c r="A32" s="1">
        <v>0.76736111111111105</v>
      </c>
      <c r="B32" s="4">
        <v>93823.01</v>
      </c>
      <c r="C32" s="4">
        <v>101698.22</v>
      </c>
      <c r="D32" s="4">
        <v>1218077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1.3690466428917265E-2</v>
      </c>
      <c r="J32" s="16">
        <f t="shared" si="2"/>
        <v>5.6661588442724162E-2</v>
      </c>
      <c r="K32" s="16">
        <f t="shared" si="3"/>
        <v>5.6901606988354252E-4</v>
      </c>
    </row>
    <row r="33" spans="1:11" x14ac:dyDescent="0.25">
      <c r="A33" s="1">
        <v>0.77083333333333304</v>
      </c>
      <c r="B33" s="4">
        <v>94303.33</v>
      </c>
      <c r="C33" s="4">
        <v>103403.77</v>
      </c>
      <c r="D33" s="4">
        <v>1190351.3799999999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1.1867751289503729E-2</v>
      </c>
      <c r="J33" s="16">
        <f t="shared" si="2"/>
        <v>5.5561553221276143E-2</v>
      </c>
      <c r="K33" s="16">
        <f t="shared" si="3"/>
        <v>3.9546556604070542E-3</v>
      </c>
    </row>
    <row r="34" spans="1:11" x14ac:dyDescent="0.25">
      <c r="A34" s="1">
        <v>0.77430555555555602</v>
      </c>
      <c r="B34" s="4">
        <v>96477.22</v>
      </c>
      <c r="C34" s="4">
        <v>105082.05</v>
      </c>
      <c r="D34" s="4">
        <v>1170044.75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1.0402966743124646E-2</v>
      </c>
      <c r="J34" s="16">
        <f t="shared" si="2"/>
        <v>4.9985878443959943E-2</v>
      </c>
      <c r="K34" s="16">
        <f t="shared" si="3"/>
        <v>1.2006645956270599E-4</v>
      </c>
    </row>
    <row r="35" spans="1:11" x14ac:dyDescent="0.25">
      <c r="A35" s="1">
        <v>0.77777777777777801</v>
      </c>
      <c r="B35" s="4">
        <v>99766.82</v>
      </c>
      <c r="C35" s="4">
        <v>106619.74</v>
      </c>
      <c r="D35" s="4">
        <v>1145594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9.5680935945791704E-3</v>
      </c>
      <c r="J35" s="16">
        <f t="shared" si="2"/>
        <v>3.8620638165573332E-2</v>
      </c>
      <c r="K35" s="16">
        <f t="shared" si="3"/>
        <v>1.5710522138370178E-3</v>
      </c>
    </row>
    <row r="36" spans="1:11" x14ac:dyDescent="0.25">
      <c r="A36" s="1">
        <v>0.78125</v>
      </c>
      <c r="B36" s="4">
        <v>103402.69</v>
      </c>
      <c r="C36" s="4">
        <v>107465.08</v>
      </c>
      <c r="D36" s="4">
        <v>1123518.8799999999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2.7442144997025537E-3</v>
      </c>
      <c r="J36" s="16">
        <f t="shared" si="2"/>
        <v>2.3098190444486605E-2</v>
      </c>
      <c r="K36" s="16">
        <f t="shared" si="3"/>
        <v>2.3049343561423919E-3</v>
      </c>
    </row>
    <row r="37" spans="1:11" x14ac:dyDescent="0.25">
      <c r="A37" s="1">
        <v>0.78472222222222199</v>
      </c>
      <c r="B37" s="4">
        <v>104174.25</v>
      </c>
      <c r="C37" s="4">
        <v>107497.81</v>
      </c>
      <c r="D37" s="4">
        <v>1107401.8799999999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1.1567987533189944E-2</v>
      </c>
      <c r="J37" s="16">
        <f t="shared" si="2"/>
        <v>9.8870548246377272E-3</v>
      </c>
      <c r="K37" s="16">
        <f t="shared" si="3"/>
        <v>-2.2124345722142168E-5</v>
      </c>
    </row>
    <row r="38" spans="1:11" x14ac:dyDescent="0.25">
      <c r="A38" s="1">
        <v>0.78819444444444398</v>
      </c>
      <c r="B38" s="4">
        <v>107289.54</v>
      </c>
      <c r="C38" s="4">
        <v>105803.67</v>
      </c>
      <c r="D38" s="4">
        <v>1092810.8799999999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3.9361818274995606E-3</v>
      </c>
      <c r="J38" s="16">
        <f t="shared" si="2"/>
        <v>6.5526752007529221E-3</v>
      </c>
      <c r="K38" s="16">
        <f t="shared" si="3"/>
        <v>-8.7890177347865674E-4</v>
      </c>
    </row>
    <row r="39" spans="1:11" x14ac:dyDescent="0.25">
      <c r="A39" s="1">
        <v>0.79166666666666696</v>
      </c>
      <c r="B39" s="4">
        <v>109266.7</v>
      </c>
      <c r="C39" s="4">
        <v>102508.23</v>
      </c>
      <c r="D39" s="4">
        <v>1074816.5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6.1205431091747699E-3</v>
      </c>
      <c r="J39" s="16">
        <f t="shared" si="2"/>
        <v>6.4327586840255994E-3</v>
      </c>
      <c r="K39" s="16">
        <f t="shared" si="3"/>
        <v>2.7300911684438067E-3</v>
      </c>
    </row>
    <row r="40" spans="1:11" x14ac:dyDescent="0.25">
      <c r="H40" s="25" t="s">
        <v>14</v>
      </c>
      <c r="I40" s="20">
        <f>AVERAGE(I3:I39)</f>
        <v>1.4217334460274273E-2</v>
      </c>
      <c r="J40" s="20">
        <f t="shared" ref="J40:K40" si="4">AVERAGE(J3:J39)</f>
        <v>1.6562400466904215E-2</v>
      </c>
      <c r="K40" s="20">
        <f t="shared" si="4"/>
        <v>2.2425419638425451E-3</v>
      </c>
    </row>
    <row r="41" spans="1:11" x14ac:dyDescent="0.25">
      <c r="H41" s="25" t="s">
        <v>15</v>
      </c>
      <c r="I41" s="20">
        <f>MAX(I6:I39)</f>
        <v>3.540070703087158E-2</v>
      </c>
      <c r="J41" s="20">
        <f t="shared" ref="J41:K41" si="5">MAX(J6:J39)</f>
        <v>5.6726746216014166E-2</v>
      </c>
      <c r="K41" s="20">
        <f t="shared" si="5"/>
        <v>8.9500958320226712E-3</v>
      </c>
    </row>
    <row r="42" spans="1:11" x14ac:dyDescent="0.25">
      <c r="H42" s="25" t="s">
        <v>16</v>
      </c>
      <c r="I42" s="20">
        <f>MIN(I6:I39)</f>
        <v>-4.3849305297401404E-4</v>
      </c>
      <c r="J42" s="20">
        <f t="shared" ref="J42:K42" si="6">MIN(J6:J39)</f>
        <v>1.3816950597441105E-4</v>
      </c>
      <c r="K42" s="20">
        <f t="shared" si="6"/>
        <v>-8.7890177347865674E-4</v>
      </c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40" sqref="H40:K42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K18" si="0">(F3-C3)/F3</f>
        <v>0</v>
      </c>
      <c r="K3" s="16">
        <f t="shared" si="0"/>
        <v>0</v>
      </c>
    </row>
    <row r="4" spans="1:11" x14ac:dyDescent="0.25">
      <c r="A4" s="1">
        <v>0.67013888888888884</v>
      </c>
      <c r="B4" s="4">
        <v>67022.48</v>
      </c>
      <c r="C4" s="4">
        <v>43677.29</v>
      </c>
      <c r="D4" s="4">
        <v>569980.25</v>
      </c>
      <c r="E4" s="6">
        <v>67022.48</v>
      </c>
      <c r="F4" s="6">
        <v>43677.29</v>
      </c>
      <c r="G4" s="6">
        <v>569980.25</v>
      </c>
      <c r="H4" s="17"/>
      <c r="I4" s="16">
        <f t="shared" ref="I4:K39" si="1">(E4-B4)/E4</f>
        <v>0</v>
      </c>
      <c r="J4" s="16">
        <f t="shared" si="0"/>
        <v>0</v>
      </c>
      <c r="K4" s="16">
        <f t="shared" si="0"/>
        <v>0</v>
      </c>
    </row>
    <row r="5" spans="1:11" x14ac:dyDescent="0.25">
      <c r="A5" s="1">
        <v>0.67361111111111105</v>
      </c>
      <c r="B5" s="4">
        <v>70663.679999999993</v>
      </c>
      <c r="C5" s="4">
        <v>45875.040000000001</v>
      </c>
      <c r="D5" s="4">
        <v>595635.56000000006</v>
      </c>
      <c r="E5" s="6">
        <v>70609.72</v>
      </c>
      <c r="F5" s="6">
        <v>45939.93</v>
      </c>
      <c r="G5" s="6">
        <v>595642</v>
      </c>
      <c r="H5" s="17"/>
      <c r="I5" s="16">
        <f t="shared" si="1"/>
        <v>-7.6420073610250613E-4</v>
      </c>
      <c r="J5" s="16">
        <f t="shared" si="0"/>
        <v>1.4124967103780832E-3</v>
      </c>
      <c r="K5" s="16">
        <f t="shared" si="0"/>
        <v>1.0811863501808335E-5</v>
      </c>
    </row>
    <row r="6" spans="1:11" x14ac:dyDescent="0.25">
      <c r="A6" s="1">
        <v>0.67708333333333304</v>
      </c>
      <c r="B6" s="4">
        <v>76310.98</v>
      </c>
      <c r="C6" s="4">
        <v>49056.03</v>
      </c>
      <c r="D6" s="4">
        <v>631090.38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-9.5227626819970816E-4</v>
      </c>
      <c r="J6" s="16">
        <f t="shared" si="0"/>
        <v>5.8099767929244315E-3</v>
      </c>
      <c r="K6" s="16">
        <f t="shared" si="0"/>
        <v>1.6020494572565591E-4</v>
      </c>
    </row>
    <row r="7" spans="1:11" x14ac:dyDescent="0.25">
      <c r="A7" s="1">
        <v>0.68055555555555503</v>
      </c>
      <c r="B7" s="4">
        <v>84260.34</v>
      </c>
      <c r="C7" s="4">
        <v>53224.2</v>
      </c>
      <c r="D7" s="4">
        <v>675285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-1.1411013933460337E-3</v>
      </c>
      <c r="J7" s="16">
        <f t="shared" si="0"/>
        <v>5.0662470403898532E-3</v>
      </c>
      <c r="K7" s="16">
        <f t="shared" si="0"/>
        <v>1.1753655115776858E-4</v>
      </c>
    </row>
    <row r="8" spans="1:11" x14ac:dyDescent="0.25">
      <c r="A8" s="1">
        <v>0.68402777777777801</v>
      </c>
      <c r="B8" s="4">
        <v>93729.25</v>
      </c>
      <c r="C8" s="4">
        <v>58212.5</v>
      </c>
      <c r="D8" s="4">
        <v>729174.56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3.6741297538383285E-4</v>
      </c>
      <c r="J8" s="16">
        <f t="shared" si="0"/>
        <v>1.9187506568862588E-3</v>
      </c>
      <c r="K8" s="16">
        <f t="shared" si="0"/>
        <v>4.1125491751213366E-4</v>
      </c>
    </row>
    <row r="9" spans="1:11" x14ac:dyDescent="0.25">
      <c r="A9" s="1">
        <v>0.6875</v>
      </c>
      <c r="B9" s="4">
        <v>104782.09</v>
      </c>
      <c r="C9" s="4">
        <v>63928.09</v>
      </c>
      <c r="D9" s="4">
        <v>790109.62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2.7441595836392558E-3</v>
      </c>
      <c r="J9" s="16">
        <f t="shared" si="0"/>
        <v>-3.2985426794328933E-4</v>
      </c>
      <c r="K9" s="16">
        <f t="shared" si="0"/>
        <v>1.2640473263363932E-3</v>
      </c>
    </row>
    <row r="10" spans="1:11" x14ac:dyDescent="0.25">
      <c r="A10" s="1">
        <v>0.69097222222222199</v>
      </c>
      <c r="B10" s="4">
        <v>116908.01</v>
      </c>
      <c r="C10" s="4">
        <v>69318.78</v>
      </c>
      <c r="D10" s="4">
        <v>846052.88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7.5287665353140692E-3</v>
      </c>
      <c r="J10" s="16">
        <f t="shared" si="0"/>
        <v>2.5483525066522764E-3</v>
      </c>
      <c r="K10" s="16">
        <f t="shared" si="0"/>
        <v>1.1805638391784938E-3</v>
      </c>
    </row>
    <row r="11" spans="1:11" x14ac:dyDescent="0.25">
      <c r="A11" s="1">
        <v>0.69444444444444398</v>
      </c>
      <c r="B11" s="4">
        <v>128441.72</v>
      </c>
      <c r="C11" s="4">
        <v>73497.02</v>
      </c>
      <c r="D11" s="4">
        <v>888504.38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8.6447581944516707E-3</v>
      </c>
      <c r="J11" s="16">
        <f t="shared" si="0"/>
        <v>5.0946633279809394E-3</v>
      </c>
      <c r="K11" s="16">
        <f t="shared" si="0"/>
        <v>1.1242215580770946E-3</v>
      </c>
    </row>
    <row r="12" spans="1:11" x14ac:dyDescent="0.25">
      <c r="A12" s="1">
        <v>0.69791666666666696</v>
      </c>
      <c r="B12" s="4">
        <v>136807.94</v>
      </c>
      <c r="C12" s="4">
        <v>75851.98</v>
      </c>
      <c r="D12" s="4">
        <v>920086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1.0713610113043904E-2</v>
      </c>
      <c r="J12" s="16">
        <f t="shared" si="0"/>
        <v>4.8825733051795035E-3</v>
      </c>
      <c r="K12" s="16">
        <f t="shared" si="0"/>
        <v>2.1689950828881473E-3</v>
      </c>
    </row>
    <row r="13" spans="1:11" x14ac:dyDescent="0.25">
      <c r="A13" s="1">
        <v>0.70138888888888895</v>
      </c>
      <c r="B13" s="4">
        <v>143034.73000000001</v>
      </c>
      <c r="C13" s="4">
        <v>77900.710000000006</v>
      </c>
      <c r="D13" s="4">
        <v>949808.62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1.5681546934361905E-2</v>
      </c>
      <c r="J13" s="16">
        <f t="shared" si="0"/>
        <v>7.6092365132266731E-3</v>
      </c>
      <c r="K13" s="16">
        <f t="shared" si="0"/>
        <v>-3.1595289782624617E-4</v>
      </c>
    </row>
    <row r="14" spans="1:11" x14ac:dyDescent="0.25">
      <c r="A14" s="1">
        <v>0.70486111111111105</v>
      </c>
      <c r="B14" s="4">
        <v>147303.28</v>
      </c>
      <c r="C14" s="4">
        <v>79733.87</v>
      </c>
      <c r="D14" s="4">
        <v>972876.56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2.765850595696067E-2</v>
      </c>
      <c r="J14" s="16">
        <f t="shared" si="0"/>
        <v>1.5756269975085859E-2</v>
      </c>
      <c r="K14" s="16">
        <f t="shared" si="0"/>
        <v>-2.0561819645371118E-4</v>
      </c>
    </row>
    <row r="15" spans="1:11" x14ac:dyDescent="0.25">
      <c r="A15" s="1">
        <v>0.70833333333333304</v>
      </c>
      <c r="B15" s="4">
        <v>152818.47</v>
      </c>
      <c r="C15" s="4">
        <v>80941.53</v>
      </c>
      <c r="D15" s="4">
        <v>988728.12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2.2617154564584047E-2</v>
      </c>
      <c r="J15" s="16">
        <f t="shared" si="0"/>
        <v>1.7923110438610217E-2</v>
      </c>
      <c r="K15" s="16">
        <f t="shared" si="0"/>
        <v>1.0103784865686143E-3</v>
      </c>
    </row>
    <row r="16" spans="1:11" x14ac:dyDescent="0.25">
      <c r="A16" s="1">
        <v>0.71180555555555503</v>
      </c>
      <c r="B16" s="4">
        <v>157426.20000000001</v>
      </c>
      <c r="C16" s="4">
        <v>81472.039999999994</v>
      </c>
      <c r="D16" s="4">
        <v>1006561.94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1.2291659752081205E-2</v>
      </c>
      <c r="J16" s="16">
        <f t="shared" si="0"/>
        <v>1.1403101425172297E-2</v>
      </c>
      <c r="K16" s="16">
        <f t="shared" si="0"/>
        <v>1.9830214889925354E-3</v>
      </c>
    </row>
    <row r="17" spans="1:11" x14ac:dyDescent="0.25">
      <c r="A17" s="1">
        <v>0.71527777777777801</v>
      </c>
      <c r="B17" s="4">
        <v>157514.92000000001</v>
      </c>
      <c r="C17" s="4">
        <v>81684</v>
      </c>
      <c r="D17" s="4">
        <v>1033149.81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2.9899962289778308E-2</v>
      </c>
      <c r="J17" s="16">
        <f t="shared" si="0"/>
        <v>4.8483247719718972E-3</v>
      </c>
      <c r="K17" s="16">
        <f t="shared" si="0"/>
        <v>1.9320874917612165E-3</v>
      </c>
    </row>
    <row r="18" spans="1:11" x14ac:dyDescent="0.25">
      <c r="A18" s="1">
        <v>0.71875</v>
      </c>
      <c r="B18" s="4">
        <v>163861.70000000001</v>
      </c>
      <c r="C18" s="4">
        <v>82188.66</v>
      </c>
      <c r="D18" s="4">
        <v>1064820.3799999999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1.5010800745953524E-2</v>
      </c>
      <c r="J18" s="16">
        <f t="shared" si="0"/>
        <v>4.222702517495432E-3</v>
      </c>
      <c r="K18" s="16">
        <f t="shared" si="0"/>
        <v>1.874729839713036E-3</v>
      </c>
    </row>
    <row r="19" spans="1:11" x14ac:dyDescent="0.25">
      <c r="A19" s="1">
        <v>0.72222222222222199</v>
      </c>
      <c r="B19" s="4">
        <v>164238.04999999999</v>
      </c>
      <c r="C19" s="4">
        <v>82383.460000000006</v>
      </c>
      <c r="D19" s="4">
        <v>1097150.5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2.8338089350650832E-2</v>
      </c>
      <c r="J19" s="16">
        <f t="shared" si="1"/>
        <v>7.541428706869165E-3</v>
      </c>
      <c r="K19" s="16">
        <f t="shared" si="1"/>
        <v>9.1062199580112203E-4</v>
      </c>
    </row>
    <row r="20" spans="1:11" x14ac:dyDescent="0.25">
      <c r="A20" s="1">
        <v>0.72569444444444398</v>
      </c>
      <c r="B20" s="4">
        <v>167178.32999999999</v>
      </c>
      <c r="C20" s="4">
        <v>82795.97</v>
      </c>
      <c r="D20" s="4">
        <v>1125753.3799999999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1.5662764743464858E-2</v>
      </c>
      <c r="J20" s="16">
        <f t="shared" si="1"/>
        <v>7.2579213103297624E-3</v>
      </c>
      <c r="K20" s="16">
        <f t="shared" si="1"/>
        <v>1.7734373804315269E-3</v>
      </c>
    </row>
    <row r="21" spans="1:11" x14ac:dyDescent="0.25">
      <c r="A21" s="1">
        <v>0.72916666666666596</v>
      </c>
      <c r="B21" s="4">
        <v>167850.36</v>
      </c>
      <c r="C21" s="4">
        <v>82946.990000000005</v>
      </c>
      <c r="D21" s="4">
        <v>1155180.8799999999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7.8254239919061854E-3</v>
      </c>
      <c r="J21" s="16">
        <f t="shared" si="1"/>
        <v>1.0707880596993426E-2</v>
      </c>
      <c r="K21" s="16">
        <f t="shared" si="1"/>
        <v>2.5902689742210217E-3</v>
      </c>
    </row>
    <row r="22" spans="1:11" x14ac:dyDescent="0.25">
      <c r="A22" s="1">
        <v>0.73263888888888895</v>
      </c>
      <c r="B22" s="4">
        <v>166409.32999999999</v>
      </c>
      <c r="C22" s="4">
        <v>83912.79</v>
      </c>
      <c r="D22" s="4">
        <v>1181717.8799999999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-4.1282750711692321E-4</v>
      </c>
      <c r="J22" s="16">
        <f t="shared" si="1"/>
        <v>1.428840767234256E-2</v>
      </c>
      <c r="K22" s="16">
        <f t="shared" si="1"/>
        <v>2.5322484370709423E-3</v>
      </c>
    </row>
    <row r="23" spans="1:11" x14ac:dyDescent="0.25">
      <c r="A23" s="1">
        <v>0.73611111111111105</v>
      </c>
      <c r="B23" s="4">
        <v>160391.73000000001</v>
      </c>
      <c r="C23" s="4">
        <v>85547.59</v>
      </c>
      <c r="D23" s="4">
        <v>1201849.25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-6.7068357255108623E-4</v>
      </c>
      <c r="J23" s="16">
        <f t="shared" si="1"/>
        <v>1.9162020883551911E-2</v>
      </c>
      <c r="K23" s="16">
        <f t="shared" si="1"/>
        <v>1.6613375802659676E-3</v>
      </c>
    </row>
    <row r="24" spans="1:11" x14ac:dyDescent="0.25">
      <c r="A24" s="1">
        <v>0.73958333333333304</v>
      </c>
      <c r="B24" s="4">
        <v>151936.94</v>
      </c>
      <c r="C24" s="4">
        <v>87867.16</v>
      </c>
      <c r="D24" s="4">
        <v>1212332.1200000001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4.2292599565152411E-3</v>
      </c>
      <c r="J24" s="16">
        <f t="shared" si="1"/>
        <v>1.7359096571884745E-2</v>
      </c>
      <c r="K24" s="16">
        <f t="shared" si="1"/>
        <v>4.1073425385341833E-3</v>
      </c>
    </row>
    <row r="25" spans="1:11" x14ac:dyDescent="0.25">
      <c r="A25" s="1">
        <v>0.74305555555555503</v>
      </c>
      <c r="B25" s="4">
        <v>142075.98000000001</v>
      </c>
      <c r="C25" s="4">
        <v>90491.41</v>
      </c>
      <c r="D25" s="4">
        <v>1223629.25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8.0274688093730003E-3</v>
      </c>
      <c r="J25" s="16">
        <f t="shared" si="1"/>
        <v>1.3603427448495959E-2</v>
      </c>
      <c r="K25" s="16">
        <f t="shared" si="1"/>
        <v>4.0695759115290473E-3</v>
      </c>
    </row>
    <row r="26" spans="1:11" x14ac:dyDescent="0.25">
      <c r="A26" s="1">
        <v>0.74652777777777701</v>
      </c>
      <c r="B26" s="4">
        <v>131871.97</v>
      </c>
      <c r="C26" s="4">
        <v>92914.06</v>
      </c>
      <c r="D26" s="4">
        <v>1235500.75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1.2398419801164545E-2</v>
      </c>
      <c r="J26" s="16">
        <f t="shared" si="1"/>
        <v>1.1635407584981248E-2</v>
      </c>
      <c r="K26" s="16">
        <f t="shared" si="1"/>
        <v>4.0306303724524147E-3</v>
      </c>
    </row>
    <row r="27" spans="1:11" x14ac:dyDescent="0.25">
      <c r="A27" s="1">
        <v>0.75</v>
      </c>
      <c r="B27" s="4">
        <v>122172.49</v>
      </c>
      <c r="C27" s="4">
        <v>95149.48</v>
      </c>
      <c r="D27" s="4">
        <v>1241147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1.0782550031909753E-2</v>
      </c>
      <c r="J27" s="16">
        <f t="shared" si="1"/>
        <v>1.4199439059320433E-2</v>
      </c>
      <c r="K27" s="16">
        <f t="shared" si="1"/>
        <v>7.9926659297428673E-3</v>
      </c>
    </row>
    <row r="28" spans="1:11" x14ac:dyDescent="0.25">
      <c r="A28" s="1">
        <v>0.75347222222222199</v>
      </c>
      <c r="B28" s="4">
        <v>112953.66</v>
      </c>
      <c r="C28" s="4">
        <v>96945.59</v>
      </c>
      <c r="D28" s="4">
        <v>1256614.1200000001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1.1149269950653639E-2</v>
      </c>
      <c r="J28" s="16">
        <f t="shared" si="1"/>
        <v>2.359119050849199E-2</v>
      </c>
      <c r="K28" s="16">
        <f t="shared" si="1"/>
        <v>1.5890493902928722E-3</v>
      </c>
    </row>
    <row r="29" spans="1:11" x14ac:dyDescent="0.25">
      <c r="A29" s="1">
        <v>0.75694444444444398</v>
      </c>
      <c r="B29" s="4">
        <v>107303.36</v>
      </c>
      <c r="C29" s="4">
        <v>97943.99</v>
      </c>
      <c r="D29" s="4">
        <v>1259500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-1.3326732645548914E-3</v>
      </c>
      <c r="J29" s="16">
        <f t="shared" si="1"/>
        <v>3.5413858452307059E-2</v>
      </c>
      <c r="K29" s="16">
        <f t="shared" si="1"/>
        <v>-7.9459674215335717E-4</v>
      </c>
    </row>
    <row r="30" spans="1:11" x14ac:dyDescent="0.25">
      <c r="A30" s="1">
        <v>0.76041666666666596</v>
      </c>
      <c r="B30" s="4">
        <v>102378.06</v>
      </c>
      <c r="C30" s="4">
        <v>103868.96</v>
      </c>
      <c r="D30" s="4">
        <v>1254935.3799999999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-1.4133854535501963E-2</v>
      </c>
      <c r="J30" s="16">
        <f t="shared" si="1"/>
        <v>2.1814470560070028E-3</v>
      </c>
      <c r="K30" s="16">
        <f t="shared" si="1"/>
        <v>-2.3962898148944399E-3</v>
      </c>
    </row>
    <row r="31" spans="1:11" x14ac:dyDescent="0.25">
      <c r="A31" s="1">
        <v>0.76388888888888895</v>
      </c>
      <c r="B31" s="4">
        <v>98928.28</v>
      </c>
      <c r="C31" s="4">
        <v>105044.8</v>
      </c>
      <c r="D31" s="4">
        <v>1241298.6200000001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-1.2994986647443372E-2</v>
      </c>
      <c r="J31" s="16">
        <f t="shared" si="1"/>
        <v>1.3267210979361746E-2</v>
      </c>
      <c r="K31" s="16">
        <f t="shared" si="1"/>
        <v>-1.6138160470153672E-3</v>
      </c>
    </row>
    <row r="32" spans="1:11" x14ac:dyDescent="0.25">
      <c r="A32" s="1">
        <v>0.76736111111111105</v>
      </c>
      <c r="B32" s="4">
        <v>96216.28</v>
      </c>
      <c r="C32" s="4">
        <v>106346.13</v>
      </c>
      <c r="D32" s="4">
        <v>1217770.5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-1.1468660499643962E-2</v>
      </c>
      <c r="J32" s="16">
        <f t="shared" si="1"/>
        <v>1.3548227791365849E-2</v>
      </c>
      <c r="K32" s="16">
        <f t="shared" si="1"/>
        <v>8.2049901929854717E-4</v>
      </c>
    </row>
    <row r="33" spans="1:11" x14ac:dyDescent="0.25">
      <c r="A33" s="1">
        <v>0.77083333333333304</v>
      </c>
      <c r="B33" s="4">
        <v>95767.32</v>
      </c>
      <c r="C33" s="4">
        <v>108141.98</v>
      </c>
      <c r="D33" s="4">
        <v>1193077.5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-3.4722767963516117E-3</v>
      </c>
      <c r="J33" s="16">
        <f t="shared" si="1"/>
        <v>1.2285106986178435E-2</v>
      </c>
      <c r="K33" s="16">
        <f t="shared" si="1"/>
        <v>1.6735316328857334E-3</v>
      </c>
    </row>
    <row r="34" spans="1:11" x14ac:dyDescent="0.25">
      <c r="A34" s="1">
        <v>0.77430555555555602</v>
      </c>
      <c r="B34" s="4">
        <v>96807.95</v>
      </c>
      <c r="C34" s="4">
        <v>110857.26</v>
      </c>
      <c r="D34" s="4">
        <v>1168185.25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7.0105656477257297E-3</v>
      </c>
      <c r="J34" s="16">
        <f t="shared" si="1"/>
        <v>-2.2259984175178279E-3</v>
      </c>
      <c r="K34" s="16">
        <f t="shared" si="1"/>
        <v>1.7091310969780211E-3</v>
      </c>
    </row>
    <row r="35" spans="1:11" x14ac:dyDescent="0.25">
      <c r="A35" s="1">
        <v>0.77777777777777801</v>
      </c>
      <c r="B35" s="4">
        <v>97817.73</v>
      </c>
      <c r="C35" s="4">
        <v>110569.77</v>
      </c>
      <c r="D35" s="4">
        <v>1147096.6200000001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2.891762206963483E-2</v>
      </c>
      <c r="J35" s="16">
        <f t="shared" si="1"/>
        <v>3.0036190223373871E-3</v>
      </c>
      <c r="K35" s="16">
        <f t="shared" si="1"/>
        <v>2.6146146395306617E-4</v>
      </c>
    </row>
    <row r="36" spans="1:11" x14ac:dyDescent="0.25">
      <c r="A36" s="1">
        <v>0.78125</v>
      </c>
      <c r="B36" s="4">
        <v>101193.98</v>
      </c>
      <c r="C36" s="4">
        <v>109805.1</v>
      </c>
      <c r="D36" s="4">
        <v>1124114.5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2.4045873344287431E-2</v>
      </c>
      <c r="J36" s="16">
        <f t="shared" si="1"/>
        <v>1.826445498164539E-3</v>
      </c>
      <c r="K36" s="16">
        <f t="shared" si="1"/>
        <v>1.7760183356132968E-3</v>
      </c>
    </row>
    <row r="37" spans="1:11" x14ac:dyDescent="0.25">
      <c r="A37" s="1">
        <v>0.78472222222222199</v>
      </c>
      <c r="B37" s="4">
        <v>103593.13</v>
      </c>
      <c r="C37" s="4">
        <v>107412.25</v>
      </c>
      <c r="D37" s="4">
        <v>1107977.3799999999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1.7081803193823047E-2</v>
      </c>
      <c r="J37" s="16">
        <f t="shared" si="1"/>
        <v>1.0675108679773955E-2</v>
      </c>
      <c r="K37" s="16">
        <f t="shared" si="1"/>
        <v>-5.4182071156266538E-4</v>
      </c>
    </row>
    <row r="38" spans="1:11" x14ac:dyDescent="0.25">
      <c r="A38" s="1">
        <v>0.78819444444444398</v>
      </c>
      <c r="B38" s="4">
        <v>106310.53</v>
      </c>
      <c r="C38" s="4">
        <v>106823.7</v>
      </c>
      <c r="D38" s="4">
        <v>1088851.25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1.3025198693720205E-2</v>
      </c>
      <c r="J38" s="16">
        <f t="shared" si="1"/>
        <v>-3.0249327850095267E-3</v>
      </c>
      <c r="K38" s="16">
        <f t="shared" si="1"/>
        <v>2.7476270233697127E-3</v>
      </c>
    </row>
    <row r="39" spans="1:11" x14ac:dyDescent="0.25">
      <c r="A39" s="1">
        <v>0.79166666666666696</v>
      </c>
      <c r="B39" s="4">
        <v>109573.72</v>
      </c>
      <c r="C39" s="4">
        <v>102449.8</v>
      </c>
      <c r="D39" s="4">
        <v>1076758.8799999999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3.3279185414462195E-3</v>
      </c>
      <c r="J39" s="16">
        <f t="shared" si="1"/>
        <v>6.9990950056076362E-3</v>
      </c>
      <c r="K39" s="16">
        <f t="shared" si="1"/>
        <v>9.2785132051057667E-4</v>
      </c>
    </row>
    <row r="40" spans="1:11" x14ac:dyDescent="0.25">
      <c r="H40" s="25" t="s">
        <v>14</v>
      </c>
      <c r="I40" s="20">
        <f>AVERAGE(I3:I39)</f>
        <v>8.0442439067842115E-3</v>
      </c>
      <c r="J40" s="20">
        <f t="shared" ref="J40:K40" si="2">AVERAGE(J3:J39)</f>
        <v>8.6881448736715605E-3</v>
      </c>
      <c r="K40" s="20">
        <f t="shared" si="2"/>
        <v>1.3119745239042711E-3</v>
      </c>
    </row>
    <row r="41" spans="1:11" x14ac:dyDescent="0.25">
      <c r="H41" s="25" t="s">
        <v>15</v>
      </c>
      <c r="I41" s="20">
        <f>MAX(I6:I39)</f>
        <v>2.9899962289778308E-2</v>
      </c>
      <c r="J41" s="20">
        <f t="shared" ref="J41:K41" si="3">MAX(J6:J39)</f>
        <v>3.5413858452307059E-2</v>
      </c>
      <c r="K41" s="20">
        <f t="shared" si="3"/>
        <v>7.9926659297428673E-3</v>
      </c>
    </row>
    <row r="42" spans="1:11" x14ac:dyDescent="0.25">
      <c r="H42" s="25" t="s">
        <v>16</v>
      </c>
      <c r="I42" s="20">
        <f>MIN(I6:I39)</f>
        <v>-1.4133854535501963E-2</v>
      </c>
      <c r="J42" s="20">
        <f t="shared" ref="J42:K42" si="4">MIN(J6:J39)</f>
        <v>-3.0249327850095267E-3</v>
      </c>
      <c r="K42" s="20">
        <f t="shared" si="4"/>
        <v>-2.3962898148944399E-3</v>
      </c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2"/>
  <sheetViews>
    <sheetView zoomScale="85" zoomScaleNormal="85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44" sqref="J44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K18" si="0">(F3-C3)/F3</f>
        <v>0</v>
      </c>
      <c r="K3" s="16">
        <f t="shared" si="0"/>
        <v>0</v>
      </c>
    </row>
    <row r="4" spans="1:11" x14ac:dyDescent="0.25">
      <c r="A4" s="1">
        <v>0.67013888888888884</v>
      </c>
      <c r="B4" s="4">
        <v>67022.48</v>
      </c>
      <c r="C4" s="4">
        <v>43677.29</v>
      </c>
      <c r="D4" s="4">
        <v>569980.25</v>
      </c>
      <c r="E4" s="6">
        <v>67022.48</v>
      </c>
      <c r="F4" s="6">
        <v>43677.29</v>
      </c>
      <c r="G4" s="6">
        <v>569980.25</v>
      </c>
      <c r="H4" s="17"/>
      <c r="I4" s="16">
        <f t="shared" ref="I4:J39" si="1">(E4-B4)/E4</f>
        <v>0</v>
      </c>
      <c r="J4" s="16">
        <f t="shared" si="0"/>
        <v>0</v>
      </c>
      <c r="K4" s="16">
        <f t="shared" si="0"/>
        <v>0</v>
      </c>
    </row>
    <row r="5" spans="1:11" x14ac:dyDescent="0.25">
      <c r="A5" s="1">
        <v>0.67361111111111105</v>
      </c>
      <c r="B5" s="4">
        <v>70580.740000000005</v>
      </c>
      <c r="C5" s="4">
        <v>45873.03</v>
      </c>
      <c r="D5" s="4">
        <v>595549.25</v>
      </c>
      <c r="E5" s="6">
        <v>70609.72</v>
      </c>
      <c r="F5" s="6">
        <v>45939.93</v>
      </c>
      <c r="G5" s="6">
        <v>595642</v>
      </c>
      <c r="H5" s="17"/>
      <c r="I5" s="16">
        <f t="shared" si="1"/>
        <v>4.1042508028633912E-4</v>
      </c>
      <c r="J5" s="16">
        <f t="shared" si="0"/>
        <v>1.4562494979857708E-3</v>
      </c>
      <c r="K5" s="16">
        <f>(G5-D5)/G5</f>
        <v>1.5571433847848205E-4</v>
      </c>
    </row>
    <row r="6" spans="1:11" x14ac:dyDescent="0.25">
      <c r="A6" s="1">
        <v>0.67708333333333304</v>
      </c>
      <c r="B6" s="4">
        <v>76200.41</v>
      </c>
      <c r="C6" s="4">
        <v>49009.55</v>
      </c>
      <c r="D6" s="4">
        <v>631048.56000000006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4.9804311161912365E-4</v>
      </c>
      <c r="J6" s="16">
        <f t="shared" si="0"/>
        <v>6.7519599146458765E-3</v>
      </c>
      <c r="K6" s="16">
        <f t="shared" ref="K6:K39" si="2">(G6-D6)/G6</f>
        <v>2.26460590803178E-4</v>
      </c>
    </row>
    <row r="7" spans="1:11" x14ac:dyDescent="0.25">
      <c r="A7" s="1">
        <v>0.68055555555555503</v>
      </c>
      <c r="B7" s="4">
        <v>84038.17</v>
      </c>
      <c r="C7" s="4">
        <v>53114.2</v>
      </c>
      <c r="D7" s="4">
        <v>674838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1.4986163967383398E-3</v>
      </c>
      <c r="J7" s="16">
        <f t="shared" si="0"/>
        <v>7.1225055247927582E-3</v>
      </c>
      <c r="K7" s="16">
        <f t="shared" si="2"/>
        <v>7.7940148398114313E-4</v>
      </c>
    </row>
    <row r="8" spans="1:11" x14ac:dyDescent="0.25">
      <c r="A8" s="1">
        <v>0.68402777777777801</v>
      </c>
      <c r="B8" s="4">
        <v>93276.34</v>
      </c>
      <c r="C8" s="4">
        <v>58147.519999999997</v>
      </c>
      <c r="D8" s="4">
        <v>725145.31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5.197747102556753E-3</v>
      </c>
      <c r="J8" s="16">
        <f t="shared" si="0"/>
        <v>3.0328639415299133E-3</v>
      </c>
      <c r="K8" s="16">
        <f t="shared" si="2"/>
        <v>5.9347511721313485E-3</v>
      </c>
    </row>
    <row r="9" spans="1:11" x14ac:dyDescent="0.25">
      <c r="A9" s="1">
        <v>0.6875</v>
      </c>
      <c r="B9" s="4">
        <v>104004.05</v>
      </c>
      <c r="C9" s="4">
        <v>63814.559999999998</v>
      </c>
      <c r="D9" s="4">
        <v>787006.31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1.0149098100112242E-2</v>
      </c>
      <c r="J9" s="16">
        <f t="shared" si="0"/>
        <v>1.4466331627782988E-3</v>
      </c>
      <c r="K9" s="16">
        <f t="shared" si="2"/>
        <v>5.1867780346293094E-3</v>
      </c>
    </row>
    <row r="10" spans="1:11" x14ac:dyDescent="0.25">
      <c r="A10" s="1">
        <v>0.69097222222222199</v>
      </c>
      <c r="B10" s="4">
        <v>116117.68</v>
      </c>
      <c r="C10" s="4">
        <v>69381.429999999993</v>
      </c>
      <c r="D10" s="4">
        <v>842221.31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1.4238142479221992E-2</v>
      </c>
      <c r="J10" s="16">
        <f t="shared" si="0"/>
        <v>1.6468602167497071E-3</v>
      </c>
      <c r="K10" s="16">
        <f t="shared" si="2"/>
        <v>5.7039768284595747E-3</v>
      </c>
    </row>
    <row r="11" spans="1:11" x14ac:dyDescent="0.25">
      <c r="A11" s="1">
        <v>0.69444444444444398</v>
      </c>
      <c r="B11" s="4">
        <v>127769.9</v>
      </c>
      <c r="C11" s="4">
        <v>73709.100000000006</v>
      </c>
      <c r="D11" s="4">
        <v>885967.31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1.3830084882305201E-2</v>
      </c>
      <c r="J11" s="16">
        <f t="shared" si="0"/>
        <v>2.2238051108531766E-3</v>
      </c>
      <c r="K11" s="16">
        <f t="shared" si="2"/>
        <v>3.9764503464276915E-3</v>
      </c>
    </row>
    <row r="12" spans="1:11" x14ac:dyDescent="0.25">
      <c r="A12" s="1">
        <v>0.69791666666666696</v>
      </c>
      <c r="B12" s="4">
        <v>136643.12</v>
      </c>
      <c r="C12" s="4">
        <v>76206.48</v>
      </c>
      <c r="D12" s="4">
        <v>920066.44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1.1905457477905732E-2</v>
      </c>
      <c r="J12" s="16">
        <f t="shared" si="0"/>
        <v>2.3181629444209289E-4</v>
      </c>
      <c r="K12" s="16">
        <f t="shared" si="2"/>
        <v>2.1902078547988537E-3</v>
      </c>
    </row>
    <row r="13" spans="1:11" x14ac:dyDescent="0.25">
      <c r="A13" s="1">
        <v>0.70138888888888895</v>
      </c>
      <c r="B13" s="4">
        <v>143194.88</v>
      </c>
      <c r="C13" s="4">
        <v>78361.539999999994</v>
      </c>
      <c r="D13" s="4">
        <v>946706.31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1.4579446764295123E-2</v>
      </c>
      <c r="J13" s="16">
        <f t="shared" si="0"/>
        <v>1.7386425797747569E-3</v>
      </c>
      <c r="K13" s="16">
        <f t="shared" si="2"/>
        <v>2.9513265503581625E-3</v>
      </c>
    </row>
    <row r="14" spans="1:11" x14ac:dyDescent="0.25">
      <c r="A14" s="1">
        <v>0.70486111111111105</v>
      </c>
      <c r="B14" s="4">
        <v>147911.79999999999</v>
      </c>
      <c r="C14" s="4">
        <v>80133.02</v>
      </c>
      <c r="D14" s="4">
        <v>971683.31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2.3641696243320486E-2</v>
      </c>
      <c r="J14" s="16">
        <f t="shared" si="0"/>
        <v>1.082911812807965E-2</v>
      </c>
      <c r="K14" s="16">
        <f t="shared" si="2"/>
        <v>1.0211513681382431E-3</v>
      </c>
    </row>
    <row r="15" spans="1:11" x14ac:dyDescent="0.25">
      <c r="A15" s="1">
        <v>0.70833333333333304</v>
      </c>
      <c r="B15" s="4">
        <v>152569.32999999999</v>
      </c>
      <c r="C15" s="4">
        <v>81076.759999999995</v>
      </c>
      <c r="D15" s="4">
        <v>989130.5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2.4210582126787707E-2</v>
      </c>
      <c r="J15" s="16">
        <f t="shared" si="0"/>
        <v>1.6282342617994737E-2</v>
      </c>
      <c r="K15" s="16">
        <f t="shared" si="2"/>
        <v>6.0382239114313064E-4</v>
      </c>
    </row>
    <row r="16" spans="1:11" x14ac:dyDescent="0.25">
      <c r="A16" s="1">
        <v>0.71180555555555503</v>
      </c>
      <c r="B16" s="4">
        <v>156055.98000000001</v>
      </c>
      <c r="C16" s="4">
        <v>81049.759999999995</v>
      </c>
      <c r="D16" s="4">
        <v>1006981.06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2.0888562440290057E-2</v>
      </c>
      <c r="J16" s="16">
        <f t="shared" si="0"/>
        <v>1.6527125548419699E-2</v>
      </c>
      <c r="K16" s="16">
        <f t="shared" si="2"/>
        <v>1.5674595057591488E-3</v>
      </c>
    </row>
    <row r="17" spans="1:11" x14ac:dyDescent="0.25">
      <c r="A17" s="1">
        <v>0.71527777777777801</v>
      </c>
      <c r="B17" s="4">
        <v>158923.32999999999</v>
      </c>
      <c r="C17" s="4">
        <v>80589.77</v>
      </c>
      <c r="D17" s="4">
        <v>1030150.06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2.1225872279057874E-2</v>
      </c>
      <c r="J17" s="16">
        <f t="shared" si="0"/>
        <v>1.8179268623702484E-2</v>
      </c>
      <c r="K17" s="16">
        <f t="shared" si="2"/>
        <v>4.8299772184665713E-3</v>
      </c>
    </row>
    <row r="18" spans="1:11" x14ac:dyDescent="0.25">
      <c r="A18" s="1">
        <v>0.71875</v>
      </c>
      <c r="B18" s="4">
        <v>162301.41</v>
      </c>
      <c r="C18" s="4">
        <v>80803.66</v>
      </c>
      <c r="D18" s="4">
        <v>1061792.1200000001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2.4389861244557557E-2</v>
      </c>
      <c r="J18" s="16">
        <f t="shared" si="0"/>
        <v>2.1003016943028939E-2</v>
      </c>
      <c r="K18" s="16">
        <f t="shared" si="2"/>
        <v>4.7133145319175262E-3</v>
      </c>
    </row>
    <row r="19" spans="1:11" x14ac:dyDescent="0.25">
      <c r="A19" s="1">
        <v>0.72222222222222199</v>
      </c>
      <c r="B19" s="4">
        <v>164856.23000000001</v>
      </c>
      <c r="C19" s="4">
        <v>80914.679999999993</v>
      </c>
      <c r="D19" s="4">
        <v>1097569.8799999999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2.4680825032636605E-2</v>
      </c>
      <c r="J19" s="16">
        <f t="shared" si="1"/>
        <v>2.5235554449390029E-2</v>
      </c>
      <c r="K19" s="16">
        <f t="shared" si="2"/>
        <v>5.2872534320214917E-4</v>
      </c>
    </row>
    <row r="20" spans="1:11" x14ac:dyDescent="0.25">
      <c r="A20" s="1">
        <v>0.72569444444444398</v>
      </c>
      <c r="B20" s="4">
        <v>167384.04999999999</v>
      </c>
      <c r="C20" s="4">
        <v>81259.19</v>
      </c>
      <c r="D20" s="4">
        <v>1126557.8799999999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1.4451496177515099E-2</v>
      </c>
      <c r="J20" s="16">
        <f t="shared" si="1"/>
        <v>2.5684255003729457E-2</v>
      </c>
      <c r="K20" s="16">
        <f t="shared" si="2"/>
        <v>1.060072194152945E-3</v>
      </c>
    </row>
    <row r="21" spans="1:11" x14ac:dyDescent="0.25">
      <c r="A21" s="1">
        <v>0.72916666666666596</v>
      </c>
      <c r="B21" s="4">
        <v>167415.22</v>
      </c>
      <c r="C21" s="4">
        <v>81261.75</v>
      </c>
      <c r="D21" s="4">
        <v>1157297.75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1.0397565302798499E-2</v>
      </c>
      <c r="J21" s="16">
        <f t="shared" si="1"/>
        <v>3.0807400197436163E-2</v>
      </c>
      <c r="K21" s="16">
        <f t="shared" si="2"/>
        <v>7.6251474640117378E-4</v>
      </c>
    </row>
    <row r="22" spans="1:11" x14ac:dyDescent="0.25">
      <c r="A22" s="1">
        <v>0.73263888888888895</v>
      </c>
      <c r="B22" s="4">
        <v>164556.42000000001</v>
      </c>
      <c r="C22" s="4">
        <v>82060.160000000003</v>
      </c>
      <c r="D22" s="4">
        <v>1183983.75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1.0726421309137469E-2</v>
      </c>
      <c r="J22" s="16">
        <f t="shared" si="1"/>
        <v>3.6050988409962875E-2</v>
      </c>
      <c r="K22" s="16">
        <f t="shared" si="2"/>
        <v>6.1966651503553597E-4</v>
      </c>
    </row>
    <row r="23" spans="1:11" x14ac:dyDescent="0.25">
      <c r="A23" s="1">
        <v>0.73611111111111105</v>
      </c>
      <c r="B23" s="4">
        <v>157841.73000000001</v>
      </c>
      <c r="C23" s="4">
        <v>83714.12</v>
      </c>
      <c r="D23" s="4">
        <v>1203536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1.5238554660056075E-2</v>
      </c>
      <c r="J23" s="16">
        <f t="shared" si="1"/>
        <v>4.0183501553792127E-2</v>
      </c>
      <c r="K23" s="16">
        <f t="shared" si="2"/>
        <v>2.6020699850915722E-4</v>
      </c>
    </row>
    <row r="24" spans="1:11" x14ac:dyDescent="0.25">
      <c r="A24" s="1">
        <v>0.73958333333333304</v>
      </c>
      <c r="B24" s="4">
        <v>150192.62</v>
      </c>
      <c r="C24" s="4">
        <v>86175.039999999994</v>
      </c>
      <c r="D24" s="4">
        <v>1216470.5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1.5661258108331768E-2</v>
      </c>
      <c r="J24" s="16">
        <f t="shared" si="1"/>
        <v>3.6282506928026814E-2</v>
      </c>
      <c r="K24" s="16">
        <f t="shared" si="2"/>
        <v>7.0779369561045646E-4</v>
      </c>
    </row>
    <row r="25" spans="1:11" x14ac:dyDescent="0.25">
      <c r="A25" s="1">
        <v>0.74305555555555503</v>
      </c>
      <c r="B25" s="4">
        <v>141164.85999999999</v>
      </c>
      <c r="C25" s="4">
        <v>89074.4</v>
      </c>
      <c r="D25" s="4">
        <v>1222329.25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1.4388896072577014E-2</v>
      </c>
      <c r="J25" s="16">
        <f t="shared" si="1"/>
        <v>2.9049465998135265E-2</v>
      </c>
      <c r="K25" s="16">
        <f t="shared" si="2"/>
        <v>5.1276656485265996E-3</v>
      </c>
    </row>
    <row r="26" spans="1:11" x14ac:dyDescent="0.25">
      <c r="A26" s="1">
        <v>0.74652777777777701</v>
      </c>
      <c r="B26" s="4">
        <v>131123.20000000001</v>
      </c>
      <c r="C26" s="4">
        <v>92026.66</v>
      </c>
      <c r="D26" s="4">
        <v>1238034.8799999999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1.8006028720675429E-2</v>
      </c>
      <c r="J26" s="16">
        <f t="shared" si="1"/>
        <v>2.107504179436874E-2</v>
      </c>
      <c r="K26" s="16">
        <f t="shared" si="2"/>
        <v>1.9878021033039373E-3</v>
      </c>
    </row>
    <row r="27" spans="1:11" x14ac:dyDescent="0.25">
      <c r="A27" s="1">
        <v>0.75</v>
      </c>
      <c r="B27" s="4">
        <v>121412.55</v>
      </c>
      <c r="C27" s="4">
        <v>95294.01</v>
      </c>
      <c r="D27" s="4">
        <v>1250643.1200000001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1.6935702095265036E-2</v>
      </c>
      <c r="J27" s="16">
        <f t="shared" si="1"/>
        <v>1.2702029351219505E-2</v>
      </c>
      <c r="K27" s="16">
        <f t="shared" si="2"/>
        <v>4.027344508677943E-4</v>
      </c>
    </row>
    <row r="28" spans="1:11" x14ac:dyDescent="0.25">
      <c r="A28" s="1">
        <v>0.75347222222222199</v>
      </c>
      <c r="B28" s="4">
        <v>111928.62</v>
      </c>
      <c r="C28" s="4">
        <v>98134.09</v>
      </c>
      <c r="D28" s="4">
        <v>1251879.8799999999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2.0122963696653458E-2</v>
      </c>
      <c r="J28" s="16">
        <f t="shared" si="1"/>
        <v>1.1620951634494139E-2</v>
      </c>
      <c r="K28" s="16">
        <f t="shared" si="2"/>
        <v>5.3505199830431137E-3</v>
      </c>
    </row>
    <row r="29" spans="1:11" x14ac:dyDescent="0.25">
      <c r="A29" s="1">
        <v>0.75694444444444398</v>
      </c>
      <c r="B29" s="4">
        <v>104098.06</v>
      </c>
      <c r="C29" s="4">
        <v>100372.86</v>
      </c>
      <c r="D29" s="4">
        <v>1251340.25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2.8578520733609572E-2</v>
      </c>
      <c r="J29" s="16">
        <f t="shared" si="1"/>
        <v>1.1493510285758603E-2</v>
      </c>
      <c r="K29" s="16">
        <f t="shared" si="2"/>
        <v>5.6891140246324986E-3</v>
      </c>
    </row>
    <row r="30" spans="1:11" x14ac:dyDescent="0.25">
      <c r="A30" s="1">
        <v>0.76041666666666596</v>
      </c>
      <c r="B30" s="4">
        <v>97075.78</v>
      </c>
      <c r="C30" s="4">
        <v>100967.47</v>
      </c>
      <c r="D30" s="4">
        <v>1238499.5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3.8389329184002979E-2</v>
      </c>
      <c r="J30" s="16">
        <f t="shared" si="1"/>
        <v>3.0054649533257871E-2</v>
      </c>
      <c r="K30" s="16">
        <f t="shared" si="2"/>
        <v>1.073208746604788E-2</v>
      </c>
    </row>
    <row r="31" spans="1:11" x14ac:dyDescent="0.25">
      <c r="A31" s="1">
        <v>0.76388888888888895</v>
      </c>
      <c r="B31" s="4">
        <v>93195.6</v>
      </c>
      <c r="C31" s="4">
        <v>100987.67</v>
      </c>
      <c r="D31" s="4">
        <v>1220316.6200000001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4.5705883316676681E-2</v>
      </c>
      <c r="J31" s="16">
        <f t="shared" si="1"/>
        <v>5.1377647672270925E-2</v>
      </c>
      <c r="K31" s="16">
        <f t="shared" si="2"/>
        <v>1.5316728102222852E-2</v>
      </c>
    </row>
    <row r="32" spans="1:11" x14ac:dyDescent="0.25">
      <c r="A32" s="1">
        <v>0.76736111111111105</v>
      </c>
      <c r="B32" s="4">
        <v>91383.52</v>
      </c>
      <c r="C32" s="4">
        <v>101427.05</v>
      </c>
      <c r="D32" s="4">
        <v>1205543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3.9335478713764145E-2</v>
      </c>
      <c r="J32" s="16">
        <f t="shared" si="1"/>
        <v>5.9176923293835469E-2</v>
      </c>
      <c r="K32" s="16">
        <f t="shared" si="2"/>
        <v>1.0853150777771534E-2</v>
      </c>
    </row>
    <row r="33" spans="1:11" x14ac:dyDescent="0.25">
      <c r="A33" s="1">
        <v>0.77083333333333304</v>
      </c>
      <c r="B33" s="4">
        <v>93396.03</v>
      </c>
      <c r="C33" s="4">
        <v>104267.68</v>
      </c>
      <c r="D33" s="4">
        <v>1188617.1200000001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2.1374651939300892E-2</v>
      </c>
      <c r="J33" s="16">
        <f t="shared" si="1"/>
        <v>4.7671030288151006E-2</v>
      </c>
      <c r="K33" s="16">
        <f t="shared" si="2"/>
        <v>5.4058251452310732E-3</v>
      </c>
    </row>
    <row r="34" spans="1:11" x14ac:dyDescent="0.25">
      <c r="A34" s="1">
        <v>0.77430555555555602</v>
      </c>
      <c r="B34" s="4">
        <v>96862.66</v>
      </c>
      <c r="C34" s="4">
        <v>105209.68</v>
      </c>
      <c r="D34" s="4">
        <v>1166150.6200000001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6.449388058969649E-3</v>
      </c>
      <c r="J34" s="16">
        <f t="shared" si="1"/>
        <v>4.883201532143628E-2</v>
      </c>
      <c r="K34" s="16">
        <f t="shared" si="2"/>
        <v>3.4478557989001215E-3</v>
      </c>
    </row>
    <row r="35" spans="1:11" x14ac:dyDescent="0.25">
      <c r="A35" s="1">
        <v>0.77777777777777801</v>
      </c>
      <c r="B35" s="4">
        <v>99472.77</v>
      </c>
      <c r="C35" s="4">
        <v>105972.02</v>
      </c>
      <c r="D35" s="4">
        <v>1138937.25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1.2487265540507855E-2</v>
      </c>
      <c r="J35" s="16">
        <f t="shared" si="1"/>
        <v>4.4461063590052849E-2</v>
      </c>
      <c r="K35" s="16">
        <f t="shared" si="2"/>
        <v>7.3726642144022626E-3</v>
      </c>
    </row>
    <row r="36" spans="1:11" x14ac:dyDescent="0.25">
      <c r="A36" s="1">
        <v>0.78125</v>
      </c>
      <c r="B36" s="4">
        <v>101067.46</v>
      </c>
      <c r="C36" s="4">
        <v>106449.01</v>
      </c>
      <c r="D36" s="4">
        <v>1126114.25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2.5266081464419384E-2</v>
      </c>
      <c r="J36" s="16">
        <f t="shared" si="1"/>
        <v>3.2334684956332474E-2</v>
      </c>
      <c r="K36" s="16">
        <f t="shared" si="2"/>
        <v>2.2200229195166211E-7</v>
      </c>
    </row>
    <row r="37" spans="1:11" x14ac:dyDescent="0.25">
      <c r="A37" s="1">
        <v>0.78472222222222199</v>
      </c>
      <c r="B37" s="4">
        <v>103822.75</v>
      </c>
      <c r="C37" s="4">
        <v>106781.51</v>
      </c>
      <c r="D37" s="4">
        <v>1105109.8799999999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1.4903109719162809E-2</v>
      </c>
      <c r="J37" s="16">
        <f t="shared" si="1"/>
        <v>1.64845650681405E-2</v>
      </c>
      <c r="K37" s="16">
        <f t="shared" si="2"/>
        <v>2.0476307724472394E-3</v>
      </c>
    </row>
    <row r="38" spans="1:11" x14ac:dyDescent="0.25">
      <c r="A38" s="1">
        <v>0.78819444444444398</v>
      </c>
      <c r="B38" s="4">
        <v>106691.4</v>
      </c>
      <c r="C38" s="4">
        <v>106152.04</v>
      </c>
      <c r="D38" s="4">
        <v>1093398.5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9.4892451755360877E-3</v>
      </c>
      <c r="J38" s="16">
        <f t="shared" si="1"/>
        <v>3.281642687983667E-3</v>
      </c>
      <c r="K38" s="16">
        <f t="shared" si="2"/>
        <v>-1.4170886373029293E-3</v>
      </c>
    </row>
    <row r="39" spans="1:11" x14ac:dyDescent="0.25">
      <c r="A39" s="1">
        <v>0.79166666666666696</v>
      </c>
      <c r="B39" s="4">
        <v>108597.28</v>
      </c>
      <c r="C39" s="4">
        <v>102586.29</v>
      </c>
      <c r="D39" s="4">
        <v>1076881.1200000001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1.2209523430094633E-2</v>
      </c>
      <c r="J39" s="16">
        <f t="shared" si="1"/>
        <v>5.6761573959424605E-3</v>
      </c>
      <c r="K39" s="16">
        <f t="shared" si="2"/>
        <v>8.144307750911564E-4</v>
      </c>
    </row>
    <row r="40" spans="1:11" x14ac:dyDescent="0.25">
      <c r="H40" s="25" t="s">
        <v>14</v>
      </c>
      <c r="I40" s="20">
        <f>AVERAGE(I3:I39)</f>
        <v>1.6255724977857985E-2</v>
      </c>
      <c r="J40" s="20">
        <f t="shared" ref="J40:K40" si="3">AVERAGE(J3:J39)</f>
        <v>1.9675886311310682E-2</v>
      </c>
      <c r="K40" s="20">
        <f t="shared" si="3"/>
        <v>3.1597598469156997E-3</v>
      </c>
    </row>
    <row r="41" spans="1:11" x14ac:dyDescent="0.25">
      <c r="H41" s="25" t="s">
        <v>15</v>
      </c>
      <c r="I41" s="20">
        <f>MAX(I6:I39)</f>
        <v>4.5705883316676681E-2</v>
      </c>
      <c r="J41" s="20">
        <f t="shared" ref="J41:K41" si="4">MAX(J6:J39)</f>
        <v>5.9176923293835469E-2</v>
      </c>
      <c r="K41" s="20">
        <f t="shared" si="4"/>
        <v>1.5316728102222852E-2</v>
      </c>
    </row>
    <row r="42" spans="1:11" x14ac:dyDescent="0.25">
      <c r="H42" s="25" t="s">
        <v>16</v>
      </c>
      <c r="I42" s="20">
        <f>MIN(I6:I39)</f>
        <v>4.9804311161912365E-4</v>
      </c>
      <c r="J42" s="20">
        <f t="shared" ref="J42:K42" si="5">MIN(J6:J39)</f>
        <v>2.3181629444209289E-4</v>
      </c>
      <c r="K42" s="20">
        <f t="shared" si="5"/>
        <v>-1.4170886373029293E-3</v>
      </c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40" sqref="H40:K42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K18" si="0">(F3-C3)/F3</f>
        <v>0</v>
      </c>
      <c r="K3" s="16">
        <f t="shared" si="0"/>
        <v>0</v>
      </c>
    </row>
    <row r="4" spans="1:11" x14ac:dyDescent="0.25">
      <c r="A4" s="1">
        <v>0.67013888888888884</v>
      </c>
      <c r="B4" s="4">
        <v>67022.48</v>
      </c>
      <c r="C4" s="4">
        <v>43677.29</v>
      </c>
      <c r="D4" s="4">
        <v>569980.25</v>
      </c>
      <c r="E4" s="6">
        <v>67022.48</v>
      </c>
      <c r="F4" s="6">
        <v>43677.29</v>
      </c>
      <c r="G4" s="6">
        <v>569980.25</v>
      </c>
      <c r="H4" s="17"/>
      <c r="I4" s="16">
        <f t="shared" ref="I4:K39" si="1">(E4-B4)/E4</f>
        <v>0</v>
      </c>
      <c r="J4" s="16">
        <f t="shared" si="0"/>
        <v>0</v>
      </c>
      <c r="K4" s="16">
        <f t="shared" si="0"/>
        <v>0</v>
      </c>
    </row>
    <row r="5" spans="1:11" x14ac:dyDescent="0.25">
      <c r="A5" s="1">
        <v>0.67361111111111105</v>
      </c>
      <c r="B5" s="4">
        <v>70600.259999999995</v>
      </c>
      <c r="C5" s="4">
        <v>45887.42</v>
      </c>
      <c r="D5" s="4">
        <v>595608.93999999994</v>
      </c>
      <c r="E5" s="6">
        <v>70609.72</v>
      </c>
      <c r="F5" s="6">
        <v>45939.93</v>
      </c>
      <c r="G5" s="6">
        <v>595642</v>
      </c>
      <c r="H5" s="17"/>
      <c r="I5" s="16">
        <f t="shared" si="1"/>
        <v>1.3397588887204768E-4</v>
      </c>
      <c r="J5" s="16">
        <f t="shared" si="0"/>
        <v>1.1430143668046955E-3</v>
      </c>
      <c r="K5" s="16">
        <f t="shared" si="0"/>
        <v>5.5503137790914475E-5</v>
      </c>
    </row>
    <row r="6" spans="1:11" x14ac:dyDescent="0.25">
      <c r="A6" s="1">
        <v>0.67708333333333304</v>
      </c>
      <c r="B6" s="4">
        <v>76231.179999999993</v>
      </c>
      <c r="C6" s="4">
        <v>49009.41</v>
      </c>
      <c r="D6" s="4">
        <v>631076.06000000006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9.444062163980453E-5</v>
      </c>
      <c r="J6" s="16">
        <f t="shared" si="0"/>
        <v>6.7547972132052667E-3</v>
      </c>
      <c r="K6" s="16">
        <f t="shared" si="0"/>
        <v>1.8289219674210461E-4</v>
      </c>
    </row>
    <row r="7" spans="1:11" x14ac:dyDescent="0.25">
      <c r="A7" s="1">
        <v>0.68055555555555503</v>
      </c>
      <c r="B7" s="4">
        <v>84100.96</v>
      </c>
      <c r="C7" s="4">
        <v>53112.09</v>
      </c>
      <c r="D7" s="4">
        <v>675241.75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7.525756169777032E-4</v>
      </c>
      <c r="J7" s="16">
        <f t="shared" si="0"/>
        <v>7.1619483011754071E-3</v>
      </c>
      <c r="K7" s="16">
        <f t="shared" si="0"/>
        <v>1.8157605528441498E-4</v>
      </c>
    </row>
    <row r="8" spans="1:11" x14ac:dyDescent="0.25">
      <c r="A8" s="1">
        <v>0.68402777777777801</v>
      </c>
      <c r="B8" s="4">
        <v>93701.21</v>
      </c>
      <c r="C8" s="4">
        <v>58248.6</v>
      </c>
      <c r="D8" s="4">
        <v>729281.19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6.6646260759751043E-4</v>
      </c>
      <c r="J8" s="16">
        <f t="shared" si="0"/>
        <v>1.2997988320842841E-3</v>
      </c>
      <c r="K8" s="16">
        <f t="shared" si="0"/>
        <v>2.6508121133122413E-4</v>
      </c>
    </row>
    <row r="9" spans="1:11" x14ac:dyDescent="0.25">
      <c r="A9" s="1">
        <v>0.6875</v>
      </c>
      <c r="B9" s="4">
        <v>105011.1</v>
      </c>
      <c r="C9" s="4">
        <v>63953.4</v>
      </c>
      <c r="D9" s="4">
        <v>791018.62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5.6457374016390561E-4</v>
      </c>
      <c r="J9" s="16">
        <f t="shared" si="0"/>
        <v>-7.2589845777481089E-4</v>
      </c>
      <c r="K9" s="16">
        <f t="shared" si="0"/>
        <v>1.1502830669661178E-4</v>
      </c>
    </row>
    <row r="10" spans="1:11" x14ac:dyDescent="0.25">
      <c r="A10" s="1">
        <v>0.69097222222222199</v>
      </c>
      <c r="B10" s="4">
        <v>117506.62</v>
      </c>
      <c r="C10" s="4">
        <v>69146.23</v>
      </c>
      <c r="D10" s="4">
        <v>846508.31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2.4469658523301038E-3</v>
      </c>
      <c r="J10" s="16">
        <f t="shared" si="0"/>
        <v>5.031233506216609E-3</v>
      </c>
      <c r="K10" s="16">
        <f t="shared" si="0"/>
        <v>6.4289964990137192E-4</v>
      </c>
    </row>
    <row r="11" spans="1:11" x14ac:dyDescent="0.25">
      <c r="A11" s="1">
        <v>0.69444444444444398</v>
      </c>
      <c r="B11" s="4">
        <v>129476.61</v>
      </c>
      <c r="C11" s="4">
        <v>73147.070000000007</v>
      </c>
      <c r="D11" s="4">
        <v>886037.94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6.5713839153916506E-4</v>
      </c>
      <c r="J11" s="16">
        <f t="shared" si="0"/>
        <v>9.8318230464072131E-3</v>
      </c>
      <c r="K11" s="16">
        <f t="shared" si="0"/>
        <v>3.8970465777808318E-3</v>
      </c>
    </row>
    <row r="12" spans="1:11" x14ac:dyDescent="0.25">
      <c r="A12" s="1">
        <v>0.69791666666666696</v>
      </c>
      <c r="B12" s="4">
        <v>138166.97</v>
      </c>
      <c r="C12" s="4">
        <v>75634.490000000005</v>
      </c>
      <c r="D12" s="4">
        <v>921539.44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8.8618428930831758E-4</v>
      </c>
      <c r="J12" s="16">
        <f t="shared" si="0"/>
        <v>7.7358684878741056E-3</v>
      </c>
      <c r="K12" s="16">
        <f t="shared" si="0"/>
        <v>5.9274297625173348E-4</v>
      </c>
    </row>
    <row r="13" spans="1:11" x14ac:dyDescent="0.25">
      <c r="A13" s="1">
        <v>0.70138888888888895</v>
      </c>
      <c r="B13" s="4">
        <v>145289.41</v>
      </c>
      <c r="C13" s="4">
        <v>77913.19</v>
      </c>
      <c r="D13" s="4">
        <v>948554.81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1.6557308830349776E-4</v>
      </c>
      <c r="J13" s="16">
        <f t="shared" si="0"/>
        <v>7.4502516114419411E-3</v>
      </c>
      <c r="K13" s="16">
        <f t="shared" si="0"/>
        <v>1.0045301115854425E-3</v>
      </c>
    </row>
    <row r="14" spans="1:11" x14ac:dyDescent="0.25">
      <c r="A14" s="1">
        <v>0.70486111111111105</v>
      </c>
      <c r="B14" s="4">
        <v>151127.41</v>
      </c>
      <c r="C14" s="4">
        <v>79872.05</v>
      </c>
      <c r="D14" s="4">
        <v>969176.69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2.4156174237602397E-3</v>
      </c>
      <c r="J14" s="16">
        <f t="shared" si="0"/>
        <v>1.4050560737407443E-2</v>
      </c>
      <c r="K14" s="16">
        <f t="shared" si="0"/>
        <v>3.5981847861123657E-3</v>
      </c>
    </row>
    <row r="15" spans="1:11" x14ac:dyDescent="0.25">
      <c r="A15" s="1">
        <v>0.70833333333333304</v>
      </c>
      <c r="B15" s="4">
        <v>155702.28</v>
      </c>
      <c r="C15" s="4">
        <v>81113.75</v>
      </c>
      <c r="D15" s="4">
        <v>988757.19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4.1731377942610306E-3</v>
      </c>
      <c r="J15" s="16">
        <f t="shared" si="0"/>
        <v>1.5833536867165945E-2</v>
      </c>
      <c r="K15" s="16">
        <f t="shared" si="0"/>
        <v>9.8100678396411648E-4</v>
      </c>
    </row>
    <row r="16" spans="1:11" x14ac:dyDescent="0.25">
      <c r="A16" s="1">
        <v>0.71180555555555503</v>
      </c>
      <c r="B16" s="4">
        <v>159080.01999999999</v>
      </c>
      <c r="C16" s="4">
        <v>81702.399999999994</v>
      </c>
      <c r="D16" s="4">
        <v>1008424.94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1.9154211890669733E-3</v>
      </c>
      <c r="J16" s="16">
        <f t="shared" si="0"/>
        <v>8.6078703059355877E-3</v>
      </c>
      <c r="K16" s="16">
        <f t="shared" si="0"/>
        <v>1.3583697199598868E-4</v>
      </c>
    </row>
    <row r="17" spans="1:11" x14ac:dyDescent="0.25">
      <c r="A17" s="1">
        <v>0.71527777777777801</v>
      </c>
      <c r="B17" s="4">
        <v>162162.78</v>
      </c>
      <c r="C17" s="4">
        <v>81794.27</v>
      </c>
      <c r="D17" s="4">
        <v>1033926.44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1.2748062647375228E-3</v>
      </c>
      <c r="J17" s="16">
        <f t="shared" si="0"/>
        <v>3.5049114324268364E-3</v>
      </c>
      <c r="K17" s="16">
        <f t="shared" si="0"/>
        <v>1.1818289373980678E-3</v>
      </c>
    </row>
    <row r="18" spans="1:11" x14ac:dyDescent="0.25">
      <c r="A18" s="1">
        <v>0.71875</v>
      </c>
      <c r="B18" s="4">
        <v>166151.16</v>
      </c>
      <c r="C18" s="4">
        <v>82069.36</v>
      </c>
      <c r="D18" s="4">
        <v>1063346.8799999999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1.2486258623525307E-3</v>
      </c>
      <c r="J18" s="16">
        <f t="shared" si="0"/>
        <v>5.6681115506840218E-3</v>
      </c>
      <c r="K18" s="16">
        <f t="shared" si="0"/>
        <v>3.2559370491216152E-3</v>
      </c>
    </row>
    <row r="19" spans="1:11" x14ac:dyDescent="0.25">
      <c r="A19" s="1">
        <v>0.72222222222222199</v>
      </c>
      <c r="B19" s="4">
        <v>168969.41</v>
      </c>
      <c r="C19" s="4">
        <v>81959.62</v>
      </c>
      <c r="D19" s="4">
        <v>1092850.25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3.4651067829129223E-4</v>
      </c>
      <c r="J19" s="16">
        <f t="shared" si="1"/>
        <v>1.2647352163554421E-2</v>
      </c>
      <c r="K19" s="16">
        <f t="shared" si="1"/>
        <v>4.8265242332448969E-3</v>
      </c>
    </row>
    <row r="20" spans="1:11" x14ac:dyDescent="0.25">
      <c r="A20" s="1">
        <v>0.72569444444444398</v>
      </c>
      <c r="B20" s="4">
        <v>169401.88</v>
      </c>
      <c r="C20" s="4">
        <v>81968.509999999995</v>
      </c>
      <c r="D20" s="4">
        <v>1123508.75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2.5706190122885379E-3</v>
      </c>
      <c r="J20" s="16">
        <f t="shared" si="1"/>
        <v>1.7179350583186412E-2</v>
      </c>
      <c r="K20" s="16">
        <f t="shared" si="1"/>
        <v>3.7637927540504369E-3</v>
      </c>
    </row>
    <row r="21" spans="1:11" x14ac:dyDescent="0.25">
      <c r="A21" s="1">
        <v>0.72916666666666596</v>
      </c>
      <c r="B21" s="4">
        <v>167473.20000000001</v>
      </c>
      <c r="C21" s="4">
        <v>81850.759999999995</v>
      </c>
      <c r="D21" s="4">
        <v>1156691.3799999999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1.005484168923604E-2</v>
      </c>
      <c r="J21" s="16">
        <f t="shared" si="1"/>
        <v>2.37823960200747E-2</v>
      </c>
      <c r="K21" s="16">
        <f t="shared" si="1"/>
        <v>1.2860685457007372E-3</v>
      </c>
    </row>
    <row r="22" spans="1:11" x14ac:dyDescent="0.25">
      <c r="A22" s="1">
        <v>0.73263888888888895</v>
      </c>
      <c r="B22" s="4">
        <v>163740.84</v>
      </c>
      <c r="C22" s="4">
        <v>83385.05</v>
      </c>
      <c r="D22" s="4">
        <v>1182689.3799999999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1.5629491911358335E-2</v>
      </c>
      <c r="J22" s="16">
        <f t="shared" si="1"/>
        <v>2.0487694285682301E-2</v>
      </c>
      <c r="K22" s="16">
        <f t="shared" si="1"/>
        <v>1.7122219848661356E-3</v>
      </c>
    </row>
    <row r="23" spans="1:11" x14ac:dyDescent="0.25">
      <c r="A23" s="1">
        <v>0.73611111111111105</v>
      </c>
      <c r="B23" s="4">
        <v>156786.09</v>
      </c>
      <c r="C23" s="4">
        <v>85580.7</v>
      </c>
      <c r="D23" s="4">
        <v>1202205.8799999999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2.1824604953338291E-2</v>
      </c>
      <c r="J23" s="16">
        <f t="shared" si="1"/>
        <v>1.8782401241566132E-2</v>
      </c>
      <c r="K23" s="16">
        <f t="shared" si="1"/>
        <v>1.3650961696409344E-3</v>
      </c>
    </row>
    <row r="24" spans="1:11" x14ac:dyDescent="0.25">
      <c r="A24" s="1">
        <v>0.73958333333333304</v>
      </c>
      <c r="B24" s="4">
        <v>149521.41</v>
      </c>
      <c r="C24" s="4">
        <v>87494.87</v>
      </c>
      <c r="D24" s="4">
        <v>1211747.8799999999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2.0060262579690603E-2</v>
      </c>
      <c r="J24" s="16">
        <f t="shared" si="1"/>
        <v>2.1522510775066696E-2</v>
      </c>
      <c r="K24" s="16">
        <f t="shared" si="1"/>
        <v>4.5872772994770099E-3</v>
      </c>
    </row>
    <row r="25" spans="1:11" x14ac:dyDescent="0.25">
      <c r="A25" s="1">
        <v>0.74305555555555503</v>
      </c>
      <c r="B25" s="4">
        <v>140890.01999999999</v>
      </c>
      <c r="C25" s="4">
        <v>89684.05</v>
      </c>
      <c r="D25" s="4">
        <v>1227016.25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1.630782515877743E-2</v>
      </c>
      <c r="J25" s="16">
        <f t="shared" si="1"/>
        <v>2.2404010142645411E-2</v>
      </c>
      <c r="K25" s="16">
        <f t="shared" si="1"/>
        <v>1.3128451890592708E-3</v>
      </c>
    </row>
    <row r="26" spans="1:11" x14ac:dyDescent="0.25">
      <c r="A26" s="1">
        <v>0.74652777777777701</v>
      </c>
      <c r="B26" s="4">
        <v>131965.22</v>
      </c>
      <c r="C26" s="4">
        <v>91826.4</v>
      </c>
      <c r="D26" s="4">
        <v>1240899.5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1.1700061785025547E-2</v>
      </c>
      <c r="J26" s="16">
        <f t="shared" si="1"/>
        <v>2.320528874813484E-2</v>
      </c>
      <c r="K26" s="16">
        <f t="shared" si="1"/>
        <v>-3.2144277220308009E-4</v>
      </c>
    </row>
    <row r="27" spans="1:11" x14ac:dyDescent="0.25">
      <c r="A27" s="1">
        <v>0.75</v>
      </c>
      <c r="B27" s="4">
        <v>122674.07</v>
      </c>
      <c r="C27" s="4">
        <v>94335.18</v>
      </c>
      <c r="D27" s="4">
        <v>1250085.25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6.7213109710131764E-3</v>
      </c>
      <c r="J27" s="16">
        <f t="shared" si="1"/>
        <v>2.2636031637377596E-2</v>
      </c>
      <c r="K27" s="16">
        <f t="shared" si="1"/>
        <v>8.4862130509044903E-4</v>
      </c>
    </row>
    <row r="28" spans="1:11" x14ac:dyDescent="0.25">
      <c r="A28" s="1">
        <v>0.75347222222222199</v>
      </c>
      <c r="B28" s="4">
        <v>113206.8</v>
      </c>
      <c r="C28" s="4">
        <v>96537.95</v>
      </c>
      <c r="D28" s="4">
        <v>1257209.6200000001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8.9331604965227056E-3</v>
      </c>
      <c r="J28" s="16">
        <f t="shared" si="1"/>
        <v>2.769682633061776E-2</v>
      </c>
      <c r="K28" s="16">
        <f t="shared" si="1"/>
        <v>1.1159099343331694E-3</v>
      </c>
    </row>
    <row r="29" spans="1:11" x14ac:dyDescent="0.25">
      <c r="A29" s="1">
        <v>0.75694444444444398</v>
      </c>
      <c r="B29" s="4">
        <v>106765.59</v>
      </c>
      <c r="C29" s="4">
        <v>97841.02</v>
      </c>
      <c r="D29" s="4">
        <v>1257276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3.6856847039326169E-3</v>
      </c>
      <c r="J29" s="16">
        <f t="shared" si="1"/>
        <v>3.6427942471093377E-2</v>
      </c>
      <c r="K29" s="16">
        <f t="shared" si="1"/>
        <v>9.7258641239570916E-4</v>
      </c>
    </row>
    <row r="30" spans="1:11" x14ac:dyDescent="0.25">
      <c r="A30" s="1">
        <v>0.76041666666666596</v>
      </c>
      <c r="B30" s="4">
        <v>100255.23</v>
      </c>
      <c r="C30" s="4">
        <v>99813.73</v>
      </c>
      <c r="D30" s="4">
        <v>1251591.25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6.8944182255134484E-3</v>
      </c>
      <c r="J30" s="16">
        <f t="shared" si="1"/>
        <v>4.1138068268495115E-2</v>
      </c>
      <c r="K30" s="16">
        <f t="shared" si="1"/>
        <v>2.7487840466645192E-4</v>
      </c>
    </row>
    <row r="31" spans="1:11" x14ac:dyDescent="0.25">
      <c r="A31" s="1">
        <v>0.76388888888888895</v>
      </c>
      <c r="B31" s="4">
        <v>96544.88</v>
      </c>
      <c r="C31" s="4">
        <v>102032.77</v>
      </c>
      <c r="D31" s="4">
        <v>1236854.8799999999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1.1410292117895626E-2</v>
      </c>
      <c r="J31" s="16">
        <f t="shared" si="1"/>
        <v>4.1560555938025399E-2</v>
      </c>
      <c r="K31" s="16">
        <f t="shared" si="1"/>
        <v>1.9718734133668471E-3</v>
      </c>
    </row>
    <row r="32" spans="1:11" x14ac:dyDescent="0.25">
      <c r="A32" s="1">
        <v>0.76736111111111105</v>
      </c>
      <c r="B32" s="4">
        <v>94195.04</v>
      </c>
      <c r="C32" s="4">
        <v>103557.61</v>
      </c>
      <c r="D32" s="4">
        <v>1216706.75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9.7795203211932785E-3</v>
      </c>
      <c r="J32" s="16">
        <f t="shared" si="1"/>
        <v>3.9414147837908441E-2</v>
      </c>
      <c r="K32" s="16">
        <f t="shared" si="1"/>
        <v>1.6933048510773768E-3</v>
      </c>
    </row>
    <row r="33" spans="1:11" x14ac:dyDescent="0.25">
      <c r="A33" s="1">
        <v>0.77083333333333304</v>
      </c>
      <c r="B33" s="4">
        <v>94968.75</v>
      </c>
      <c r="C33" s="4">
        <v>105560.91</v>
      </c>
      <c r="D33" s="4">
        <v>1192612.8799999999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4.895325597463621E-3</v>
      </c>
      <c r="J33" s="16">
        <f t="shared" si="1"/>
        <v>3.585931266385492E-2</v>
      </c>
      <c r="K33" s="16">
        <f t="shared" si="1"/>
        <v>2.0623097665215116E-3</v>
      </c>
    </row>
    <row r="34" spans="1:11" x14ac:dyDescent="0.25">
      <c r="A34" s="1">
        <v>0.77430555555555602</v>
      </c>
      <c r="B34" s="4">
        <v>97133.16</v>
      </c>
      <c r="C34" s="4">
        <v>106882.07</v>
      </c>
      <c r="D34" s="4">
        <v>1169018.8799999999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3.6747849195344039E-3</v>
      </c>
      <c r="J34" s="16">
        <f t="shared" si="1"/>
        <v>3.3712457635331761E-2</v>
      </c>
      <c r="K34" s="16">
        <f t="shared" si="1"/>
        <v>9.9673961879122286E-4</v>
      </c>
    </row>
    <row r="35" spans="1:11" x14ac:dyDescent="0.25">
      <c r="A35" s="1">
        <v>0.77777777777777801</v>
      </c>
      <c r="B35" s="4">
        <v>100010.8</v>
      </c>
      <c r="C35" s="4">
        <v>108933.03</v>
      </c>
      <c r="D35" s="4">
        <v>1143776.25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7.1459899680950288E-3</v>
      </c>
      <c r="J35" s="16">
        <f t="shared" si="1"/>
        <v>1.7761937291439191E-2</v>
      </c>
      <c r="K35" s="16">
        <f t="shared" si="1"/>
        <v>3.1552908008393049E-3</v>
      </c>
    </row>
    <row r="36" spans="1:11" x14ac:dyDescent="0.25">
      <c r="A36" s="1">
        <v>0.78125</v>
      </c>
      <c r="B36" s="4">
        <v>102815.38</v>
      </c>
      <c r="C36" s="4">
        <v>108803.06</v>
      </c>
      <c r="D36" s="4">
        <v>1124501.25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8.4084607140145536E-3</v>
      </c>
      <c r="J36" s="16">
        <f t="shared" si="1"/>
        <v>1.0935401535297854E-2</v>
      </c>
      <c r="K36" s="16">
        <f t="shared" si="1"/>
        <v>1.4325807899640756E-3</v>
      </c>
    </row>
    <row r="37" spans="1:11" x14ac:dyDescent="0.25">
      <c r="A37" s="1">
        <v>0.78472222222222199</v>
      </c>
      <c r="B37" s="4">
        <v>104412.48</v>
      </c>
      <c r="C37" s="4">
        <v>107498.99</v>
      </c>
      <c r="D37" s="4">
        <v>1101532.6200000001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9.3076001694223694E-3</v>
      </c>
      <c r="J37" s="16">
        <f t="shared" si="1"/>
        <v>9.8761863867103464E-3</v>
      </c>
      <c r="K37" s="16">
        <f t="shared" si="1"/>
        <v>5.2780200368548044E-3</v>
      </c>
    </row>
    <row r="38" spans="1:11" x14ac:dyDescent="0.25">
      <c r="A38" s="1">
        <v>0.78819444444444398</v>
      </c>
      <c r="B38" s="4">
        <v>106365.43</v>
      </c>
      <c r="C38" s="4">
        <v>105804.66</v>
      </c>
      <c r="D38" s="4">
        <v>1091746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1.2515513372880312E-2</v>
      </c>
      <c r="J38" s="16">
        <f t="shared" si="1"/>
        <v>6.5433795605208166E-3</v>
      </c>
      <c r="K38" s="16">
        <f t="shared" si="1"/>
        <v>9.6395914736554082E-5</v>
      </c>
    </row>
    <row r="39" spans="1:11" x14ac:dyDescent="0.25">
      <c r="A39" s="1">
        <v>0.79166666666666696</v>
      </c>
      <c r="B39" s="4">
        <v>108727.88</v>
      </c>
      <c r="C39" s="4">
        <v>103094.27</v>
      </c>
      <c r="D39" s="4">
        <v>1078412.1200000001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1.1021598315947803E-2</v>
      </c>
      <c r="J39" s="16">
        <f t="shared" si="1"/>
        <v>7.5253041259001039E-4</v>
      </c>
      <c r="K39" s="16">
        <f t="shared" si="1"/>
        <v>-6.0610959661053644E-4</v>
      </c>
    </row>
    <row r="40" spans="1:11" x14ac:dyDescent="0.25">
      <c r="H40" s="25" t="s">
        <v>14</v>
      </c>
      <c r="I40" s="20">
        <f>AVERAGE(I3:I39)</f>
        <v>5.953604764657984E-3</v>
      </c>
      <c r="J40" s="20">
        <f t="shared" ref="J40:K40" si="2">AVERAGE(J3:J39)</f>
        <v>1.561280026297914E-2</v>
      </c>
      <c r="K40" s="20">
        <f t="shared" si="2"/>
        <v>1.4571589137248671E-3</v>
      </c>
    </row>
    <row r="41" spans="1:11" x14ac:dyDescent="0.25">
      <c r="H41" s="25" t="s">
        <v>15</v>
      </c>
      <c r="I41" s="20">
        <f>MAX(I6:I39)</f>
        <v>2.1824604953338291E-2</v>
      </c>
      <c r="J41" s="20">
        <f t="shared" ref="J41:K41" si="3">MAX(J6:J39)</f>
        <v>4.1560555938025399E-2</v>
      </c>
      <c r="K41" s="20">
        <f t="shared" si="3"/>
        <v>5.2780200368548044E-3</v>
      </c>
    </row>
    <row r="42" spans="1:11" x14ac:dyDescent="0.25">
      <c r="H42" s="25" t="s">
        <v>16</v>
      </c>
      <c r="I42" s="20">
        <f>MIN(I6:I39)</f>
        <v>9.444062163980453E-5</v>
      </c>
      <c r="J42" s="20">
        <f t="shared" ref="J42:K42" si="4">MIN(J6:J39)</f>
        <v>-7.2589845777481089E-4</v>
      </c>
      <c r="K42" s="20">
        <f t="shared" si="4"/>
        <v>-6.0610959661053644E-4</v>
      </c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44" sqref="I44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K18" si="0">(F3-C3)/F3</f>
        <v>0</v>
      </c>
      <c r="K3" s="16">
        <f t="shared" si="0"/>
        <v>0</v>
      </c>
    </row>
    <row r="4" spans="1:11" x14ac:dyDescent="0.25">
      <c r="A4" s="1">
        <v>0.67013888888888884</v>
      </c>
      <c r="B4" s="4">
        <v>67022.48</v>
      </c>
      <c r="C4" s="4">
        <v>43677.29</v>
      </c>
      <c r="D4" s="4">
        <v>569980.25</v>
      </c>
      <c r="E4" s="6">
        <v>67022.48</v>
      </c>
      <c r="F4" s="6">
        <v>43677.29</v>
      </c>
      <c r="G4" s="6">
        <v>569980.25</v>
      </c>
      <c r="H4" s="17"/>
      <c r="I4" s="16">
        <f t="shared" ref="I4:K39" si="1">(E4-B4)/E4</f>
        <v>0</v>
      </c>
      <c r="J4" s="16">
        <f t="shared" si="0"/>
        <v>0</v>
      </c>
      <c r="K4" s="16">
        <f t="shared" si="0"/>
        <v>0</v>
      </c>
    </row>
    <row r="5" spans="1:11" x14ac:dyDescent="0.25">
      <c r="A5" s="1">
        <v>0.67361111111111105</v>
      </c>
      <c r="B5" s="4">
        <v>70600.47</v>
      </c>
      <c r="C5" s="4">
        <v>45871.82</v>
      </c>
      <c r="D5" s="4">
        <v>595565.62</v>
      </c>
      <c r="E5" s="6">
        <v>70609.72</v>
      </c>
      <c r="F5" s="6">
        <v>45939.93</v>
      </c>
      <c r="G5" s="6">
        <v>595642</v>
      </c>
      <c r="H5" s="17"/>
      <c r="I5" s="16">
        <f t="shared" si="1"/>
        <v>1.3100179408727296E-4</v>
      </c>
      <c r="J5" s="16">
        <f t="shared" si="0"/>
        <v>1.4825882407744327E-3</v>
      </c>
      <c r="K5" s="16">
        <f t="shared" si="0"/>
        <v>1.2823138730983487E-4</v>
      </c>
    </row>
    <row r="6" spans="1:11" x14ac:dyDescent="0.25">
      <c r="A6" s="1">
        <v>0.67708333333333304</v>
      </c>
      <c r="B6" s="4">
        <v>76228.509999999995</v>
      </c>
      <c r="C6" s="4">
        <v>48878.44</v>
      </c>
      <c r="D6" s="4">
        <v>631052.06000000006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1.2946235216448586E-4</v>
      </c>
      <c r="J6" s="16">
        <f t="shared" si="0"/>
        <v>9.4090900155260389E-3</v>
      </c>
      <c r="K6" s="16">
        <f t="shared" si="0"/>
        <v>2.2091552246813228E-4</v>
      </c>
    </row>
    <row r="7" spans="1:11" x14ac:dyDescent="0.25">
      <c r="A7" s="1">
        <v>0.68055555555555503</v>
      </c>
      <c r="B7" s="4">
        <v>84101.45</v>
      </c>
      <c r="C7" s="4">
        <v>52993.42</v>
      </c>
      <c r="D7" s="4">
        <v>675281.31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7.467536710933949E-4</v>
      </c>
      <c r="J7" s="16">
        <f t="shared" si="0"/>
        <v>9.3802773406671276E-3</v>
      </c>
      <c r="K7" s="16">
        <f t="shared" si="0"/>
        <v>1.2300026838837544E-4</v>
      </c>
    </row>
    <row r="8" spans="1:11" x14ac:dyDescent="0.25">
      <c r="A8" s="1">
        <v>0.68402777777777801</v>
      </c>
      <c r="B8" s="4">
        <v>93657.5</v>
      </c>
      <c r="C8" s="4">
        <v>57997.61</v>
      </c>
      <c r="D8" s="4">
        <v>729484.62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1.1326344843473231E-3</v>
      </c>
      <c r="J8" s="16">
        <f t="shared" si="0"/>
        <v>5.6031428350497309E-3</v>
      </c>
      <c r="K8" s="16">
        <f t="shared" si="0"/>
        <v>-1.3790748233823895E-5</v>
      </c>
    </row>
    <row r="9" spans="1:11" x14ac:dyDescent="0.25">
      <c r="A9" s="1">
        <v>0.6875</v>
      </c>
      <c r="B9" s="4">
        <v>104989.54</v>
      </c>
      <c r="C9" s="4">
        <v>63451.07</v>
      </c>
      <c r="D9" s="4">
        <v>791059.94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7.6976945557088907E-4</v>
      </c>
      <c r="J9" s="16">
        <f t="shared" si="0"/>
        <v>7.134428601807569E-3</v>
      </c>
      <c r="K9" s="16">
        <f t="shared" si="0"/>
        <v>6.2797871172456767E-5</v>
      </c>
    </row>
    <row r="10" spans="1:11" x14ac:dyDescent="0.25">
      <c r="A10" s="1">
        <v>0.69097222222222199</v>
      </c>
      <c r="B10" s="4">
        <v>117385.32</v>
      </c>
      <c r="C10" s="4">
        <v>68467.72</v>
      </c>
      <c r="D10" s="4">
        <v>846428.38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3.4767221591841409E-3</v>
      </c>
      <c r="J10" s="16">
        <f t="shared" si="0"/>
        <v>1.4794546093955547E-2</v>
      </c>
      <c r="K10" s="16">
        <f t="shared" si="0"/>
        <v>7.3726211756696932E-4</v>
      </c>
    </row>
    <row r="11" spans="1:11" x14ac:dyDescent="0.25">
      <c r="A11" s="1">
        <v>0.69444444444444398</v>
      </c>
      <c r="B11" s="4">
        <v>129298.95</v>
      </c>
      <c r="C11" s="4">
        <v>72052.37</v>
      </c>
      <c r="D11" s="4">
        <v>888269.81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2.0283764305437592E-3</v>
      </c>
      <c r="J11" s="16">
        <f t="shared" si="0"/>
        <v>2.4650422114163576E-2</v>
      </c>
      <c r="K11" s="16">
        <f t="shared" si="0"/>
        <v>1.387930208955181E-3</v>
      </c>
    </row>
    <row r="12" spans="1:11" x14ac:dyDescent="0.25">
      <c r="A12" s="1">
        <v>0.69791666666666696</v>
      </c>
      <c r="B12" s="4">
        <v>138089.29999999999</v>
      </c>
      <c r="C12" s="4">
        <v>74547.929999999993</v>
      </c>
      <c r="D12" s="4">
        <v>921363.69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1.4478320555310422E-3</v>
      </c>
      <c r="J12" s="16">
        <f t="shared" si="0"/>
        <v>2.1990668311814579E-2</v>
      </c>
      <c r="K12" s="16">
        <f t="shared" si="0"/>
        <v>7.8334341916052935E-4</v>
      </c>
    </row>
    <row r="13" spans="1:11" x14ac:dyDescent="0.25">
      <c r="A13" s="1">
        <v>0.70138888888888895</v>
      </c>
      <c r="B13" s="4">
        <v>143588.01999999999</v>
      </c>
      <c r="C13" s="4">
        <v>76698.559999999998</v>
      </c>
      <c r="D13" s="4">
        <v>946745.12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1.187398525408561E-2</v>
      </c>
      <c r="J13" s="16">
        <f t="shared" si="0"/>
        <v>2.2923635526093604E-2</v>
      </c>
      <c r="K13" s="16">
        <f t="shared" si="0"/>
        <v>2.9104527771427711E-3</v>
      </c>
    </row>
    <row r="14" spans="1:11" x14ac:dyDescent="0.25">
      <c r="A14" s="1">
        <v>0.70486111111111105</v>
      </c>
      <c r="B14" s="4">
        <v>147860.56</v>
      </c>
      <c r="C14" s="4">
        <v>78580.55</v>
      </c>
      <c r="D14" s="4">
        <v>971598.69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2.3979928889292498E-2</v>
      </c>
      <c r="J14" s="16">
        <f t="shared" si="0"/>
        <v>2.9992979904157741E-2</v>
      </c>
      <c r="K14" s="16">
        <f t="shared" si="0"/>
        <v>1.1081484270579233E-3</v>
      </c>
    </row>
    <row r="15" spans="1:11" x14ac:dyDescent="0.25">
      <c r="A15" s="1">
        <v>0.70833333333333304</v>
      </c>
      <c r="B15" s="4">
        <v>151870.62</v>
      </c>
      <c r="C15" s="4">
        <v>79662.44</v>
      </c>
      <c r="D15" s="4">
        <v>987296.44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2.8679329706410586E-2</v>
      </c>
      <c r="J15" s="16">
        <f t="shared" si="0"/>
        <v>3.3442519679689239E-2</v>
      </c>
      <c r="K15" s="16">
        <f t="shared" si="0"/>
        <v>2.4569171582192201E-3</v>
      </c>
    </row>
    <row r="16" spans="1:11" x14ac:dyDescent="0.25">
      <c r="A16" s="1">
        <v>0.71180555555555503</v>
      </c>
      <c r="B16" s="4">
        <v>154406.64000000001</v>
      </c>
      <c r="C16" s="4">
        <v>80315.399999999994</v>
      </c>
      <c r="D16" s="4">
        <v>1006280.88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3.1236693017693939E-2</v>
      </c>
      <c r="J16" s="16">
        <f t="shared" si="0"/>
        <v>2.5437986482273953E-2</v>
      </c>
      <c r="K16" s="16">
        <f t="shared" si="0"/>
        <v>2.2616954988405962E-3</v>
      </c>
    </row>
    <row r="17" spans="1:11" x14ac:dyDescent="0.25">
      <c r="A17" s="1">
        <v>0.71527777777777801</v>
      </c>
      <c r="B17" s="4">
        <v>156209.04999999999</v>
      </c>
      <c r="C17" s="4">
        <v>80928.45</v>
      </c>
      <c r="D17" s="4">
        <v>1032075.12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3.7942530804841328E-2</v>
      </c>
      <c r="J17" s="16">
        <f t="shared" si="0"/>
        <v>1.4053148828317565E-2</v>
      </c>
      <c r="K17" s="16">
        <f t="shared" si="0"/>
        <v>2.970285045021706E-3</v>
      </c>
    </row>
    <row r="18" spans="1:11" x14ac:dyDescent="0.25">
      <c r="A18" s="1">
        <v>0.71875</v>
      </c>
      <c r="B18" s="4">
        <v>158381.26999999999</v>
      </c>
      <c r="C18" s="4">
        <v>81470.98</v>
      </c>
      <c r="D18" s="4">
        <v>1061289.75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4.7954218013489959E-2</v>
      </c>
      <c r="J18" s="16">
        <f t="shared" si="0"/>
        <v>1.2917934327543819E-2</v>
      </c>
      <c r="K18" s="16">
        <f t="shared" si="0"/>
        <v>5.1842185467059496E-3</v>
      </c>
    </row>
    <row r="19" spans="1:11" x14ac:dyDescent="0.25">
      <c r="A19" s="1">
        <v>0.72222222222222199</v>
      </c>
      <c r="B19" s="4">
        <v>160136.69</v>
      </c>
      <c r="C19" s="4">
        <v>81831.3</v>
      </c>
      <c r="D19" s="4">
        <v>1095078.75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5.2602474454229456E-2</v>
      </c>
      <c r="J19" s="16">
        <f t="shared" si="1"/>
        <v>1.4193199884302336E-2</v>
      </c>
      <c r="K19" s="16">
        <f t="shared" si="1"/>
        <v>2.7972031156020963E-3</v>
      </c>
    </row>
    <row r="20" spans="1:11" x14ac:dyDescent="0.25">
      <c r="A20" s="1">
        <v>0.72569444444444398</v>
      </c>
      <c r="B20" s="4">
        <v>160638.19</v>
      </c>
      <c r="C20" s="4">
        <v>82179.77</v>
      </c>
      <c r="D20" s="4">
        <v>1120272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5.417076590480354E-2</v>
      </c>
      <c r="J20" s="16">
        <f t="shared" si="1"/>
        <v>1.4646296238343431E-2</v>
      </c>
      <c r="K20" s="16">
        <f t="shared" si="1"/>
        <v>6.6338794746063088E-3</v>
      </c>
    </row>
    <row r="21" spans="1:11" x14ac:dyDescent="0.25">
      <c r="A21" s="1">
        <v>0.72916666666666596</v>
      </c>
      <c r="B21" s="4">
        <v>158594.84</v>
      </c>
      <c r="C21" s="4">
        <v>82604.22</v>
      </c>
      <c r="D21" s="4">
        <v>1153614.3799999999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6.2535414674883702E-2</v>
      </c>
      <c r="J21" s="16">
        <f t="shared" si="1"/>
        <v>1.4796029663858571E-2</v>
      </c>
      <c r="K21" s="16">
        <f t="shared" si="1"/>
        <v>3.9428210902600989E-3</v>
      </c>
    </row>
    <row r="22" spans="1:11" x14ac:dyDescent="0.25">
      <c r="A22" s="1">
        <v>0.73263888888888895</v>
      </c>
      <c r="B22" s="4">
        <v>155368.57999999999</v>
      </c>
      <c r="C22" s="4">
        <v>83359.97</v>
      </c>
      <c r="D22" s="4">
        <v>1183446.1200000001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6.5961503338991298E-2</v>
      </c>
      <c r="J22" s="16">
        <f t="shared" si="1"/>
        <v>2.0782305473506939E-2</v>
      </c>
      <c r="K22" s="16">
        <f t="shared" si="1"/>
        <v>1.0734707574429252E-3</v>
      </c>
    </row>
    <row r="23" spans="1:11" x14ac:dyDescent="0.25">
      <c r="A23" s="1">
        <v>0.73611111111111105</v>
      </c>
      <c r="B23" s="4">
        <v>149114.84</v>
      </c>
      <c r="C23" s="4">
        <v>84860.44</v>
      </c>
      <c r="D23" s="4">
        <v>1198007.3799999999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6.9684896636431501E-2</v>
      </c>
      <c r="J23" s="16">
        <f t="shared" si="1"/>
        <v>2.7040475640136657E-2</v>
      </c>
      <c r="K23" s="16">
        <f t="shared" si="1"/>
        <v>4.8526590850142669E-3</v>
      </c>
    </row>
    <row r="24" spans="1:11" x14ac:dyDescent="0.25">
      <c r="A24" s="1">
        <v>0.73958333333333304</v>
      </c>
      <c r="B24" s="4">
        <v>142227.14000000001</v>
      </c>
      <c r="C24" s="4">
        <v>86809</v>
      </c>
      <c r="D24" s="4">
        <v>1210823.6200000001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6.7865757648743461E-2</v>
      </c>
      <c r="J24" s="16">
        <f t="shared" si="1"/>
        <v>2.919277024896157E-2</v>
      </c>
      <c r="K24" s="16">
        <f t="shared" si="1"/>
        <v>5.346527782409947E-3</v>
      </c>
    </row>
    <row r="25" spans="1:11" x14ac:dyDescent="0.25">
      <c r="A25" s="1">
        <v>0.74305555555555503</v>
      </c>
      <c r="B25" s="4">
        <v>134221.59</v>
      </c>
      <c r="C25" s="4">
        <v>89426.62</v>
      </c>
      <c r="D25" s="4">
        <v>1226749.6200000001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6.2866711369996983E-2</v>
      </c>
      <c r="J25" s="16">
        <f t="shared" si="1"/>
        <v>2.5210111513725177E-2</v>
      </c>
      <c r="K25" s="16">
        <f t="shared" si="1"/>
        <v>1.5298593941173778E-3</v>
      </c>
    </row>
    <row r="26" spans="1:11" x14ac:dyDescent="0.25">
      <c r="A26" s="1">
        <v>0.74652777777777701</v>
      </c>
      <c r="B26" s="4">
        <v>126137.95</v>
      </c>
      <c r="C26" s="4">
        <v>92118.8</v>
      </c>
      <c r="D26" s="4">
        <v>1240071.1200000001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5.5341034618337066E-2</v>
      </c>
      <c r="J26" s="16">
        <f t="shared" si="1"/>
        <v>2.009491119255111E-2</v>
      </c>
      <c r="K26" s="16">
        <f t="shared" si="1"/>
        <v>3.4633594538325613E-4</v>
      </c>
    </row>
    <row r="27" spans="1:11" x14ac:dyDescent="0.25">
      <c r="A27" s="1">
        <v>0.75</v>
      </c>
      <c r="B27" s="4">
        <v>117179.09</v>
      </c>
      <c r="C27" s="4">
        <v>94899.07</v>
      </c>
      <c r="D27" s="4">
        <v>1249076.5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5.1213570261346597E-2</v>
      </c>
      <c r="J27" s="16">
        <f t="shared" si="1"/>
        <v>1.6793823374033921E-2</v>
      </c>
      <c r="K27" s="16">
        <f t="shared" si="1"/>
        <v>1.6548814807532607E-3</v>
      </c>
    </row>
    <row r="28" spans="1:11" x14ac:dyDescent="0.25">
      <c r="A28" s="1">
        <v>0.75347222222222199</v>
      </c>
      <c r="B28" s="4">
        <v>108382.41</v>
      </c>
      <c r="C28" s="4">
        <v>97624.22</v>
      </c>
      <c r="D28" s="4">
        <v>1255099.5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5.1168193637925699E-2</v>
      </c>
      <c r="J28" s="16">
        <f t="shared" si="1"/>
        <v>1.675621936245815E-2</v>
      </c>
      <c r="K28" s="16">
        <f t="shared" si="1"/>
        <v>2.7924523840556562E-3</v>
      </c>
    </row>
    <row r="29" spans="1:11" x14ac:dyDescent="0.25">
      <c r="A29" s="1">
        <v>0.75694444444444398</v>
      </c>
      <c r="B29" s="4">
        <v>102459.41</v>
      </c>
      <c r="C29" s="4">
        <v>99515.83</v>
      </c>
      <c r="D29" s="4">
        <v>1252675.3799999999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4.387006225705261E-2</v>
      </c>
      <c r="J29" s="16">
        <f t="shared" si="1"/>
        <v>1.9933836852918243E-2</v>
      </c>
      <c r="K29" s="16">
        <f t="shared" si="1"/>
        <v>4.6282240762813764E-3</v>
      </c>
    </row>
    <row r="30" spans="1:11" x14ac:dyDescent="0.25">
      <c r="A30" s="1">
        <v>0.76041666666666596</v>
      </c>
      <c r="B30" s="4">
        <v>97006.78</v>
      </c>
      <c r="C30" s="4">
        <v>101085.59</v>
      </c>
      <c r="D30" s="4">
        <v>1250204.1200000001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3.9072827542566815E-2</v>
      </c>
      <c r="J30" s="16">
        <f t="shared" si="1"/>
        <v>2.8919928174020809E-2</v>
      </c>
      <c r="K30" s="16">
        <f t="shared" si="1"/>
        <v>1.3828669016445374E-3</v>
      </c>
    </row>
    <row r="31" spans="1:11" x14ac:dyDescent="0.25">
      <c r="A31" s="1">
        <v>0.76388888888888895</v>
      </c>
      <c r="B31" s="4">
        <v>93998.55</v>
      </c>
      <c r="C31" s="4">
        <v>101571.66</v>
      </c>
      <c r="D31" s="4">
        <v>1237039.6200000001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3.7483923685633247E-2</v>
      </c>
      <c r="J31" s="16">
        <f t="shared" si="1"/>
        <v>4.5891968405327992E-2</v>
      </c>
      <c r="K31" s="16">
        <f t="shared" si="1"/>
        <v>1.8228052251038575E-3</v>
      </c>
    </row>
    <row r="32" spans="1:11" x14ac:dyDescent="0.25">
      <c r="A32" s="1">
        <v>0.76736111111111105</v>
      </c>
      <c r="B32" s="4">
        <v>91799.88</v>
      </c>
      <c r="C32" s="4">
        <v>100104.14</v>
      </c>
      <c r="D32" s="4">
        <v>1216906.75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3.4958515776872048E-2</v>
      </c>
      <c r="J32" s="16">
        <f t="shared" si="1"/>
        <v>7.1448050733757609E-2</v>
      </c>
      <c r="K32" s="16">
        <f t="shared" si="1"/>
        <v>1.5292050472176673E-3</v>
      </c>
    </row>
    <row r="33" spans="1:11" x14ac:dyDescent="0.25">
      <c r="A33" s="1">
        <v>0.77083333333333304</v>
      </c>
      <c r="B33" s="4">
        <v>93293.61</v>
      </c>
      <c r="C33" s="4">
        <v>98436.27</v>
      </c>
      <c r="D33" s="4">
        <v>1193962.6200000001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2.2447832546103719E-2</v>
      </c>
      <c r="J33" s="16">
        <f t="shared" si="1"/>
        <v>0.10093221992301546</v>
      </c>
      <c r="K33" s="16">
        <f t="shared" si="1"/>
        <v>9.3289347343572971E-4</v>
      </c>
    </row>
    <row r="34" spans="1:11" x14ac:dyDescent="0.25">
      <c r="A34" s="1">
        <v>0.77430555555555602</v>
      </c>
      <c r="B34" s="4">
        <v>96150.83</v>
      </c>
      <c r="C34" s="4">
        <v>96988.12</v>
      </c>
      <c r="D34" s="4">
        <v>1170305.5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1.3750851100537838E-2</v>
      </c>
      <c r="J34" s="16">
        <f t="shared" si="1"/>
        <v>0.12316058143924873</v>
      </c>
      <c r="K34" s="16">
        <f t="shared" si="1"/>
        <v>-1.0276150720580352E-4</v>
      </c>
    </row>
    <row r="35" spans="1:11" x14ac:dyDescent="0.25">
      <c r="A35" s="1">
        <v>0.77777777777777801</v>
      </c>
      <c r="B35" s="4">
        <v>99210.82</v>
      </c>
      <c r="C35" s="4">
        <v>96253.49</v>
      </c>
      <c r="D35" s="4">
        <v>1140807.75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1.5087765765762073E-2</v>
      </c>
      <c r="J35" s="16">
        <f t="shared" si="1"/>
        <v>0.13209206108984725</v>
      </c>
      <c r="K35" s="16">
        <f t="shared" si="1"/>
        <v>5.7424519866548949E-3</v>
      </c>
    </row>
    <row r="36" spans="1:11" x14ac:dyDescent="0.25">
      <c r="A36" s="1">
        <v>0.78125</v>
      </c>
      <c r="B36" s="4">
        <v>102494.72</v>
      </c>
      <c r="C36" s="4">
        <v>95498.16</v>
      </c>
      <c r="D36" s="4">
        <v>1121701.25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1.150103055120669E-2</v>
      </c>
      <c r="J36" s="16">
        <f t="shared" si="1"/>
        <v>0.13188241879853485</v>
      </c>
      <c r="K36" s="16">
        <f t="shared" si="1"/>
        <v>3.9190064598226913E-3</v>
      </c>
    </row>
    <row r="37" spans="1:11" x14ac:dyDescent="0.25">
      <c r="A37" s="1">
        <v>0.78472222222222199</v>
      </c>
      <c r="B37" s="4">
        <v>104780.46</v>
      </c>
      <c r="C37" s="4">
        <v>95163.09</v>
      </c>
      <c r="D37" s="4">
        <v>1103391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5.816111515099952E-3</v>
      </c>
      <c r="J37" s="16">
        <f t="shared" si="1"/>
        <v>0.123496494376136</v>
      </c>
      <c r="K37" s="16">
        <f t="shared" si="1"/>
        <v>3.5998387469318625E-3</v>
      </c>
    </row>
    <row r="38" spans="1:11" x14ac:dyDescent="0.25">
      <c r="A38" s="1">
        <v>0.78819444444444398</v>
      </c>
      <c r="B38" s="4">
        <v>106092.57</v>
      </c>
      <c r="C38" s="4">
        <v>96003.45</v>
      </c>
      <c r="D38" s="4">
        <v>1091262.5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1.5048714404654096E-2</v>
      </c>
      <c r="J38" s="16">
        <f t="shared" si="1"/>
        <v>9.8572189660356052E-2</v>
      </c>
      <c r="K38" s="16">
        <f t="shared" si="1"/>
        <v>5.3922180333630611E-4</v>
      </c>
    </row>
    <row r="39" spans="1:11" x14ac:dyDescent="0.25">
      <c r="A39" s="1">
        <v>0.79166666666666696</v>
      </c>
      <c r="B39" s="4">
        <v>106596.66</v>
      </c>
      <c r="C39" s="4">
        <v>97003.06</v>
      </c>
      <c r="D39" s="4">
        <v>1075964.25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3.0406971683267083E-2</v>
      </c>
      <c r="J39" s="16">
        <f t="shared" si="1"/>
        <v>5.9791953061642512E-2</v>
      </c>
      <c r="K39" s="16">
        <f t="shared" si="1"/>
        <v>1.6651498153277924E-3</v>
      </c>
    </row>
    <row r="40" spans="1:11" x14ac:dyDescent="0.25">
      <c r="H40" s="25" t="s">
        <v>14</v>
      </c>
      <c r="I40" s="20">
        <f>AVERAGE(I3:I39)</f>
        <v>2.8496869390885991E-2</v>
      </c>
      <c r="J40" s="20">
        <f t="shared" ref="J40:K40" si="2">AVERAGE(J3:J39)</f>
        <v>3.6995708470500481E-2</v>
      </c>
      <c r="K40" s="20">
        <f t="shared" si="2"/>
        <v>2.0797405415668088E-3</v>
      </c>
    </row>
    <row r="41" spans="1:11" x14ac:dyDescent="0.25">
      <c r="H41" s="25" t="s">
        <v>15</v>
      </c>
      <c r="I41" s="20">
        <f>MAX(I6:I39)</f>
        <v>6.9684896636431501E-2</v>
      </c>
      <c r="J41" s="20">
        <f t="shared" ref="J41:K41" si="3">MAX(J6:J39)</f>
        <v>0.13209206108984725</v>
      </c>
      <c r="K41" s="20">
        <f t="shared" si="3"/>
        <v>6.6338794746063088E-3</v>
      </c>
    </row>
    <row r="42" spans="1:11" x14ac:dyDescent="0.25">
      <c r="H42" s="25" t="s">
        <v>16</v>
      </c>
      <c r="I42" s="20">
        <f>MIN(I6:I39)</f>
        <v>1.2946235216448586E-4</v>
      </c>
      <c r="J42" s="20">
        <f t="shared" ref="J42:K42" si="4">MIN(J6:J39)</f>
        <v>5.6031428350497309E-3</v>
      </c>
      <c r="K42" s="20">
        <f t="shared" si="4"/>
        <v>-1.0276150720580352E-4</v>
      </c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42"/>
  <sheetViews>
    <sheetView zoomScale="85" zoomScaleNormal="85" workbookViewId="0">
      <pane xSplit="1" ySplit="2" topLeftCell="B12" activePane="bottomRight" state="frozen"/>
      <selection activeCell="H40" sqref="H40:K42"/>
      <selection pane="topRight" activeCell="H40" sqref="H40:K42"/>
      <selection pane="bottomLeft" activeCell="H40" sqref="H40:K42"/>
      <selection pane="bottomRight" activeCell="H40" sqref="H40:K42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K18" si="0">(F3-C3)/F3</f>
        <v>0</v>
      </c>
      <c r="K3" s="16">
        <f t="shared" si="0"/>
        <v>0</v>
      </c>
    </row>
    <row r="4" spans="1:11" x14ac:dyDescent="0.25">
      <c r="A4" s="1">
        <v>0.67013888888888884</v>
      </c>
      <c r="B4" s="4">
        <v>67022.48</v>
      </c>
      <c r="C4" s="4">
        <v>43677.29</v>
      </c>
      <c r="D4" s="4">
        <v>569980.25</v>
      </c>
      <c r="E4" s="6">
        <v>67022.48</v>
      </c>
      <c r="F4" s="6">
        <v>43677.29</v>
      </c>
      <c r="G4" s="6">
        <v>569980.25</v>
      </c>
      <c r="H4" s="17"/>
      <c r="I4" s="16">
        <f t="shared" ref="I4:K39" si="1">(E4-B4)/E4</f>
        <v>0</v>
      </c>
      <c r="J4" s="16">
        <f t="shared" si="0"/>
        <v>0</v>
      </c>
      <c r="K4" s="16">
        <f t="shared" si="0"/>
        <v>0</v>
      </c>
    </row>
    <row r="5" spans="1:11" x14ac:dyDescent="0.25">
      <c r="A5" s="1">
        <v>0.67361111111111105</v>
      </c>
      <c r="B5" s="4">
        <v>70600.259999999995</v>
      </c>
      <c r="C5" s="4">
        <v>45887.42</v>
      </c>
      <c r="D5" s="4">
        <v>595608.93999999994</v>
      </c>
      <c r="E5" s="6">
        <v>70609.72</v>
      </c>
      <c r="F5" s="6">
        <v>45939.93</v>
      </c>
      <c r="G5" s="6">
        <v>595642</v>
      </c>
      <c r="H5" s="17"/>
      <c r="I5" s="16">
        <f t="shared" si="1"/>
        <v>1.3397588887204768E-4</v>
      </c>
      <c r="J5" s="16">
        <f t="shared" si="0"/>
        <v>1.1430143668046955E-3</v>
      </c>
      <c r="K5" s="16">
        <f t="shared" si="0"/>
        <v>5.5503137790914475E-5</v>
      </c>
    </row>
    <row r="6" spans="1:11" x14ac:dyDescent="0.25">
      <c r="A6" s="1">
        <v>0.67708333333333304</v>
      </c>
      <c r="B6" s="4">
        <v>76231.179999999993</v>
      </c>
      <c r="C6" s="4">
        <v>49009.41</v>
      </c>
      <c r="D6" s="4">
        <v>631076.06000000006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9.444062163980453E-5</v>
      </c>
      <c r="J6" s="16">
        <f t="shared" si="0"/>
        <v>6.7547972132052667E-3</v>
      </c>
      <c r="K6" s="16">
        <f t="shared" si="0"/>
        <v>1.8289219674210461E-4</v>
      </c>
    </row>
    <row r="7" spans="1:11" x14ac:dyDescent="0.25">
      <c r="A7" s="1">
        <v>0.68055555555555503</v>
      </c>
      <c r="B7" s="4">
        <v>84100.96</v>
      </c>
      <c r="C7" s="4">
        <v>53112.09</v>
      </c>
      <c r="D7" s="4">
        <v>675241.75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7.525756169777032E-4</v>
      </c>
      <c r="J7" s="16">
        <f t="shared" si="0"/>
        <v>7.1619483011754071E-3</v>
      </c>
      <c r="K7" s="16">
        <f t="shared" si="0"/>
        <v>1.8157605528441498E-4</v>
      </c>
    </row>
    <row r="8" spans="1:11" x14ac:dyDescent="0.25">
      <c r="A8" s="1">
        <v>0.68402777777777801</v>
      </c>
      <c r="B8" s="4">
        <v>93701.21</v>
      </c>
      <c r="C8" s="4">
        <v>58248.6</v>
      </c>
      <c r="D8" s="4">
        <v>729281.19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6.6646260759751043E-4</v>
      </c>
      <c r="J8" s="16">
        <f t="shared" si="0"/>
        <v>1.2997988320842841E-3</v>
      </c>
      <c r="K8" s="16">
        <f t="shared" si="0"/>
        <v>2.6508121133122413E-4</v>
      </c>
    </row>
    <row r="9" spans="1:11" x14ac:dyDescent="0.25">
      <c r="A9" s="1">
        <v>0.6875</v>
      </c>
      <c r="B9" s="4">
        <v>105011.1</v>
      </c>
      <c r="C9" s="4">
        <v>63953.4</v>
      </c>
      <c r="D9" s="4">
        <v>791018.62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5.6457374016390561E-4</v>
      </c>
      <c r="J9" s="16">
        <f t="shared" si="0"/>
        <v>-7.2589845777481089E-4</v>
      </c>
      <c r="K9" s="16">
        <f t="shared" si="0"/>
        <v>1.1502830669661178E-4</v>
      </c>
    </row>
    <row r="10" spans="1:11" x14ac:dyDescent="0.25">
      <c r="A10" s="1">
        <v>0.69097222222222199</v>
      </c>
      <c r="B10" s="4">
        <v>117506.62</v>
      </c>
      <c r="C10" s="4">
        <v>69146.23</v>
      </c>
      <c r="D10" s="4">
        <v>846508.31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2.4469658523301038E-3</v>
      </c>
      <c r="J10" s="16">
        <f t="shared" si="0"/>
        <v>5.031233506216609E-3</v>
      </c>
      <c r="K10" s="16">
        <f t="shared" si="0"/>
        <v>6.4289964990137192E-4</v>
      </c>
    </row>
    <row r="11" spans="1:11" x14ac:dyDescent="0.25">
      <c r="A11" s="1">
        <v>0.69444444444444398</v>
      </c>
      <c r="B11" s="4">
        <v>129476.61</v>
      </c>
      <c r="C11" s="4">
        <v>73147.070000000007</v>
      </c>
      <c r="D11" s="4">
        <v>886037.94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6.5713839153916506E-4</v>
      </c>
      <c r="J11" s="16">
        <f t="shared" si="0"/>
        <v>9.8318230464072131E-3</v>
      </c>
      <c r="K11" s="16">
        <f t="shared" si="0"/>
        <v>3.8970465777808318E-3</v>
      </c>
    </row>
    <row r="12" spans="1:11" x14ac:dyDescent="0.25">
      <c r="A12" s="1">
        <v>0.69791666666666696</v>
      </c>
      <c r="B12" s="4">
        <v>138166.97</v>
      </c>
      <c r="C12" s="4">
        <v>75634.490000000005</v>
      </c>
      <c r="D12" s="4">
        <v>921539.44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8.8618428930831758E-4</v>
      </c>
      <c r="J12" s="16">
        <f t="shared" si="0"/>
        <v>7.7358684878741056E-3</v>
      </c>
      <c r="K12" s="16">
        <f t="shared" si="0"/>
        <v>5.9274297625173348E-4</v>
      </c>
    </row>
    <row r="13" spans="1:11" x14ac:dyDescent="0.25">
      <c r="A13" s="1">
        <v>0.70138888888888895</v>
      </c>
      <c r="B13" s="4">
        <v>145289.41</v>
      </c>
      <c r="C13" s="4">
        <v>77913.19</v>
      </c>
      <c r="D13" s="4">
        <v>948554.81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1.6557308830349776E-4</v>
      </c>
      <c r="J13" s="16">
        <f t="shared" si="0"/>
        <v>7.4502516114419411E-3</v>
      </c>
      <c r="K13" s="16">
        <f t="shared" si="0"/>
        <v>1.0045301115854425E-3</v>
      </c>
    </row>
    <row r="14" spans="1:11" x14ac:dyDescent="0.25">
      <c r="A14" s="1">
        <v>0.70486111111111105</v>
      </c>
      <c r="B14" s="4">
        <v>151127.41</v>
      </c>
      <c r="C14" s="4">
        <v>79872.05</v>
      </c>
      <c r="D14" s="4">
        <v>969176.69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2.4156174237602397E-3</v>
      </c>
      <c r="J14" s="16">
        <f t="shared" si="0"/>
        <v>1.4050560737407443E-2</v>
      </c>
      <c r="K14" s="16">
        <f t="shared" si="0"/>
        <v>3.5981847861123657E-3</v>
      </c>
    </row>
    <row r="15" spans="1:11" x14ac:dyDescent="0.25">
      <c r="A15" s="1">
        <v>0.70833333333333304</v>
      </c>
      <c r="B15" s="4">
        <v>155702.28</v>
      </c>
      <c r="C15" s="4">
        <v>81113.75</v>
      </c>
      <c r="D15" s="4">
        <v>988757.19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4.1731377942610306E-3</v>
      </c>
      <c r="J15" s="16">
        <f t="shared" si="0"/>
        <v>1.5833536867165945E-2</v>
      </c>
      <c r="K15" s="16">
        <f t="shared" si="0"/>
        <v>9.8100678396411648E-4</v>
      </c>
    </row>
    <row r="16" spans="1:11" x14ac:dyDescent="0.25">
      <c r="A16" s="1">
        <v>0.71180555555555503</v>
      </c>
      <c r="B16" s="4">
        <v>159080.01999999999</v>
      </c>
      <c r="C16" s="4">
        <v>81702.399999999994</v>
      </c>
      <c r="D16" s="4">
        <v>1008424.94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1.9154211890669733E-3</v>
      </c>
      <c r="J16" s="16">
        <f t="shared" si="0"/>
        <v>8.6078703059355877E-3</v>
      </c>
      <c r="K16" s="16">
        <f t="shared" si="0"/>
        <v>1.3583697199598868E-4</v>
      </c>
    </row>
    <row r="17" spans="1:11" x14ac:dyDescent="0.25">
      <c r="A17" s="1">
        <v>0.71527777777777801</v>
      </c>
      <c r="B17" s="4">
        <v>162162.78</v>
      </c>
      <c r="C17" s="4">
        <v>81794.27</v>
      </c>
      <c r="D17" s="4">
        <v>1033926.44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1.2748062647375228E-3</v>
      </c>
      <c r="J17" s="16">
        <f t="shared" si="0"/>
        <v>3.5049114324268364E-3</v>
      </c>
      <c r="K17" s="16">
        <f t="shared" si="0"/>
        <v>1.1818289373980678E-3</v>
      </c>
    </row>
    <row r="18" spans="1:11" x14ac:dyDescent="0.25">
      <c r="A18" s="1">
        <v>0.71875</v>
      </c>
      <c r="B18" s="4">
        <v>166151.16</v>
      </c>
      <c r="C18" s="4">
        <v>82069.36</v>
      </c>
      <c r="D18" s="4">
        <v>1063346.8799999999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1.2486258623525307E-3</v>
      </c>
      <c r="J18" s="16">
        <f t="shared" si="0"/>
        <v>5.6681115506840218E-3</v>
      </c>
      <c r="K18" s="16">
        <f t="shared" si="0"/>
        <v>3.2559370491216152E-3</v>
      </c>
    </row>
    <row r="19" spans="1:11" x14ac:dyDescent="0.25">
      <c r="A19" s="1">
        <v>0.72222222222222199</v>
      </c>
      <c r="B19" s="4">
        <v>168969.41</v>
      </c>
      <c r="C19" s="4">
        <v>81959.62</v>
      </c>
      <c r="D19" s="4">
        <v>1092850.25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3.4651067829129223E-4</v>
      </c>
      <c r="J19" s="16">
        <f t="shared" si="1"/>
        <v>1.2647352163554421E-2</v>
      </c>
      <c r="K19" s="16">
        <f t="shared" si="1"/>
        <v>4.8265242332448969E-3</v>
      </c>
    </row>
    <row r="20" spans="1:11" x14ac:dyDescent="0.25">
      <c r="A20" s="1">
        <v>0.72569444444444398</v>
      </c>
      <c r="B20" s="4">
        <v>169401.88</v>
      </c>
      <c r="C20" s="4">
        <v>81968.509999999995</v>
      </c>
      <c r="D20" s="4">
        <v>1123508.75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2.5706190122885379E-3</v>
      </c>
      <c r="J20" s="16">
        <f t="shared" si="1"/>
        <v>1.7179350583186412E-2</v>
      </c>
      <c r="K20" s="16">
        <f t="shared" si="1"/>
        <v>3.7637927540504369E-3</v>
      </c>
    </row>
    <row r="21" spans="1:11" x14ac:dyDescent="0.25">
      <c r="A21" s="1">
        <v>0.72916666666666596</v>
      </c>
      <c r="B21" s="4">
        <v>167473.20000000001</v>
      </c>
      <c r="C21" s="4">
        <v>81850.759999999995</v>
      </c>
      <c r="D21" s="4">
        <v>1156691.3799999999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1.005484168923604E-2</v>
      </c>
      <c r="J21" s="16">
        <f t="shared" si="1"/>
        <v>2.37823960200747E-2</v>
      </c>
      <c r="K21" s="16">
        <f t="shared" si="1"/>
        <v>1.2860685457007372E-3</v>
      </c>
    </row>
    <row r="22" spans="1:11" x14ac:dyDescent="0.25">
      <c r="A22" s="1">
        <v>0.73263888888888895</v>
      </c>
      <c r="B22" s="4">
        <v>163740.84</v>
      </c>
      <c r="C22" s="4">
        <v>83385.05</v>
      </c>
      <c r="D22" s="4">
        <v>1182689.3799999999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1.5629491911358335E-2</v>
      </c>
      <c r="J22" s="16">
        <f t="shared" si="1"/>
        <v>2.0487694285682301E-2</v>
      </c>
      <c r="K22" s="16">
        <f t="shared" si="1"/>
        <v>1.7122219848661356E-3</v>
      </c>
    </row>
    <row r="23" spans="1:11" x14ac:dyDescent="0.25">
      <c r="A23" s="1">
        <v>0.73611111111111105</v>
      </c>
      <c r="B23" s="4">
        <v>156786.09</v>
      </c>
      <c r="C23" s="4">
        <v>85580.7</v>
      </c>
      <c r="D23" s="4">
        <v>1202205.8799999999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2.1824604953338291E-2</v>
      </c>
      <c r="J23" s="16">
        <f t="shared" si="1"/>
        <v>1.8782401241566132E-2</v>
      </c>
      <c r="K23" s="16">
        <f t="shared" si="1"/>
        <v>1.3650961696409344E-3</v>
      </c>
    </row>
    <row r="24" spans="1:11" x14ac:dyDescent="0.25">
      <c r="A24" s="1">
        <v>0.73958333333333304</v>
      </c>
      <c r="B24" s="4">
        <v>149521.41</v>
      </c>
      <c r="C24" s="4">
        <v>87494.87</v>
      </c>
      <c r="D24" s="4">
        <v>1211747.8799999999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2.0060262579690603E-2</v>
      </c>
      <c r="J24" s="16">
        <f t="shared" si="1"/>
        <v>2.1522510775066696E-2</v>
      </c>
      <c r="K24" s="16">
        <f t="shared" si="1"/>
        <v>4.5872772994770099E-3</v>
      </c>
    </row>
    <row r="25" spans="1:11" x14ac:dyDescent="0.25">
      <c r="A25" s="1">
        <v>0.74305555555555503</v>
      </c>
      <c r="B25" s="4">
        <v>140890.01999999999</v>
      </c>
      <c r="C25" s="4">
        <v>89684.05</v>
      </c>
      <c r="D25" s="4">
        <v>1227016.25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1.630782515877743E-2</v>
      </c>
      <c r="J25" s="16">
        <f t="shared" si="1"/>
        <v>2.2404010142645411E-2</v>
      </c>
      <c r="K25" s="16">
        <f t="shared" si="1"/>
        <v>1.3128451890592708E-3</v>
      </c>
    </row>
    <row r="26" spans="1:11" x14ac:dyDescent="0.25">
      <c r="A26" s="1">
        <v>0.74652777777777701</v>
      </c>
      <c r="B26" s="4">
        <v>131965.22</v>
      </c>
      <c r="C26" s="4">
        <v>91826.4</v>
      </c>
      <c r="D26" s="4">
        <v>1240899.5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1.1700061785025547E-2</v>
      </c>
      <c r="J26" s="16">
        <f t="shared" si="1"/>
        <v>2.320528874813484E-2</v>
      </c>
      <c r="K26" s="16">
        <f t="shared" si="1"/>
        <v>-3.2144277220308009E-4</v>
      </c>
    </row>
    <row r="27" spans="1:11" x14ac:dyDescent="0.25">
      <c r="A27" s="1">
        <v>0.75</v>
      </c>
      <c r="B27" s="4">
        <v>122674.07</v>
      </c>
      <c r="C27" s="4">
        <v>94335.18</v>
      </c>
      <c r="D27" s="4">
        <v>1250085.25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6.7213109710131764E-3</v>
      </c>
      <c r="J27" s="16">
        <f t="shared" si="1"/>
        <v>2.2636031637377596E-2</v>
      </c>
      <c r="K27" s="16">
        <f t="shared" si="1"/>
        <v>8.4862130509044903E-4</v>
      </c>
    </row>
    <row r="28" spans="1:11" x14ac:dyDescent="0.25">
      <c r="A28" s="1">
        <v>0.75347222222222199</v>
      </c>
      <c r="B28" s="4">
        <v>113206.8</v>
      </c>
      <c r="C28" s="4">
        <v>96537.95</v>
      </c>
      <c r="D28" s="4">
        <v>1257209.6200000001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8.9331604965227056E-3</v>
      </c>
      <c r="J28" s="16">
        <f t="shared" si="1"/>
        <v>2.769682633061776E-2</v>
      </c>
      <c r="K28" s="16">
        <f t="shared" si="1"/>
        <v>1.1159099343331694E-3</v>
      </c>
    </row>
    <row r="29" spans="1:11" x14ac:dyDescent="0.25">
      <c r="A29" s="1">
        <v>0.75694444444444398</v>
      </c>
      <c r="B29" s="4">
        <v>106765.59</v>
      </c>
      <c r="C29" s="4">
        <v>97841.02</v>
      </c>
      <c r="D29" s="4">
        <v>1257276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3.6856847039326169E-3</v>
      </c>
      <c r="J29" s="16">
        <f t="shared" si="1"/>
        <v>3.6427942471093377E-2</v>
      </c>
      <c r="K29" s="16">
        <f t="shared" si="1"/>
        <v>9.7258641239570916E-4</v>
      </c>
    </row>
    <row r="30" spans="1:11" x14ac:dyDescent="0.25">
      <c r="A30" s="1">
        <v>0.76041666666666596</v>
      </c>
      <c r="B30" s="4">
        <v>100255.23</v>
      </c>
      <c r="C30" s="4">
        <v>99813.73</v>
      </c>
      <c r="D30" s="4">
        <v>1251591.25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6.8944182255134484E-3</v>
      </c>
      <c r="J30" s="16">
        <f t="shared" si="1"/>
        <v>4.1138068268495115E-2</v>
      </c>
      <c r="K30" s="16">
        <f t="shared" si="1"/>
        <v>2.7487840466645192E-4</v>
      </c>
    </row>
    <row r="31" spans="1:11" x14ac:dyDescent="0.25">
      <c r="A31" s="1">
        <v>0.76388888888888895</v>
      </c>
      <c r="B31" s="4">
        <v>96544.88</v>
      </c>
      <c r="C31" s="4">
        <v>102032.77</v>
      </c>
      <c r="D31" s="4">
        <v>1236854.8799999999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1.1410292117895626E-2</v>
      </c>
      <c r="J31" s="16">
        <f t="shared" si="1"/>
        <v>4.1560555938025399E-2</v>
      </c>
      <c r="K31" s="16">
        <f t="shared" si="1"/>
        <v>1.9718734133668471E-3</v>
      </c>
    </row>
    <row r="32" spans="1:11" x14ac:dyDescent="0.25">
      <c r="A32" s="1">
        <v>0.76736111111111105</v>
      </c>
      <c r="B32" s="4">
        <v>94195.04</v>
      </c>
      <c r="C32" s="4">
        <v>103557.61</v>
      </c>
      <c r="D32" s="4">
        <v>1216706.75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9.7795203211932785E-3</v>
      </c>
      <c r="J32" s="16">
        <f t="shared" si="1"/>
        <v>3.9414147837908441E-2</v>
      </c>
      <c r="K32" s="16">
        <f t="shared" si="1"/>
        <v>1.6933048510773768E-3</v>
      </c>
    </row>
    <row r="33" spans="1:11" x14ac:dyDescent="0.25">
      <c r="A33" s="1">
        <v>0.77083333333333304</v>
      </c>
      <c r="B33" s="4">
        <v>94968.75</v>
      </c>
      <c r="C33" s="4">
        <v>105560.91</v>
      </c>
      <c r="D33" s="4">
        <v>1192612.8799999999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4.895325597463621E-3</v>
      </c>
      <c r="J33" s="16">
        <f t="shared" si="1"/>
        <v>3.585931266385492E-2</v>
      </c>
      <c r="K33" s="16">
        <f t="shared" si="1"/>
        <v>2.0623097665215116E-3</v>
      </c>
    </row>
    <row r="34" spans="1:11" x14ac:dyDescent="0.25">
      <c r="A34" s="1">
        <v>0.77430555555555602</v>
      </c>
      <c r="B34" s="4">
        <v>97133.16</v>
      </c>
      <c r="C34" s="4">
        <v>106882.07</v>
      </c>
      <c r="D34" s="4">
        <v>1169018.8799999999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3.6747849195344039E-3</v>
      </c>
      <c r="J34" s="16">
        <f t="shared" si="1"/>
        <v>3.3712457635331761E-2</v>
      </c>
      <c r="K34" s="16">
        <f t="shared" si="1"/>
        <v>9.9673961879122286E-4</v>
      </c>
    </row>
    <row r="35" spans="1:11" x14ac:dyDescent="0.25">
      <c r="A35" s="1">
        <v>0.77777777777777801</v>
      </c>
      <c r="B35" s="4">
        <v>100010.8</v>
      </c>
      <c r="C35" s="4">
        <v>108933.03</v>
      </c>
      <c r="D35" s="4">
        <v>1143776.25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7.1459899680950288E-3</v>
      </c>
      <c r="J35" s="16">
        <f t="shared" si="1"/>
        <v>1.7761937291439191E-2</v>
      </c>
      <c r="K35" s="16">
        <f t="shared" si="1"/>
        <v>3.1552908008393049E-3</v>
      </c>
    </row>
    <row r="36" spans="1:11" x14ac:dyDescent="0.25">
      <c r="A36" s="1">
        <v>0.78125</v>
      </c>
      <c r="B36" s="4">
        <v>102815.38</v>
      </c>
      <c r="C36" s="4">
        <v>108803.06</v>
      </c>
      <c r="D36" s="4">
        <v>1124501.25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8.4084607140145536E-3</v>
      </c>
      <c r="J36" s="16">
        <f t="shared" si="1"/>
        <v>1.0935401535297854E-2</v>
      </c>
      <c r="K36" s="16">
        <f t="shared" si="1"/>
        <v>1.4325807899640756E-3</v>
      </c>
    </row>
    <row r="37" spans="1:11" x14ac:dyDescent="0.25">
      <c r="A37" s="1">
        <v>0.78472222222222199</v>
      </c>
      <c r="B37" s="4">
        <v>104412.48</v>
      </c>
      <c r="C37" s="4">
        <v>107498.99</v>
      </c>
      <c r="D37" s="4">
        <v>1101532.6200000001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9.3076001694223694E-3</v>
      </c>
      <c r="J37" s="16">
        <f t="shared" si="1"/>
        <v>9.8761863867103464E-3</v>
      </c>
      <c r="K37" s="16">
        <f t="shared" si="1"/>
        <v>5.2780200368548044E-3</v>
      </c>
    </row>
    <row r="38" spans="1:11" x14ac:dyDescent="0.25">
      <c r="A38" s="1">
        <v>0.78819444444444398</v>
      </c>
      <c r="B38" s="4">
        <v>106365.43</v>
      </c>
      <c r="C38" s="4">
        <v>105804.66</v>
      </c>
      <c r="D38" s="4">
        <v>1091746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1.2515513372880312E-2</v>
      </c>
      <c r="J38" s="16">
        <f t="shared" si="1"/>
        <v>6.5433795605208166E-3</v>
      </c>
      <c r="K38" s="16">
        <f t="shared" si="1"/>
        <v>9.6395914736554082E-5</v>
      </c>
    </row>
    <row r="39" spans="1:11" x14ac:dyDescent="0.25">
      <c r="A39" s="1">
        <v>0.79166666666666696</v>
      </c>
      <c r="B39" s="4">
        <v>108727.88</v>
      </c>
      <c r="C39" s="4">
        <v>103094.27</v>
      </c>
      <c r="D39" s="4">
        <v>1078412.1200000001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1.1021598315947803E-2</v>
      </c>
      <c r="J39" s="16">
        <f t="shared" si="1"/>
        <v>7.5253041259001039E-4</v>
      </c>
      <c r="K39" s="16">
        <f t="shared" si="1"/>
        <v>-6.0610959661053644E-4</v>
      </c>
    </row>
    <row r="40" spans="1:11" x14ac:dyDescent="0.25">
      <c r="H40" s="25" t="s">
        <v>14</v>
      </c>
      <c r="I40" s="20">
        <f>AVERAGE(I3:I39)</f>
        <v>5.953604764657984E-3</v>
      </c>
      <c r="J40" s="20">
        <f t="shared" ref="J40:K40" si="2">AVERAGE(J3:J39)</f>
        <v>1.561280026297914E-2</v>
      </c>
      <c r="K40" s="20">
        <f t="shared" si="2"/>
        <v>1.4571589137248671E-3</v>
      </c>
    </row>
    <row r="41" spans="1:11" x14ac:dyDescent="0.25">
      <c r="H41" s="25" t="s">
        <v>15</v>
      </c>
      <c r="I41" s="20">
        <f>MAX(I6:I39)</f>
        <v>2.1824604953338291E-2</v>
      </c>
      <c r="J41" s="20">
        <f t="shared" ref="J41:K41" si="3">MAX(J6:J39)</f>
        <v>4.1560555938025399E-2</v>
      </c>
      <c r="K41" s="20">
        <f t="shared" si="3"/>
        <v>5.2780200368548044E-3</v>
      </c>
    </row>
    <row r="42" spans="1:11" x14ac:dyDescent="0.25">
      <c r="H42" s="25" t="s">
        <v>16</v>
      </c>
      <c r="I42" s="20">
        <f>MIN(I6:I39)</f>
        <v>9.444062163980453E-5</v>
      </c>
      <c r="J42" s="20">
        <f t="shared" ref="J42:K42" si="4">MIN(J6:J39)</f>
        <v>-7.2589845777481089E-4</v>
      </c>
      <c r="K42" s="20">
        <f t="shared" si="4"/>
        <v>-6.0610959661053644E-4</v>
      </c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42"/>
  <sheetViews>
    <sheetView zoomScale="85" zoomScaleNormal="85" workbookViewId="0">
      <pane xSplit="1" ySplit="2" topLeftCell="B3" activePane="bottomRight" state="frozen"/>
      <selection activeCell="H40" sqref="H40:K42"/>
      <selection pane="topRight" activeCell="H40" sqref="H40:K42"/>
      <selection pane="bottomLeft" activeCell="H40" sqref="H40:K42"/>
      <selection pane="bottomRight" activeCell="H40" sqref="H40:K42"/>
    </sheetView>
  </sheetViews>
  <sheetFormatPr defaultRowHeight="15" x14ac:dyDescent="0.25"/>
  <cols>
    <col min="1" max="1" width="9.42578125" customWidth="1"/>
    <col min="2" max="7" width="18.7109375" customWidth="1"/>
    <col min="8" max="8" width="5.140625" style="18" customWidth="1"/>
    <col min="9" max="10" width="11.85546875" customWidth="1"/>
    <col min="11" max="11" width="14.140625" bestFit="1" customWidth="1"/>
  </cols>
  <sheetData>
    <row r="1" spans="1:11" x14ac:dyDescent="0.25">
      <c r="B1" s="29" t="s">
        <v>9</v>
      </c>
      <c r="C1" s="30"/>
      <c r="D1" s="31"/>
      <c r="E1" s="35" t="s">
        <v>6</v>
      </c>
      <c r="F1" s="36"/>
      <c r="G1" s="37"/>
      <c r="H1" s="17"/>
      <c r="I1" s="29" t="s">
        <v>10</v>
      </c>
      <c r="J1" s="30"/>
      <c r="K1" s="31"/>
    </row>
    <row r="2" spans="1:11" ht="15.75" thickBot="1" x14ac:dyDescent="0.3">
      <c r="A2" s="1"/>
      <c r="B2" s="7" t="s">
        <v>1</v>
      </c>
      <c r="C2" s="8" t="s">
        <v>2</v>
      </c>
      <c r="D2" s="9" t="s">
        <v>3</v>
      </c>
      <c r="E2" s="13" t="s">
        <v>1</v>
      </c>
      <c r="F2" s="14" t="s">
        <v>2</v>
      </c>
      <c r="G2" s="15" t="s">
        <v>3</v>
      </c>
      <c r="H2" s="17"/>
      <c r="I2" s="7" t="s">
        <v>1</v>
      </c>
      <c r="J2" s="8" t="s">
        <v>2</v>
      </c>
      <c r="K2" s="9" t="s">
        <v>3</v>
      </c>
    </row>
    <row r="3" spans="1:11" x14ac:dyDescent="0.25">
      <c r="A3" s="1">
        <v>0.66666666666666663</v>
      </c>
      <c r="B3" s="4">
        <v>65131.39</v>
      </c>
      <c r="C3" s="4">
        <v>42676.41</v>
      </c>
      <c r="D3" s="4">
        <v>559728.5</v>
      </c>
      <c r="E3" s="6">
        <v>65131.39</v>
      </c>
      <c r="F3" s="6">
        <v>42676.41</v>
      </c>
      <c r="G3" s="6">
        <v>559728.5</v>
      </c>
      <c r="H3" s="17"/>
      <c r="I3" s="16">
        <f>(E3-B3)/E3</f>
        <v>0</v>
      </c>
      <c r="J3" s="16">
        <f t="shared" ref="J3:K18" si="0">(F3-C3)/F3</f>
        <v>0</v>
      </c>
      <c r="K3" s="16">
        <f t="shared" si="0"/>
        <v>0</v>
      </c>
    </row>
    <row r="4" spans="1:11" x14ac:dyDescent="0.25">
      <c r="A4" s="1">
        <v>0.67013888888888884</v>
      </c>
      <c r="B4" s="4">
        <v>67022.48</v>
      </c>
      <c r="C4" s="4">
        <v>43677.29</v>
      </c>
      <c r="D4" s="4">
        <v>569980.25</v>
      </c>
      <c r="E4" s="6">
        <v>67022.48</v>
      </c>
      <c r="F4" s="6">
        <v>43677.29</v>
      </c>
      <c r="G4" s="6">
        <v>569980.25</v>
      </c>
      <c r="H4" s="17"/>
      <c r="I4" s="16">
        <f t="shared" ref="I4:K39" si="1">(E4-B4)/E4</f>
        <v>0</v>
      </c>
      <c r="J4" s="16">
        <f t="shared" si="0"/>
        <v>0</v>
      </c>
      <c r="K4" s="16">
        <f t="shared" si="0"/>
        <v>0</v>
      </c>
    </row>
    <row r="5" spans="1:11" x14ac:dyDescent="0.25">
      <c r="A5" s="1">
        <v>0.67361111111111105</v>
      </c>
      <c r="B5" s="4">
        <v>70600.259999999995</v>
      </c>
      <c r="C5" s="4">
        <v>45887.42</v>
      </c>
      <c r="D5" s="4">
        <v>595608.93999999994</v>
      </c>
      <c r="E5" s="6">
        <v>70609.72</v>
      </c>
      <c r="F5" s="6">
        <v>45939.93</v>
      </c>
      <c r="G5" s="6">
        <v>595642</v>
      </c>
      <c r="H5" s="17"/>
      <c r="I5" s="16">
        <f t="shared" si="1"/>
        <v>1.3397588887204768E-4</v>
      </c>
      <c r="J5" s="16">
        <f t="shared" si="0"/>
        <v>1.1430143668046955E-3</v>
      </c>
      <c r="K5" s="16">
        <f t="shared" si="0"/>
        <v>5.5503137790914475E-5</v>
      </c>
    </row>
    <row r="6" spans="1:11" x14ac:dyDescent="0.25">
      <c r="A6" s="1">
        <v>0.67708333333333304</v>
      </c>
      <c r="B6" s="4">
        <v>76231.179999999993</v>
      </c>
      <c r="C6" s="4">
        <v>49009.41</v>
      </c>
      <c r="D6" s="4">
        <v>631076.06000000006</v>
      </c>
      <c r="E6" s="6">
        <v>76238.38</v>
      </c>
      <c r="F6" s="6">
        <v>49342.71</v>
      </c>
      <c r="G6" s="6">
        <v>631191.5</v>
      </c>
      <c r="H6" s="17"/>
      <c r="I6" s="16">
        <f t="shared" si="1"/>
        <v>9.444062163980453E-5</v>
      </c>
      <c r="J6" s="16">
        <f t="shared" si="0"/>
        <v>6.7547972132052667E-3</v>
      </c>
      <c r="K6" s="16">
        <f t="shared" si="0"/>
        <v>1.8289219674210461E-4</v>
      </c>
    </row>
    <row r="7" spans="1:11" x14ac:dyDescent="0.25">
      <c r="A7" s="1">
        <v>0.68055555555555503</v>
      </c>
      <c r="B7" s="4">
        <v>84100.96</v>
      </c>
      <c r="C7" s="4">
        <v>53112.09</v>
      </c>
      <c r="D7" s="4">
        <v>675241.75</v>
      </c>
      <c r="E7" s="6">
        <v>84164.3</v>
      </c>
      <c r="F7" s="6">
        <v>53495.22</v>
      </c>
      <c r="G7" s="6">
        <v>675364.38</v>
      </c>
      <c r="H7" s="17"/>
      <c r="I7" s="16">
        <f t="shared" si="1"/>
        <v>7.525756169777032E-4</v>
      </c>
      <c r="J7" s="16">
        <f t="shared" si="0"/>
        <v>7.1619483011754071E-3</v>
      </c>
      <c r="K7" s="16">
        <f t="shared" si="0"/>
        <v>1.8157605528441498E-4</v>
      </c>
    </row>
    <row r="8" spans="1:11" x14ac:dyDescent="0.25">
      <c r="A8" s="1">
        <v>0.68402777777777801</v>
      </c>
      <c r="B8" s="4">
        <v>93701.21</v>
      </c>
      <c r="C8" s="4">
        <v>58248.6</v>
      </c>
      <c r="D8" s="4">
        <v>729281.19</v>
      </c>
      <c r="E8" s="6">
        <v>93763.7</v>
      </c>
      <c r="F8" s="6">
        <v>58324.41</v>
      </c>
      <c r="G8" s="6">
        <v>729474.56000000006</v>
      </c>
      <c r="H8" s="17"/>
      <c r="I8" s="16">
        <f t="shared" si="1"/>
        <v>6.6646260759751043E-4</v>
      </c>
      <c r="J8" s="16">
        <f t="shared" si="0"/>
        <v>1.2997988320842841E-3</v>
      </c>
      <c r="K8" s="16">
        <f t="shared" si="0"/>
        <v>2.6508121133122413E-4</v>
      </c>
    </row>
    <row r="9" spans="1:11" x14ac:dyDescent="0.25">
      <c r="A9" s="1">
        <v>0.6875</v>
      </c>
      <c r="B9" s="4">
        <v>105011.1</v>
      </c>
      <c r="C9" s="4">
        <v>63953.4</v>
      </c>
      <c r="D9" s="4">
        <v>791018.62</v>
      </c>
      <c r="E9" s="6">
        <v>105070.42</v>
      </c>
      <c r="F9" s="6">
        <v>63907.01</v>
      </c>
      <c r="G9" s="6">
        <v>791109.62</v>
      </c>
      <c r="H9" s="17"/>
      <c r="I9" s="16">
        <f t="shared" si="1"/>
        <v>5.6457374016390561E-4</v>
      </c>
      <c r="J9" s="16">
        <f t="shared" si="0"/>
        <v>-7.2589845777481089E-4</v>
      </c>
      <c r="K9" s="16">
        <f t="shared" si="0"/>
        <v>1.1502830669661178E-4</v>
      </c>
    </row>
    <row r="10" spans="1:11" x14ac:dyDescent="0.25">
      <c r="A10" s="1">
        <v>0.69097222222222199</v>
      </c>
      <c r="B10" s="4">
        <v>117506.62</v>
      </c>
      <c r="C10" s="4">
        <v>69146.23</v>
      </c>
      <c r="D10" s="4">
        <v>846508.31</v>
      </c>
      <c r="E10" s="6">
        <v>117794.86</v>
      </c>
      <c r="F10" s="6">
        <v>69495.88</v>
      </c>
      <c r="G10" s="6">
        <v>847052.88</v>
      </c>
      <c r="H10" s="17"/>
      <c r="I10" s="16">
        <f t="shared" si="1"/>
        <v>2.4469658523301038E-3</v>
      </c>
      <c r="J10" s="16">
        <f t="shared" si="0"/>
        <v>5.031233506216609E-3</v>
      </c>
      <c r="K10" s="16">
        <f t="shared" si="0"/>
        <v>6.4289964990137192E-4</v>
      </c>
    </row>
    <row r="11" spans="1:11" x14ac:dyDescent="0.25">
      <c r="A11" s="1">
        <v>0.69444444444444398</v>
      </c>
      <c r="B11" s="4">
        <v>129476.61</v>
      </c>
      <c r="C11" s="4">
        <v>73147.070000000007</v>
      </c>
      <c r="D11" s="4">
        <v>886037.94</v>
      </c>
      <c r="E11" s="6">
        <v>129561.75</v>
      </c>
      <c r="F11" s="6">
        <v>73873.38</v>
      </c>
      <c r="G11" s="6">
        <v>889504.38</v>
      </c>
      <c r="H11" s="17"/>
      <c r="I11" s="16">
        <f t="shared" si="1"/>
        <v>6.5713839153916506E-4</v>
      </c>
      <c r="J11" s="16">
        <f t="shared" si="0"/>
        <v>9.8318230464072131E-3</v>
      </c>
      <c r="K11" s="16">
        <f t="shared" si="0"/>
        <v>3.8970465777808318E-3</v>
      </c>
    </row>
    <row r="12" spans="1:11" x14ac:dyDescent="0.25">
      <c r="A12" s="1">
        <v>0.69791666666666696</v>
      </c>
      <c r="B12" s="4">
        <v>138166.97</v>
      </c>
      <c r="C12" s="4">
        <v>75634.490000000005</v>
      </c>
      <c r="D12" s="4">
        <v>921539.44</v>
      </c>
      <c r="E12" s="6">
        <v>138289.51999999999</v>
      </c>
      <c r="F12" s="6">
        <v>76224.149999999994</v>
      </c>
      <c r="G12" s="6">
        <v>922086</v>
      </c>
      <c r="H12" s="17"/>
      <c r="I12" s="16">
        <f t="shared" si="1"/>
        <v>8.8618428930831758E-4</v>
      </c>
      <c r="J12" s="16">
        <f t="shared" si="0"/>
        <v>7.7358684878741056E-3</v>
      </c>
      <c r="K12" s="16">
        <f t="shared" si="0"/>
        <v>5.9274297625173348E-4</v>
      </c>
    </row>
    <row r="13" spans="1:11" x14ac:dyDescent="0.25">
      <c r="A13" s="1">
        <v>0.70138888888888895</v>
      </c>
      <c r="B13" s="4">
        <v>145289.41</v>
      </c>
      <c r="C13" s="4">
        <v>77913.19</v>
      </c>
      <c r="D13" s="4">
        <v>948554.81</v>
      </c>
      <c r="E13" s="6">
        <v>145313.47</v>
      </c>
      <c r="F13" s="6">
        <v>78498.02</v>
      </c>
      <c r="G13" s="6">
        <v>949508.62</v>
      </c>
      <c r="H13" s="17"/>
      <c r="I13" s="16">
        <f t="shared" si="1"/>
        <v>1.6557308830349776E-4</v>
      </c>
      <c r="J13" s="16">
        <f t="shared" si="0"/>
        <v>7.4502516114419411E-3</v>
      </c>
      <c r="K13" s="16">
        <f t="shared" si="0"/>
        <v>1.0045301115854425E-3</v>
      </c>
    </row>
    <row r="14" spans="1:11" x14ac:dyDescent="0.25">
      <c r="A14" s="1">
        <v>0.70486111111111105</v>
      </c>
      <c r="B14" s="4">
        <v>151127.41</v>
      </c>
      <c r="C14" s="4">
        <v>79872.05</v>
      </c>
      <c r="D14" s="4">
        <v>969176.69</v>
      </c>
      <c r="E14" s="6">
        <v>151493.35999999999</v>
      </c>
      <c r="F14" s="6">
        <v>81010.289999999994</v>
      </c>
      <c r="G14" s="6">
        <v>972676.56</v>
      </c>
      <c r="H14" s="17"/>
      <c r="I14" s="16">
        <f t="shared" si="1"/>
        <v>2.4156174237602397E-3</v>
      </c>
      <c r="J14" s="16">
        <f t="shared" si="0"/>
        <v>1.4050560737407443E-2</v>
      </c>
      <c r="K14" s="16">
        <f t="shared" si="0"/>
        <v>3.5981847861123657E-3</v>
      </c>
    </row>
    <row r="15" spans="1:11" x14ac:dyDescent="0.25">
      <c r="A15" s="1">
        <v>0.70833333333333304</v>
      </c>
      <c r="B15" s="4">
        <v>155702.28</v>
      </c>
      <c r="C15" s="4">
        <v>81113.75</v>
      </c>
      <c r="D15" s="4">
        <v>988757.19</v>
      </c>
      <c r="E15" s="6">
        <v>156354.76999999999</v>
      </c>
      <c r="F15" s="6">
        <v>82418.73</v>
      </c>
      <c r="G15" s="6">
        <v>989728.12</v>
      </c>
      <c r="H15" s="17"/>
      <c r="I15" s="16">
        <f t="shared" si="1"/>
        <v>4.1731377942610306E-3</v>
      </c>
      <c r="J15" s="16">
        <f t="shared" si="0"/>
        <v>1.5833536867165945E-2</v>
      </c>
      <c r="K15" s="16">
        <f t="shared" si="0"/>
        <v>9.8100678396411648E-4</v>
      </c>
    </row>
    <row r="16" spans="1:11" x14ac:dyDescent="0.25">
      <c r="A16" s="1">
        <v>0.71180555555555503</v>
      </c>
      <c r="B16" s="4">
        <v>159080.01999999999</v>
      </c>
      <c r="C16" s="4">
        <v>81702.399999999994</v>
      </c>
      <c r="D16" s="4">
        <v>1008424.94</v>
      </c>
      <c r="E16" s="6">
        <v>159385.31</v>
      </c>
      <c r="F16" s="6">
        <v>82411.789999999994</v>
      </c>
      <c r="G16" s="6">
        <v>1008561.94</v>
      </c>
      <c r="H16" s="17"/>
      <c r="I16" s="16">
        <f t="shared" si="1"/>
        <v>1.9154211890669733E-3</v>
      </c>
      <c r="J16" s="16">
        <f t="shared" si="0"/>
        <v>8.6078703059355877E-3</v>
      </c>
      <c r="K16" s="16">
        <f t="shared" si="0"/>
        <v>1.3583697199598868E-4</v>
      </c>
    </row>
    <row r="17" spans="1:11" x14ac:dyDescent="0.25">
      <c r="A17" s="1">
        <v>0.71527777777777801</v>
      </c>
      <c r="B17" s="4">
        <v>162162.78</v>
      </c>
      <c r="C17" s="4">
        <v>81794.27</v>
      </c>
      <c r="D17" s="4">
        <v>1033926.44</v>
      </c>
      <c r="E17" s="6">
        <v>162369.76999999999</v>
      </c>
      <c r="F17" s="6">
        <v>82081.960000000006</v>
      </c>
      <c r="G17" s="6">
        <v>1035149.81</v>
      </c>
      <c r="H17" s="17"/>
      <c r="I17" s="16">
        <f t="shared" si="1"/>
        <v>1.2748062647375228E-3</v>
      </c>
      <c r="J17" s="16">
        <f t="shared" si="0"/>
        <v>3.5049114324268364E-3</v>
      </c>
      <c r="K17" s="16">
        <f t="shared" si="0"/>
        <v>1.1818289373980678E-3</v>
      </c>
    </row>
    <row r="18" spans="1:11" x14ac:dyDescent="0.25">
      <c r="A18" s="1">
        <v>0.71875</v>
      </c>
      <c r="B18" s="4">
        <v>166151.16</v>
      </c>
      <c r="C18" s="4">
        <v>82069.36</v>
      </c>
      <c r="D18" s="4">
        <v>1063346.8799999999</v>
      </c>
      <c r="E18" s="6">
        <v>166358.88</v>
      </c>
      <c r="F18" s="6">
        <v>82537.19</v>
      </c>
      <c r="G18" s="6">
        <v>1066820.3799999999</v>
      </c>
      <c r="H18" s="17"/>
      <c r="I18" s="16">
        <f t="shared" si="1"/>
        <v>1.2486258623525307E-3</v>
      </c>
      <c r="J18" s="16">
        <f t="shared" si="0"/>
        <v>5.6681115506840218E-3</v>
      </c>
      <c r="K18" s="16">
        <f t="shared" si="0"/>
        <v>3.2559370491216152E-3</v>
      </c>
    </row>
    <row r="19" spans="1:11" x14ac:dyDescent="0.25">
      <c r="A19" s="1">
        <v>0.72222222222222199</v>
      </c>
      <c r="B19" s="4">
        <v>168969.41</v>
      </c>
      <c r="C19" s="4">
        <v>81959.62</v>
      </c>
      <c r="D19" s="4">
        <v>1092850.25</v>
      </c>
      <c r="E19" s="6">
        <v>169027.98</v>
      </c>
      <c r="F19" s="6">
        <v>83009.47</v>
      </c>
      <c r="G19" s="6">
        <v>1098150.5</v>
      </c>
      <c r="H19" s="17"/>
      <c r="I19" s="16">
        <f t="shared" si="1"/>
        <v>3.4651067829129223E-4</v>
      </c>
      <c r="J19" s="16">
        <f t="shared" si="1"/>
        <v>1.2647352163554421E-2</v>
      </c>
      <c r="K19" s="16">
        <f t="shared" si="1"/>
        <v>4.8265242332448969E-3</v>
      </c>
    </row>
    <row r="20" spans="1:11" x14ac:dyDescent="0.25">
      <c r="A20" s="1">
        <v>0.72569444444444398</v>
      </c>
      <c r="B20" s="4">
        <v>169401.88</v>
      </c>
      <c r="C20" s="4">
        <v>81968.509999999995</v>
      </c>
      <c r="D20" s="4">
        <v>1123508.75</v>
      </c>
      <c r="E20" s="6">
        <v>169838.47</v>
      </c>
      <c r="F20" s="6">
        <v>83401.289999999994</v>
      </c>
      <c r="G20" s="6">
        <v>1127753.3799999999</v>
      </c>
      <c r="H20" s="17"/>
      <c r="I20" s="16">
        <f t="shared" si="1"/>
        <v>2.5706190122885379E-3</v>
      </c>
      <c r="J20" s="16">
        <f t="shared" si="1"/>
        <v>1.7179350583186412E-2</v>
      </c>
      <c r="K20" s="16">
        <f t="shared" si="1"/>
        <v>3.7637927540504369E-3</v>
      </c>
    </row>
    <row r="21" spans="1:11" x14ac:dyDescent="0.25">
      <c r="A21" s="1">
        <v>0.72916666666666596</v>
      </c>
      <c r="B21" s="4">
        <v>167473.20000000001</v>
      </c>
      <c r="C21" s="4">
        <v>81850.759999999995</v>
      </c>
      <c r="D21" s="4">
        <v>1156691.3799999999</v>
      </c>
      <c r="E21" s="6">
        <v>169174.22</v>
      </c>
      <c r="F21" s="6">
        <v>83844.789999999994</v>
      </c>
      <c r="G21" s="6">
        <v>1158180.8799999999</v>
      </c>
      <c r="H21" s="17"/>
      <c r="I21" s="16">
        <f t="shared" si="1"/>
        <v>1.005484168923604E-2</v>
      </c>
      <c r="J21" s="16">
        <f t="shared" si="1"/>
        <v>2.37823960200747E-2</v>
      </c>
      <c r="K21" s="16">
        <f t="shared" si="1"/>
        <v>1.2860685457007372E-3</v>
      </c>
    </row>
    <row r="22" spans="1:11" x14ac:dyDescent="0.25">
      <c r="A22" s="1">
        <v>0.73263888888888895</v>
      </c>
      <c r="B22" s="4">
        <v>163740.84</v>
      </c>
      <c r="C22" s="4">
        <v>83385.05</v>
      </c>
      <c r="D22" s="4">
        <v>1182689.3799999999</v>
      </c>
      <c r="E22" s="6">
        <v>166340.66</v>
      </c>
      <c r="F22" s="6">
        <v>85129.15</v>
      </c>
      <c r="G22" s="6">
        <v>1184717.8799999999</v>
      </c>
      <c r="H22" s="17"/>
      <c r="I22" s="16">
        <f t="shared" si="1"/>
        <v>1.5629491911358335E-2</v>
      </c>
      <c r="J22" s="16">
        <f t="shared" si="1"/>
        <v>2.0487694285682301E-2</v>
      </c>
      <c r="K22" s="16">
        <f t="shared" si="1"/>
        <v>1.7122219848661356E-3</v>
      </c>
    </row>
    <row r="23" spans="1:11" x14ac:dyDescent="0.25">
      <c r="A23" s="1">
        <v>0.73611111111111105</v>
      </c>
      <c r="B23" s="4">
        <v>156786.09</v>
      </c>
      <c r="C23" s="4">
        <v>85580.7</v>
      </c>
      <c r="D23" s="4">
        <v>1202205.8799999999</v>
      </c>
      <c r="E23" s="6">
        <v>160284.23000000001</v>
      </c>
      <c r="F23" s="6">
        <v>87218.880000000005</v>
      </c>
      <c r="G23" s="6">
        <v>1203849.25</v>
      </c>
      <c r="H23" s="17"/>
      <c r="I23" s="16">
        <f t="shared" si="1"/>
        <v>2.1824604953338291E-2</v>
      </c>
      <c r="J23" s="16">
        <f t="shared" si="1"/>
        <v>1.8782401241566132E-2</v>
      </c>
      <c r="K23" s="16">
        <f t="shared" si="1"/>
        <v>1.3650961696409344E-3</v>
      </c>
    </row>
    <row r="24" spans="1:11" x14ac:dyDescent="0.25">
      <c r="A24" s="1">
        <v>0.73958333333333304</v>
      </c>
      <c r="B24" s="4">
        <v>149521.41</v>
      </c>
      <c r="C24" s="4">
        <v>87494.87</v>
      </c>
      <c r="D24" s="4">
        <v>1211747.8799999999</v>
      </c>
      <c r="E24" s="6">
        <v>152582.25</v>
      </c>
      <c r="F24" s="6">
        <v>89419.4</v>
      </c>
      <c r="G24" s="6">
        <v>1217332.1200000001</v>
      </c>
      <c r="H24" s="17"/>
      <c r="I24" s="16">
        <f t="shared" si="1"/>
        <v>2.0060262579690603E-2</v>
      </c>
      <c r="J24" s="16">
        <f t="shared" si="1"/>
        <v>2.1522510775066696E-2</v>
      </c>
      <c r="K24" s="16">
        <f t="shared" si="1"/>
        <v>4.5872772994770099E-3</v>
      </c>
    </row>
    <row r="25" spans="1:11" x14ac:dyDescent="0.25">
      <c r="A25" s="1">
        <v>0.74305555555555503</v>
      </c>
      <c r="B25" s="4">
        <v>140890.01999999999</v>
      </c>
      <c r="C25" s="4">
        <v>89684.05</v>
      </c>
      <c r="D25" s="4">
        <v>1227016.25</v>
      </c>
      <c r="E25" s="6">
        <v>143225.72</v>
      </c>
      <c r="F25" s="6">
        <v>91739.38</v>
      </c>
      <c r="G25" s="6">
        <v>1228629.25</v>
      </c>
      <c r="H25" s="17"/>
      <c r="I25" s="16">
        <f t="shared" si="1"/>
        <v>1.630782515877743E-2</v>
      </c>
      <c r="J25" s="16">
        <f t="shared" si="1"/>
        <v>2.2404010142645411E-2</v>
      </c>
      <c r="K25" s="16">
        <f t="shared" si="1"/>
        <v>1.3128451890592708E-3</v>
      </c>
    </row>
    <row r="26" spans="1:11" x14ac:dyDescent="0.25">
      <c r="A26" s="1">
        <v>0.74652777777777701</v>
      </c>
      <c r="B26" s="4">
        <v>131965.22</v>
      </c>
      <c r="C26" s="4">
        <v>91826.4</v>
      </c>
      <c r="D26" s="4">
        <v>1240899.5</v>
      </c>
      <c r="E26" s="6">
        <v>133527.5</v>
      </c>
      <c r="F26" s="6">
        <v>94007.88</v>
      </c>
      <c r="G26" s="6">
        <v>1240500.75</v>
      </c>
      <c r="H26" s="17"/>
      <c r="I26" s="16">
        <f t="shared" si="1"/>
        <v>1.1700061785025547E-2</v>
      </c>
      <c r="J26" s="16">
        <f t="shared" si="1"/>
        <v>2.320528874813484E-2</v>
      </c>
      <c r="K26" s="16">
        <f t="shared" si="1"/>
        <v>-3.2144277220308009E-4</v>
      </c>
    </row>
    <row r="27" spans="1:11" x14ac:dyDescent="0.25">
      <c r="A27" s="1">
        <v>0.75</v>
      </c>
      <c r="B27" s="4">
        <v>122674.07</v>
      </c>
      <c r="C27" s="4">
        <v>94335.18</v>
      </c>
      <c r="D27" s="4">
        <v>1250085.25</v>
      </c>
      <c r="E27" s="6">
        <v>123504.18</v>
      </c>
      <c r="F27" s="6">
        <v>96520.01</v>
      </c>
      <c r="G27" s="6">
        <v>1251147</v>
      </c>
      <c r="H27" s="17"/>
      <c r="I27" s="16">
        <f t="shared" si="1"/>
        <v>6.7213109710131764E-3</v>
      </c>
      <c r="J27" s="16">
        <f t="shared" si="1"/>
        <v>2.2636031637377596E-2</v>
      </c>
      <c r="K27" s="16">
        <f t="shared" si="1"/>
        <v>8.4862130509044903E-4</v>
      </c>
    </row>
    <row r="28" spans="1:11" x14ac:dyDescent="0.25">
      <c r="A28" s="1">
        <v>0.75347222222222199</v>
      </c>
      <c r="B28" s="4">
        <v>113206.8</v>
      </c>
      <c r="C28" s="4">
        <v>96537.95</v>
      </c>
      <c r="D28" s="4">
        <v>1257209.6200000001</v>
      </c>
      <c r="E28" s="6">
        <v>114227.21</v>
      </c>
      <c r="F28" s="6">
        <v>99287.91</v>
      </c>
      <c r="G28" s="6">
        <v>1258614.1200000001</v>
      </c>
      <c r="H28" s="17"/>
      <c r="I28" s="16">
        <f t="shared" si="1"/>
        <v>8.9331604965227056E-3</v>
      </c>
      <c r="J28" s="16">
        <f t="shared" si="1"/>
        <v>2.769682633061776E-2</v>
      </c>
      <c r="K28" s="16">
        <f t="shared" si="1"/>
        <v>1.1159099343331694E-3</v>
      </c>
    </row>
    <row r="29" spans="1:11" x14ac:dyDescent="0.25">
      <c r="A29" s="1">
        <v>0.75694444444444398</v>
      </c>
      <c r="B29" s="4">
        <v>106765.59</v>
      </c>
      <c r="C29" s="4">
        <v>97841.02</v>
      </c>
      <c r="D29" s="4">
        <v>1257276</v>
      </c>
      <c r="E29" s="6">
        <v>107160.55</v>
      </c>
      <c r="F29" s="6">
        <v>101539.91</v>
      </c>
      <c r="G29" s="6">
        <v>1258500</v>
      </c>
      <c r="H29" s="17"/>
      <c r="I29" s="16">
        <f t="shared" si="1"/>
        <v>3.6856847039326169E-3</v>
      </c>
      <c r="J29" s="16">
        <f t="shared" si="1"/>
        <v>3.6427942471093377E-2</v>
      </c>
      <c r="K29" s="16">
        <f t="shared" si="1"/>
        <v>9.7258641239570916E-4</v>
      </c>
    </row>
    <row r="30" spans="1:11" x14ac:dyDescent="0.25">
      <c r="A30" s="1">
        <v>0.76041666666666596</v>
      </c>
      <c r="B30" s="4">
        <v>100255.23</v>
      </c>
      <c r="C30" s="4">
        <v>99813.73</v>
      </c>
      <c r="D30" s="4">
        <v>1251591.25</v>
      </c>
      <c r="E30" s="6">
        <v>100951.23</v>
      </c>
      <c r="F30" s="6">
        <v>104096.04</v>
      </c>
      <c r="G30" s="6">
        <v>1251935.3799999999</v>
      </c>
      <c r="H30" s="17"/>
      <c r="I30" s="16">
        <f t="shared" si="1"/>
        <v>6.8944182255134484E-3</v>
      </c>
      <c r="J30" s="16">
        <f t="shared" si="1"/>
        <v>4.1138068268495115E-2</v>
      </c>
      <c r="K30" s="16">
        <f t="shared" si="1"/>
        <v>2.7487840466645192E-4</v>
      </c>
    </row>
    <row r="31" spans="1:11" x14ac:dyDescent="0.25">
      <c r="A31" s="1">
        <v>0.76388888888888895</v>
      </c>
      <c r="B31" s="4">
        <v>96544.88</v>
      </c>
      <c r="C31" s="4">
        <v>102032.77</v>
      </c>
      <c r="D31" s="4">
        <v>1236854.8799999999</v>
      </c>
      <c r="E31" s="6">
        <v>97659.199999999997</v>
      </c>
      <c r="F31" s="6">
        <v>106457.19</v>
      </c>
      <c r="G31" s="6">
        <v>1239298.6200000001</v>
      </c>
      <c r="H31" s="17"/>
      <c r="I31" s="16">
        <f t="shared" si="1"/>
        <v>1.1410292117895626E-2</v>
      </c>
      <c r="J31" s="16">
        <f t="shared" si="1"/>
        <v>4.1560555938025399E-2</v>
      </c>
      <c r="K31" s="16">
        <f t="shared" si="1"/>
        <v>1.9718734133668471E-3</v>
      </c>
    </row>
    <row r="32" spans="1:11" x14ac:dyDescent="0.25">
      <c r="A32" s="1">
        <v>0.76736111111111105</v>
      </c>
      <c r="B32" s="4">
        <v>94195.04</v>
      </c>
      <c r="C32" s="4">
        <v>103557.61</v>
      </c>
      <c r="D32" s="4">
        <v>1216706.75</v>
      </c>
      <c r="E32" s="6">
        <v>95125.32</v>
      </c>
      <c r="F32" s="6">
        <v>107806.72</v>
      </c>
      <c r="G32" s="6">
        <v>1218770.5</v>
      </c>
      <c r="H32" s="17"/>
      <c r="I32" s="16">
        <f t="shared" si="1"/>
        <v>9.7795203211932785E-3</v>
      </c>
      <c r="J32" s="16">
        <f t="shared" si="1"/>
        <v>3.9414147837908441E-2</v>
      </c>
      <c r="K32" s="16">
        <f t="shared" si="1"/>
        <v>1.6933048510773768E-3</v>
      </c>
    </row>
    <row r="33" spans="1:11" x14ac:dyDescent="0.25">
      <c r="A33" s="1">
        <v>0.77083333333333304</v>
      </c>
      <c r="B33" s="4">
        <v>94968.75</v>
      </c>
      <c r="C33" s="4">
        <v>105560.91</v>
      </c>
      <c r="D33" s="4">
        <v>1192612.8799999999</v>
      </c>
      <c r="E33" s="6">
        <v>95435.94</v>
      </c>
      <c r="F33" s="6">
        <v>109487.03999999999</v>
      </c>
      <c r="G33" s="6">
        <v>1195077.5</v>
      </c>
      <c r="H33" s="17"/>
      <c r="I33" s="16">
        <f t="shared" si="1"/>
        <v>4.895325597463621E-3</v>
      </c>
      <c r="J33" s="16">
        <f t="shared" si="1"/>
        <v>3.585931266385492E-2</v>
      </c>
      <c r="K33" s="16">
        <f t="shared" si="1"/>
        <v>2.0623097665215116E-3</v>
      </c>
    </row>
    <row r="34" spans="1:11" x14ac:dyDescent="0.25">
      <c r="A34" s="1">
        <v>0.77430555555555602</v>
      </c>
      <c r="B34" s="4">
        <v>97133.16</v>
      </c>
      <c r="C34" s="4">
        <v>106882.07</v>
      </c>
      <c r="D34" s="4">
        <v>1169018.8799999999</v>
      </c>
      <c r="E34" s="6">
        <v>97491.42</v>
      </c>
      <c r="F34" s="6">
        <v>110611.04</v>
      </c>
      <c r="G34" s="6">
        <v>1170185.25</v>
      </c>
      <c r="H34" s="17"/>
      <c r="I34" s="16">
        <f t="shared" si="1"/>
        <v>3.6747849195344039E-3</v>
      </c>
      <c r="J34" s="16">
        <f t="shared" si="1"/>
        <v>3.3712457635331761E-2</v>
      </c>
      <c r="K34" s="16">
        <f t="shared" si="1"/>
        <v>9.9673961879122286E-4</v>
      </c>
    </row>
    <row r="35" spans="1:11" x14ac:dyDescent="0.25">
      <c r="A35" s="1">
        <v>0.77777777777777801</v>
      </c>
      <c r="B35" s="4">
        <v>100010.8</v>
      </c>
      <c r="C35" s="4">
        <v>108933.03</v>
      </c>
      <c r="D35" s="4">
        <v>1143776.25</v>
      </c>
      <c r="E35" s="6">
        <v>100730.62</v>
      </c>
      <c r="F35" s="6">
        <v>110902.88</v>
      </c>
      <c r="G35" s="6">
        <v>1147396.6200000001</v>
      </c>
      <c r="H35" s="17"/>
      <c r="I35" s="16">
        <f t="shared" si="1"/>
        <v>7.1459899680950288E-3</v>
      </c>
      <c r="J35" s="16">
        <f t="shared" si="1"/>
        <v>1.7761937291439191E-2</v>
      </c>
      <c r="K35" s="16">
        <f t="shared" si="1"/>
        <v>3.1552908008393049E-3</v>
      </c>
    </row>
    <row r="36" spans="1:11" x14ac:dyDescent="0.25">
      <c r="A36" s="1">
        <v>0.78125</v>
      </c>
      <c r="B36" s="4">
        <v>102815.38</v>
      </c>
      <c r="C36" s="4">
        <v>108803.06</v>
      </c>
      <c r="D36" s="4">
        <v>1124501.25</v>
      </c>
      <c r="E36" s="6">
        <v>103687.23</v>
      </c>
      <c r="F36" s="6">
        <v>110006.02</v>
      </c>
      <c r="G36" s="6">
        <v>1126114.5</v>
      </c>
      <c r="H36" s="17"/>
      <c r="I36" s="16">
        <f t="shared" si="1"/>
        <v>8.4084607140145536E-3</v>
      </c>
      <c r="J36" s="16">
        <f t="shared" si="1"/>
        <v>1.0935401535297854E-2</v>
      </c>
      <c r="K36" s="16">
        <f t="shared" si="1"/>
        <v>1.4325807899640756E-3</v>
      </c>
    </row>
    <row r="37" spans="1:11" x14ac:dyDescent="0.25">
      <c r="A37" s="1">
        <v>0.78472222222222199</v>
      </c>
      <c r="B37" s="4">
        <v>104412.48</v>
      </c>
      <c r="C37" s="4">
        <v>107498.99</v>
      </c>
      <c r="D37" s="4">
        <v>1101532.6200000001</v>
      </c>
      <c r="E37" s="6">
        <v>105393.44</v>
      </c>
      <c r="F37" s="6">
        <v>108571.26</v>
      </c>
      <c r="G37" s="6">
        <v>1107377.3799999999</v>
      </c>
      <c r="H37" s="17"/>
      <c r="I37" s="16">
        <f t="shared" si="1"/>
        <v>9.3076001694223694E-3</v>
      </c>
      <c r="J37" s="16">
        <f t="shared" si="1"/>
        <v>9.8761863867103464E-3</v>
      </c>
      <c r="K37" s="16">
        <f t="shared" si="1"/>
        <v>5.2780200368548044E-3</v>
      </c>
    </row>
    <row r="38" spans="1:11" x14ac:dyDescent="0.25">
      <c r="A38" s="1">
        <v>0.78819444444444398</v>
      </c>
      <c r="B38" s="4">
        <v>106365.43</v>
      </c>
      <c r="C38" s="4">
        <v>105804.66</v>
      </c>
      <c r="D38" s="4">
        <v>1091746</v>
      </c>
      <c r="E38" s="6">
        <v>107713.52</v>
      </c>
      <c r="F38" s="6">
        <v>106501.54</v>
      </c>
      <c r="G38" s="6">
        <v>1091851.25</v>
      </c>
      <c r="H38" s="17"/>
      <c r="I38" s="16">
        <f t="shared" si="1"/>
        <v>1.2515513372880312E-2</v>
      </c>
      <c r="J38" s="16">
        <f t="shared" si="1"/>
        <v>6.5433795605208166E-3</v>
      </c>
      <c r="K38" s="16">
        <f t="shared" si="1"/>
        <v>9.6395914736554082E-5</v>
      </c>
    </row>
    <row r="39" spans="1:11" x14ac:dyDescent="0.25">
      <c r="A39" s="1">
        <v>0.79166666666666696</v>
      </c>
      <c r="B39" s="4">
        <v>108727.88</v>
      </c>
      <c r="C39" s="4">
        <v>103094.27</v>
      </c>
      <c r="D39" s="4">
        <v>1078412.1200000001</v>
      </c>
      <c r="E39" s="6">
        <v>109939.59</v>
      </c>
      <c r="F39" s="6">
        <v>103171.91</v>
      </c>
      <c r="G39" s="6">
        <v>1077758.8799999999</v>
      </c>
      <c r="H39" s="17"/>
      <c r="I39" s="16">
        <f t="shared" si="1"/>
        <v>1.1021598315947803E-2</v>
      </c>
      <c r="J39" s="16">
        <f t="shared" si="1"/>
        <v>7.5253041259001039E-4</v>
      </c>
      <c r="K39" s="16">
        <f t="shared" si="1"/>
        <v>-6.0610959661053644E-4</v>
      </c>
    </row>
    <row r="40" spans="1:11" x14ac:dyDescent="0.25">
      <c r="H40" s="25" t="s">
        <v>14</v>
      </c>
      <c r="I40" s="20">
        <f>AVERAGE(I3:I39)</f>
        <v>5.953604764657984E-3</v>
      </c>
      <c r="J40" s="20">
        <f t="shared" ref="J40:K40" si="2">AVERAGE(J3:J39)</f>
        <v>1.561280026297914E-2</v>
      </c>
      <c r="K40" s="20">
        <f t="shared" si="2"/>
        <v>1.4571589137248671E-3</v>
      </c>
    </row>
    <row r="41" spans="1:11" x14ac:dyDescent="0.25">
      <c r="H41" s="25" t="s">
        <v>15</v>
      </c>
      <c r="I41" s="20">
        <f>MAX(I6:I39)</f>
        <v>2.1824604953338291E-2</v>
      </c>
      <c r="J41" s="20">
        <f t="shared" ref="J41:K41" si="3">MAX(J6:J39)</f>
        <v>4.1560555938025399E-2</v>
      </c>
      <c r="K41" s="20">
        <f t="shared" si="3"/>
        <v>5.2780200368548044E-3</v>
      </c>
    </row>
    <row r="42" spans="1:11" x14ac:dyDescent="0.25">
      <c r="H42" s="25" t="s">
        <v>16</v>
      </c>
      <c r="I42" s="20">
        <f>MIN(I6:I39)</f>
        <v>9.444062163980453E-5</v>
      </c>
      <c r="J42" s="20">
        <f t="shared" ref="J42:K42" si="4">MIN(J6:J39)</f>
        <v>-7.2589845777481089E-4</v>
      </c>
      <c r="K42" s="20">
        <f t="shared" si="4"/>
        <v>-6.0610959661053644E-4</v>
      </c>
    </row>
  </sheetData>
  <mergeCells count="3">
    <mergeCell ref="B1:D1"/>
    <mergeCell ref="E1:G1"/>
    <mergeCell ref="I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+-5Percentage Error</vt:lpstr>
      <vt:lpstr>+-10Percentage Error</vt:lpstr>
      <vt:lpstr>No Error</vt:lpstr>
      <vt:lpstr>15MinPrediction</vt:lpstr>
      <vt:lpstr>60MinPrediction</vt:lpstr>
      <vt:lpstr>Coverage-2Mile</vt:lpstr>
      <vt:lpstr>Coverage-4Mile</vt:lpstr>
      <vt:lpstr>Latency-10Min</vt:lpstr>
      <vt:lpstr>Latency-20Min</vt:lpstr>
      <vt:lpstr>ShoulderLane</vt:lpstr>
      <vt:lpstr>Shoulder_DMS_Signal</vt:lpstr>
      <vt:lpstr>Ramp_DMS_Signal</vt:lpstr>
      <vt:lpstr>OnlySignal</vt:lpstr>
      <vt:lpstr>OnlyRampMeters</vt:lpstr>
      <vt:lpstr>Signal-DMS-Ramp-Shoulder</vt:lpstr>
      <vt:lpstr>Shoulder-DMS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TRL</dc:creator>
  <cp:lastModifiedBy>TRL</cp:lastModifiedBy>
  <dcterms:created xsi:type="dcterms:W3CDTF">2015-07-08T14:03:29Z</dcterms:created>
  <dcterms:modified xsi:type="dcterms:W3CDTF">2015-10-06T20:13:54Z</dcterms:modified>
</cp:coreProperties>
</file>