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lonoski/Desktop/OSEHRA/anemia/"/>
    </mc:Choice>
  </mc:AlternateContent>
  <xr:revisionPtr revIDLastSave="0" documentId="13_ncr:40009_{FE0764F7-8851-654C-ADB3-8F54F4EB48EA}" xr6:coauthVersionLast="32" xr6:coauthVersionMax="32" xr10:uidLastSave="{00000000-0000-0000-0000-000000000000}"/>
  <bookViews>
    <workbookView xWindow="780" yWindow="960" windowWidth="27640" windowHeight="15740"/>
  </bookViews>
  <sheets>
    <sheet name="demographic_results" sheetId="1" r:id="rId1"/>
  </sheets>
  <calcPr calcId="0"/>
</workbook>
</file>

<file path=xl/calcChain.xml><?xml version="1.0" encoding="utf-8"?>
<calcChain xmlns="http://schemas.openxmlformats.org/spreadsheetml/2006/main">
  <c r="E184" i="1" l="1"/>
  <c r="E156" i="1"/>
  <c r="E122" i="1"/>
  <c r="E108" i="1"/>
  <c r="E104" i="1"/>
  <c r="E75" i="1"/>
  <c r="E41" i="1"/>
  <c r="E28" i="1"/>
  <c r="D184" i="1"/>
  <c r="D156" i="1"/>
  <c r="D122" i="1"/>
  <c r="D108" i="1"/>
  <c r="D104" i="1"/>
  <c r="D75" i="1"/>
  <c r="D41" i="1"/>
  <c r="D28" i="1"/>
  <c r="J24" i="1"/>
  <c r="D24" i="1"/>
  <c r="L17" i="1"/>
  <c r="L18" i="1"/>
  <c r="L19" i="1"/>
  <c r="L20" i="1"/>
  <c r="L21" i="1"/>
  <c r="L22" i="1"/>
  <c r="L23" i="1"/>
  <c r="L16" i="1"/>
  <c r="K21" i="1"/>
  <c r="K20" i="1"/>
  <c r="K19" i="1"/>
  <c r="K18" i="1"/>
  <c r="K17" i="1"/>
  <c r="K16" i="1"/>
  <c r="J23" i="1"/>
  <c r="K23" i="1" s="1"/>
  <c r="J22" i="1"/>
  <c r="K22" i="1" s="1"/>
  <c r="F17" i="1"/>
  <c r="F18" i="1"/>
  <c r="F19" i="1"/>
  <c r="F20" i="1"/>
  <c r="F21" i="1"/>
  <c r="F22" i="1"/>
  <c r="F23" i="1"/>
  <c r="F16" i="1"/>
  <c r="E17" i="1"/>
  <c r="E18" i="1"/>
  <c r="E19" i="1"/>
  <c r="E20" i="1"/>
  <c r="E21" i="1"/>
  <c r="E22" i="1"/>
  <c r="E23" i="1"/>
  <c r="E16" i="1"/>
  <c r="I11" i="1"/>
  <c r="E9" i="1"/>
  <c r="E8" i="1"/>
  <c r="E7" i="1"/>
  <c r="E6" i="1"/>
  <c r="D11" i="1"/>
  <c r="E5" i="1" s="1"/>
  <c r="E10" i="1" l="1"/>
  <c r="E3" i="1"/>
  <c r="E4" i="1"/>
</calcChain>
</file>

<file path=xl/sharedStrings.xml><?xml version="1.0" encoding="utf-8"?>
<sst xmlns="http://schemas.openxmlformats.org/spreadsheetml/2006/main" count="274" uniqueCount="42">
  <si>
    <t>RACE</t>
  </si>
  <si>
    <t>GENDER</t>
  </si>
  <si>
    <t>n</t>
  </si>
  <si>
    <t>WM</t>
  </si>
  <si>
    <t>white</t>
  </si>
  <si>
    <t>M</t>
  </si>
  <si>
    <t>WF</t>
  </si>
  <si>
    <t>F</t>
  </si>
  <si>
    <t>HF</t>
  </si>
  <si>
    <t>hispanic</t>
  </si>
  <si>
    <t>HM</t>
  </si>
  <si>
    <t>BF</t>
  </si>
  <si>
    <t>black</t>
  </si>
  <si>
    <t>BM</t>
  </si>
  <si>
    <t>OM</t>
  </si>
  <si>
    <t>asian</t>
  </si>
  <si>
    <t>OF</t>
  </si>
  <si>
    <t>Synthea Data</t>
  </si>
  <si>
    <t>NHANES Data</t>
  </si>
  <si>
    <t>Percent</t>
  </si>
  <si>
    <t>Synthea Data Patients with Anemia</t>
  </si>
  <si>
    <t>Percent Group</t>
  </si>
  <si>
    <t>Percent Total</t>
  </si>
  <si>
    <t>"CITY"</t>
  </si>
  <si>
    <t>Synthea Anemia Onset Age</t>
  </si>
  <si>
    <t>diagnosis age</t>
  </si>
  <si>
    <t>group n</t>
  </si>
  <si>
    <t>percent of gender</t>
  </si>
  <si>
    <t>NHANES Patient with Anemia</t>
  </si>
  <si>
    <t>NHANES Anemia Onset Age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</si>
  <si>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2"/>
        <color rgb="FF000000"/>
        <rFont val="Calibri"/>
        <family val="2"/>
        <scheme val="minor"/>
      </rPr>
      <t>0-14 (14.2% overall in this age group anemic)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</si>
  <si>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 xml:space="preserve">Women n= </t>
    </r>
    <r>
      <rPr>
        <sz val="12"/>
        <color theme="1"/>
        <rFont val="Calibri"/>
        <family val="2"/>
        <scheme val="minor"/>
      </rPr>
      <t>303</t>
    </r>
    <r>
      <rPr>
        <sz val="12"/>
        <color rgb="FF000000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12.14</t>
    </r>
    <r>
      <rPr>
        <sz val="12"/>
        <color rgb="FF000000"/>
        <rFont val="Calibri"/>
        <family val="2"/>
        <scheme val="minor"/>
      </rPr>
      <t>%)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</si>
  <si>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Men n=</t>
    </r>
    <r>
      <rPr>
        <sz val="12"/>
        <color theme="1"/>
        <rFont val="Calibri"/>
        <family val="2"/>
        <scheme val="minor"/>
      </rPr>
      <t>223</t>
    </r>
    <r>
      <rPr>
        <sz val="12"/>
        <color rgb="FF000000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18.49</t>
    </r>
    <r>
      <rPr>
        <sz val="12"/>
        <color rgb="FF000000"/>
        <rFont val="Calibri"/>
        <family val="2"/>
        <scheme val="minor"/>
      </rPr>
      <t>%)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</si>
  <si>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2"/>
        <color rgb="FF000000"/>
        <rFont val="Calibri"/>
        <family val="2"/>
        <scheme val="minor"/>
      </rPr>
      <t>15-49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</si>
  <si>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 xml:space="preserve">Women n= </t>
    </r>
    <r>
      <rPr>
        <sz val="12"/>
        <color theme="1"/>
        <rFont val="Calibri"/>
        <family val="2"/>
        <scheme val="minor"/>
      </rPr>
      <t>1333</t>
    </r>
    <r>
      <rPr>
        <sz val="12"/>
        <color rgb="FF000000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53.4</t>
    </r>
    <r>
      <rPr>
        <sz val="12"/>
        <color rgb="FF000000"/>
        <rFont val="Calibri"/>
        <family val="2"/>
        <scheme val="minor"/>
      </rPr>
      <t>%)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</si>
  <si>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Men n= (</t>
    </r>
    <r>
      <rPr>
        <sz val="12"/>
        <color theme="1"/>
        <rFont val="Calibri"/>
        <family val="2"/>
        <scheme val="minor"/>
      </rPr>
      <t>176</t>
    </r>
    <r>
      <rPr>
        <sz val="12"/>
        <color rgb="FF000000"/>
        <rFont val="Calibri"/>
        <family val="2"/>
        <scheme val="minor"/>
      </rPr>
      <t>) (</t>
    </r>
    <r>
      <rPr>
        <sz val="12"/>
        <color theme="1"/>
        <rFont val="Calibri"/>
        <family val="2"/>
        <scheme val="minor"/>
      </rPr>
      <t>14.6</t>
    </r>
    <r>
      <rPr>
        <sz val="12"/>
        <color rgb="FF000000"/>
        <rFont val="Calibri"/>
        <family val="2"/>
        <scheme val="minor"/>
      </rPr>
      <t>%)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</si>
  <si>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2"/>
        <color rgb="FF000000"/>
        <rFont val="Calibri"/>
        <family val="2"/>
        <scheme val="minor"/>
      </rPr>
      <t>50-79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</si>
  <si>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Women (</t>
    </r>
    <r>
      <rPr>
        <sz val="12"/>
        <color theme="1"/>
        <rFont val="Calibri"/>
        <family val="2"/>
        <scheme val="minor"/>
      </rPr>
      <t>663</t>
    </r>
    <r>
      <rPr>
        <sz val="12"/>
        <color rgb="FF000000"/>
        <rFont val="Calibri"/>
        <family val="2"/>
        <scheme val="minor"/>
      </rPr>
      <t>) (2</t>
    </r>
    <r>
      <rPr>
        <sz val="12"/>
        <color theme="1"/>
        <rFont val="Calibri"/>
        <family val="2"/>
        <scheme val="minor"/>
      </rPr>
      <t>6.5</t>
    </r>
    <r>
      <rPr>
        <sz val="12"/>
        <color rgb="FF000000"/>
        <rFont val="Calibri"/>
        <family val="2"/>
        <scheme val="minor"/>
      </rPr>
      <t>%)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</si>
  <si>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Men (</t>
    </r>
    <r>
      <rPr>
        <sz val="12"/>
        <color theme="1"/>
        <rFont val="Calibri"/>
        <family val="2"/>
        <scheme val="minor"/>
      </rPr>
      <t>551</t>
    </r>
    <r>
      <rPr>
        <sz val="12"/>
        <color rgb="FF000000"/>
        <rFont val="Calibri"/>
        <family val="2"/>
        <scheme val="minor"/>
      </rPr>
      <t>) (</t>
    </r>
    <r>
      <rPr>
        <sz val="12"/>
        <color theme="1"/>
        <rFont val="Calibri"/>
        <family val="2"/>
        <scheme val="minor"/>
      </rPr>
      <t>45.</t>
    </r>
    <r>
      <rPr>
        <sz val="12"/>
        <color rgb="FF000000"/>
        <rFont val="Calibri"/>
        <family val="2"/>
        <scheme val="minor"/>
      </rPr>
      <t>%)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</si>
  <si>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2"/>
        <color rgb="FF000000"/>
        <rFont val="Calibri"/>
        <family val="2"/>
        <scheme val="minor"/>
      </rPr>
      <t>80-85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</si>
  <si>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Women n=</t>
    </r>
    <r>
      <rPr>
        <sz val="12"/>
        <color theme="1"/>
        <rFont val="Calibri"/>
        <family val="2"/>
        <scheme val="minor"/>
      </rPr>
      <t>197</t>
    </r>
    <r>
      <rPr>
        <sz val="12"/>
        <color rgb="FF000000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8</t>
    </r>
    <r>
      <rPr>
        <sz val="12"/>
        <color rgb="FF000000"/>
        <rFont val="Calibri"/>
        <family val="2"/>
        <scheme val="minor"/>
      </rPr>
      <t>%)</t>
    </r>
  </si>
  <si>
    <r>
      <t>Men n=2</t>
    </r>
    <r>
      <rPr>
        <sz val="11"/>
        <color theme="1"/>
        <rFont val="Calibri"/>
        <family val="2"/>
        <scheme val="minor"/>
      </rPr>
      <t>56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</si>
</sst>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"/>
    <numFmt numFmtId="171" formatCode="0.0%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7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Courier New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9" fontId="0" fillId="0" borderId="0" xfId="1" applyFont="1"/>
    <xf numFmtId="166" fontId="0" fillId="0" borderId="0" xfId="0" applyNumberFormat="1"/>
    <xf numFmtId="0" fontId="0" fillId="0" borderId="10" xfId="0" applyBorder="1"/>
    <xf numFmtId="9" fontId="0" fillId="0" borderId="10" xfId="1" applyFont="1" applyBorder="1"/>
    <xf numFmtId="166" fontId="0" fillId="0" borderId="10" xfId="0" applyNumberFormat="1" applyBorder="1"/>
    <xf numFmtId="0" fontId="0" fillId="33" borderId="0" xfId="0" applyFill="1"/>
    <xf numFmtId="0" fontId="18" fillId="0" borderId="0" xfId="0" applyFont="1"/>
    <xf numFmtId="0" fontId="19" fillId="0" borderId="0" xfId="0" applyFont="1"/>
    <xf numFmtId="171" fontId="0" fillId="0" borderId="10" xfId="1" applyNumberFormat="1" applyFont="1" applyBorder="1"/>
    <xf numFmtId="9" fontId="0" fillId="0" borderId="10" xfId="1" applyFont="1" applyBorder="1" applyAlignment="1">
      <alignment wrapText="1"/>
    </xf>
    <xf numFmtId="0" fontId="0" fillId="0" borderId="10" xfId="0" applyBorder="1" applyAlignment="1">
      <alignment wrapText="1"/>
    </xf>
    <xf numFmtId="0" fontId="0" fillId="33" borderId="0" xfId="0" applyFill="1" applyBorder="1" applyAlignment="1">
      <alignment wrapText="1"/>
    </xf>
    <xf numFmtId="171" fontId="0" fillId="33" borderId="0" xfId="1" applyNumberFormat="1" applyFont="1" applyFill="1" applyBorder="1"/>
    <xf numFmtId="171" fontId="0" fillId="0" borderId="11" xfId="1" applyNumberFormat="1" applyFont="1" applyFill="1" applyBorder="1"/>
    <xf numFmtId="0" fontId="0" fillId="0" borderId="10" xfId="0" applyBorder="1" applyAlignment="1">
      <alignment horizontal="center" vertical="center"/>
    </xf>
    <xf numFmtId="171" fontId="0" fillId="0" borderId="10" xfId="1" applyNumberFormat="1" applyFont="1" applyBorder="1" applyAlignment="1">
      <alignment horizontal="center" vertical="center"/>
    </xf>
    <xf numFmtId="0" fontId="20" fillId="0" borderId="0" xfId="0" applyFont="1"/>
    <xf numFmtId="0" fontId="0" fillId="0" borderId="0" xfId="0" applyAlignment="1">
      <alignment horizontal="left" vertical="center" indent="3"/>
    </xf>
    <xf numFmtId="0" fontId="23" fillId="0" borderId="0" xfId="0" applyFont="1" applyAlignment="1">
      <alignment horizontal="left" vertical="center" indent="7"/>
    </xf>
    <xf numFmtId="0" fontId="25" fillId="0" borderId="0" xfId="0" applyFont="1" applyAlignment="1">
      <alignment horizontal="left" vertical="center" indent="4"/>
    </xf>
    <xf numFmtId="0" fontId="25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workbookViewId="0">
      <selection activeCell="D11" sqref="D11"/>
    </sheetView>
  </sheetViews>
  <sheetFormatPr baseColWidth="10" defaultRowHeight="16"/>
  <cols>
    <col min="5" max="5" width="10.83203125" style="1"/>
    <col min="7" max="7" width="10.83203125" style="6"/>
  </cols>
  <sheetData>
    <row r="1" spans="1:12">
      <c r="A1" s="7" t="s">
        <v>17</v>
      </c>
      <c r="H1" s="8" t="s">
        <v>18</v>
      </c>
    </row>
    <row r="2" spans="1:12">
      <c r="A2" s="3" t="s">
        <v>23</v>
      </c>
      <c r="B2" s="3" t="s">
        <v>0</v>
      </c>
      <c r="C2" s="3" t="s">
        <v>1</v>
      </c>
      <c r="D2" s="3" t="s">
        <v>2</v>
      </c>
      <c r="E2" s="4" t="s">
        <v>19</v>
      </c>
      <c r="F2" s="6"/>
      <c r="H2" s="3" t="s">
        <v>0</v>
      </c>
      <c r="I2" s="3" t="s">
        <v>2</v>
      </c>
      <c r="J2" s="3" t="s">
        <v>19</v>
      </c>
    </row>
    <row r="3" spans="1:12">
      <c r="A3" s="3" t="s">
        <v>3</v>
      </c>
      <c r="B3" s="3" t="s">
        <v>4</v>
      </c>
      <c r="C3" s="3" t="s">
        <v>5</v>
      </c>
      <c r="D3" s="3">
        <v>1968</v>
      </c>
      <c r="E3" s="9">
        <f>D3/D11</f>
        <v>0.1968</v>
      </c>
      <c r="F3" s="6"/>
      <c r="H3" s="3" t="s">
        <v>6</v>
      </c>
      <c r="I3" s="5">
        <v>8243.08914</v>
      </c>
      <c r="J3" s="9">
        <v>0.19733999999999999</v>
      </c>
    </row>
    <row r="4" spans="1:12">
      <c r="A4" s="3" t="s">
        <v>6</v>
      </c>
      <c r="B4" s="3" t="s">
        <v>4</v>
      </c>
      <c r="C4" s="3" t="s">
        <v>7</v>
      </c>
      <c r="D4" s="3">
        <v>1946</v>
      </c>
      <c r="E4" s="9">
        <f>D4/D11</f>
        <v>0.1946</v>
      </c>
      <c r="F4" s="6"/>
      <c r="H4" s="3" t="s">
        <v>3</v>
      </c>
      <c r="I4" s="5">
        <v>8047.6008600000005</v>
      </c>
      <c r="J4" s="9">
        <v>0.19266</v>
      </c>
    </row>
    <row r="5" spans="1:12">
      <c r="A5" s="3" t="s">
        <v>8</v>
      </c>
      <c r="B5" s="3" t="s">
        <v>9</v>
      </c>
      <c r="C5" s="3" t="s">
        <v>7</v>
      </c>
      <c r="D5" s="3">
        <v>1560</v>
      </c>
      <c r="E5" s="9">
        <f>D5/D11</f>
        <v>0.156</v>
      </c>
      <c r="F5" s="6"/>
      <c r="H5" s="3" t="s">
        <v>8</v>
      </c>
      <c r="I5" s="5">
        <v>6340.8377999999993</v>
      </c>
      <c r="J5" s="9">
        <v>0.15179999999999999</v>
      </c>
    </row>
    <row r="6" spans="1:12">
      <c r="A6" s="3" t="s">
        <v>10</v>
      </c>
      <c r="B6" s="3" t="s">
        <v>9</v>
      </c>
      <c r="C6" s="3" t="s">
        <v>5</v>
      </c>
      <c r="D6" s="3">
        <v>1416</v>
      </c>
      <c r="E6" s="9">
        <f>D6/D11</f>
        <v>0.1416</v>
      </c>
      <c r="F6" s="6"/>
      <c r="H6" s="3" t="s">
        <v>10</v>
      </c>
      <c r="I6" s="5">
        <v>6190.4621999999999</v>
      </c>
      <c r="J6" s="9">
        <v>0.1482</v>
      </c>
    </row>
    <row r="7" spans="1:12">
      <c r="A7" s="3" t="s">
        <v>11</v>
      </c>
      <c r="B7" s="3" t="s">
        <v>12</v>
      </c>
      <c r="C7" s="3" t="s">
        <v>7</v>
      </c>
      <c r="D7" s="3">
        <v>1231</v>
      </c>
      <c r="E7" s="9">
        <f>D7/D11</f>
        <v>0.1231</v>
      </c>
      <c r="F7" s="6"/>
      <c r="H7" s="3" t="s">
        <v>11</v>
      </c>
      <c r="I7" s="5">
        <v>5072.6702399999995</v>
      </c>
      <c r="J7" s="9">
        <v>0.12143999999999999</v>
      </c>
    </row>
    <row r="8" spans="1:12">
      <c r="A8" s="3" t="s">
        <v>13</v>
      </c>
      <c r="B8" s="3" t="s">
        <v>12</v>
      </c>
      <c r="C8" s="3" t="s">
        <v>5</v>
      </c>
      <c r="D8" s="3">
        <v>1177</v>
      </c>
      <c r="E8" s="9">
        <f>D8/D11</f>
        <v>0.1177</v>
      </c>
      <c r="F8" s="6"/>
      <c r="H8" s="3" t="s">
        <v>13</v>
      </c>
      <c r="I8" s="5">
        <v>4952.3697599999996</v>
      </c>
      <c r="J8" s="9">
        <v>0.11855999999999998</v>
      </c>
    </row>
    <row r="9" spans="1:12">
      <c r="A9" s="3" t="s">
        <v>14</v>
      </c>
      <c r="B9" s="3" t="s">
        <v>15</v>
      </c>
      <c r="C9" s="3" t="s">
        <v>5</v>
      </c>
      <c r="D9" s="3">
        <v>352</v>
      </c>
      <c r="E9" s="9">
        <f>D9/D11</f>
        <v>3.5200000000000002E-2</v>
      </c>
      <c r="F9" s="6"/>
      <c r="H9" s="3" t="s">
        <v>16</v>
      </c>
      <c r="I9" s="5">
        <v>1479.5288200000002</v>
      </c>
      <c r="J9" s="9">
        <v>3.5420000000000007E-2</v>
      </c>
    </row>
    <row r="10" spans="1:12">
      <c r="A10" s="3" t="s">
        <v>16</v>
      </c>
      <c r="B10" s="3" t="s">
        <v>15</v>
      </c>
      <c r="C10" s="3" t="s">
        <v>7</v>
      </c>
      <c r="D10" s="3">
        <v>350</v>
      </c>
      <c r="E10" s="9">
        <f>D10/D11</f>
        <v>3.5000000000000003E-2</v>
      </c>
      <c r="F10" s="6"/>
      <c r="H10" s="3" t="s">
        <v>14</v>
      </c>
      <c r="I10" s="5">
        <v>1444.44118</v>
      </c>
      <c r="J10" s="9">
        <v>3.458E-2</v>
      </c>
    </row>
    <row r="11" spans="1:12">
      <c r="D11">
        <f>SUM(D3:D10)</f>
        <v>10000</v>
      </c>
      <c r="I11" s="2">
        <f>SUM(I3:I10)</f>
        <v>41771</v>
      </c>
    </row>
    <row r="14" spans="1:12">
      <c r="A14" s="7" t="s">
        <v>20</v>
      </c>
      <c r="H14" s="17" t="s">
        <v>28</v>
      </c>
    </row>
    <row r="15" spans="1:12" ht="32">
      <c r="A15" s="3" t="s">
        <v>23</v>
      </c>
      <c r="B15" s="3" t="s">
        <v>0</v>
      </c>
      <c r="C15" s="3" t="s">
        <v>1</v>
      </c>
      <c r="D15" s="3" t="s">
        <v>2</v>
      </c>
      <c r="E15" s="10" t="s">
        <v>21</v>
      </c>
      <c r="F15" s="11" t="s">
        <v>22</v>
      </c>
      <c r="G15" s="12"/>
      <c r="H15" s="3" t="s">
        <v>0</v>
      </c>
      <c r="I15" s="3" t="s">
        <v>1</v>
      </c>
      <c r="J15" s="3" t="s">
        <v>2</v>
      </c>
      <c r="K15" s="10" t="s">
        <v>21</v>
      </c>
      <c r="L15" s="11" t="s">
        <v>22</v>
      </c>
    </row>
    <row r="16" spans="1:12">
      <c r="A16" s="3" t="s">
        <v>3</v>
      </c>
      <c r="B16" s="3" t="s">
        <v>4</v>
      </c>
      <c r="C16" s="3" t="s">
        <v>5</v>
      </c>
      <c r="D16" s="3">
        <v>180</v>
      </c>
      <c r="E16" s="4">
        <f>D16/D3</f>
        <v>9.1463414634146339E-2</v>
      </c>
      <c r="F16" s="9">
        <f>D16/10000</f>
        <v>1.7999999999999999E-2</v>
      </c>
      <c r="G16" s="13"/>
      <c r="H16" s="3" t="s">
        <v>4</v>
      </c>
      <c r="I16" s="3" t="s">
        <v>5</v>
      </c>
      <c r="J16" s="3">
        <v>391</v>
      </c>
      <c r="K16" s="4">
        <f>J16/I4</f>
        <v>4.8585908620721527E-2</v>
      </c>
      <c r="L16" s="9">
        <f>J16/41771</f>
        <v>9.3605611548682102E-3</v>
      </c>
    </row>
    <row r="17" spans="1:12">
      <c r="A17" s="3" t="s">
        <v>6</v>
      </c>
      <c r="B17" s="3" t="s">
        <v>4</v>
      </c>
      <c r="C17" s="3" t="s">
        <v>7</v>
      </c>
      <c r="D17" s="3">
        <v>156</v>
      </c>
      <c r="E17" s="4">
        <f t="shared" ref="E17:E23" si="0">D17/D4</f>
        <v>8.0164439876670088E-2</v>
      </c>
      <c r="F17" s="9">
        <f t="shared" ref="F17:F23" si="1">D17/10000</f>
        <v>1.5599999999999999E-2</v>
      </c>
      <c r="G17" s="13"/>
      <c r="H17" s="3" t="s">
        <v>4</v>
      </c>
      <c r="I17" s="3" t="s">
        <v>7</v>
      </c>
      <c r="J17" s="3">
        <v>528</v>
      </c>
      <c r="K17" s="4">
        <f>J17/I3</f>
        <v>6.405365646694923E-2</v>
      </c>
      <c r="L17" s="9">
        <f t="shared" ref="L17:L24" si="2">J17/41771</f>
        <v>1.2640348567187761E-2</v>
      </c>
    </row>
    <row r="18" spans="1:12">
      <c r="A18" s="3" t="s">
        <v>10</v>
      </c>
      <c r="B18" s="3" t="s">
        <v>9</v>
      </c>
      <c r="C18" s="3" t="s">
        <v>5</v>
      </c>
      <c r="D18" s="3">
        <v>136</v>
      </c>
      <c r="E18" s="4">
        <f t="shared" si="0"/>
        <v>8.7179487179487175E-2</v>
      </c>
      <c r="F18" s="9">
        <f t="shared" si="1"/>
        <v>1.3599999999999999E-2</v>
      </c>
      <c r="G18" s="13"/>
      <c r="H18" s="3" t="s">
        <v>9</v>
      </c>
      <c r="I18" s="3" t="s">
        <v>5</v>
      </c>
      <c r="J18" s="3">
        <v>156</v>
      </c>
      <c r="K18" s="4">
        <f>J18/I6</f>
        <v>2.5200056952128711E-2</v>
      </c>
      <c r="L18" s="9">
        <f t="shared" si="2"/>
        <v>3.7346484403054749E-3</v>
      </c>
    </row>
    <row r="19" spans="1:12">
      <c r="A19" s="3" t="s">
        <v>8</v>
      </c>
      <c r="B19" s="3" t="s">
        <v>9</v>
      </c>
      <c r="C19" s="3" t="s">
        <v>7</v>
      </c>
      <c r="D19" s="3">
        <v>130</v>
      </c>
      <c r="E19" s="4">
        <f t="shared" si="0"/>
        <v>9.1807909604519775E-2</v>
      </c>
      <c r="F19" s="9">
        <f t="shared" si="1"/>
        <v>1.2999999999999999E-2</v>
      </c>
      <c r="G19" s="13"/>
      <c r="H19" s="3" t="s">
        <v>9</v>
      </c>
      <c r="I19" s="3" t="s">
        <v>7</v>
      </c>
      <c r="J19" s="3">
        <v>597</v>
      </c>
      <c r="K19" s="4">
        <f>J19/I5</f>
        <v>9.4151596181816871E-2</v>
      </c>
      <c r="L19" s="9">
        <f t="shared" si="2"/>
        <v>1.4292212300399799E-2</v>
      </c>
    </row>
    <row r="20" spans="1:12">
      <c r="A20" s="3" t="s">
        <v>11</v>
      </c>
      <c r="B20" s="3" t="s">
        <v>12</v>
      </c>
      <c r="C20" s="3" t="s">
        <v>7</v>
      </c>
      <c r="D20" s="3">
        <v>105</v>
      </c>
      <c r="E20" s="4">
        <f t="shared" si="0"/>
        <v>8.5296506904955327E-2</v>
      </c>
      <c r="F20" s="9">
        <f t="shared" si="1"/>
        <v>1.0500000000000001E-2</v>
      </c>
      <c r="G20" s="13"/>
      <c r="H20" s="3" t="s">
        <v>12</v>
      </c>
      <c r="I20" s="3" t="s">
        <v>7</v>
      </c>
      <c r="J20" s="3">
        <v>1186</v>
      </c>
      <c r="K20" s="4">
        <f>J20/I7</f>
        <v>0.23380191179153015</v>
      </c>
      <c r="L20" s="9">
        <f t="shared" si="2"/>
        <v>2.8392904167963421E-2</v>
      </c>
    </row>
    <row r="21" spans="1:12">
      <c r="A21" s="3" t="s">
        <v>13</v>
      </c>
      <c r="B21" s="3" t="s">
        <v>12</v>
      </c>
      <c r="C21" s="3" t="s">
        <v>5</v>
      </c>
      <c r="D21" s="3">
        <v>102</v>
      </c>
      <c r="E21" s="4">
        <f t="shared" si="0"/>
        <v>8.6661002548853019E-2</v>
      </c>
      <c r="F21" s="9">
        <f t="shared" si="1"/>
        <v>1.0200000000000001E-2</v>
      </c>
      <c r="G21" s="13"/>
      <c r="H21" s="3" t="s">
        <v>12</v>
      </c>
      <c r="I21" s="3" t="s">
        <v>5</v>
      </c>
      <c r="J21" s="3">
        <v>444</v>
      </c>
      <c r="K21" s="4">
        <f>J21/I8</f>
        <v>8.9654048771996384E-2</v>
      </c>
      <c r="L21" s="9">
        <f t="shared" si="2"/>
        <v>1.062938402240789E-2</v>
      </c>
    </row>
    <row r="22" spans="1:12">
      <c r="A22" s="3" t="s">
        <v>14</v>
      </c>
      <c r="B22" s="3" t="s">
        <v>15</v>
      </c>
      <c r="C22" s="3" t="s">
        <v>5</v>
      </c>
      <c r="D22" s="3">
        <v>29</v>
      </c>
      <c r="E22" s="4">
        <f t="shared" si="0"/>
        <v>8.2386363636363633E-2</v>
      </c>
      <c r="F22" s="9">
        <f t="shared" si="1"/>
        <v>2.8999999999999998E-3</v>
      </c>
      <c r="G22" s="13"/>
      <c r="H22" s="3" t="s">
        <v>15</v>
      </c>
      <c r="I22" s="3" t="s">
        <v>5</v>
      </c>
      <c r="J22" s="3">
        <f>262/2</f>
        <v>131</v>
      </c>
      <c r="K22" s="4">
        <f>J22/I10</f>
        <v>9.0692512657386301E-2</v>
      </c>
      <c r="L22" s="9">
        <f t="shared" si="2"/>
        <v>3.1361470876924182E-3</v>
      </c>
    </row>
    <row r="23" spans="1:12">
      <c r="A23" s="3" t="s">
        <v>16</v>
      </c>
      <c r="B23" s="3" t="s">
        <v>15</v>
      </c>
      <c r="C23" s="3" t="s">
        <v>7</v>
      </c>
      <c r="D23" s="3">
        <v>27</v>
      </c>
      <c r="E23" s="4">
        <f t="shared" si="0"/>
        <v>7.7142857142857138E-2</v>
      </c>
      <c r="F23" s="9">
        <f t="shared" si="1"/>
        <v>2.7000000000000001E-3</v>
      </c>
      <c r="G23" s="13"/>
      <c r="H23" s="3" t="s">
        <v>15</v>
      </c>
      <c r="I23" s="3" t="s">
        <v>7</v>
      </c>
      <c r="J23" s="3">
        <f>262/2</f>
        <v>131</v>
      </c>
      <c r="K23" s="4">
        <f>J23/I9</f>
        <v>8.8541702080531276E-2</v>
      </c>
      <c r="L23" s="9">
        <f t="shared" si="2"/>
        <v>3.1361470876924182E-3</v>
      </c>
    </row>
    <row r="24" spans="1:12">
      <c r="D24">
        <f>SUM(D16:D23)</f>
        <v>865</v>
      </c>
      <c r="J24">
        <f>SUM(J16:J23)</f>
        <v>3564</v>
      </c>
      <c r="L24" s="14"/>
    </row>
    <row r="26" spans="1:12">
      <c r="A26" s="7" t="s">
        <v>24</v>
      </c>
      <c r="H26" s="17" t="s">
        <v>29</v>
      </c>
    </row>
    <row r="27" spans="1:12" ht="32">
      <c r="A27" s="3" t="s">
        <v>1</v>
      </c>
      <c r="B27" s="11" t="s">
        <v>25</v>
      </c>
      <c r="C27" s="3" t="s">
        <v>2</v>
      </c>
      <c r="D27" s="3" t="s">
        <v>26</v>
      </c>
      <c r="E27" s="10" t="s">
        <v>27</v>
      </c>
      <c r="H27" s="18" t="s">
        <v>30</v>
      </c>
    </row>
    <row r="28" spans="1:12" ht="17">
      <c r="A28" s="3" t="s">
        <v>7</v>
      </c>
      <c r="B28" s="3">
        <v>0</v>
      </c>
      <c r="C28" s="3">
        <v>1</v>
      </c>
      <c r="D28" s="15">
        <f>SUM(C28:C40)</f>
        <v>55</v>
      </c>
      <c r="E28" s="16">
        <f>D28/418</f>
        <v>0.13157894736842105</v>
      </c>
      <c r="H28" s="19" t="s">
        <v>31</v>
      </c>
    </row>
    <row r="29" spans="1:12" ht="17">
      <c r="A29" s="3" t="s">
        <v>7</v>
      </c>
      <c r="B29" s="3">
        <v>1</v>
      </c>
      <c r="C29" s="3">
        <v>5</v>
      </c>
      <c r="D29" s="15"/>
      <c r="E29" s="16"/>
      <c r="H29" s="19" t="s">
        <v>32</v>
      </c>
    </row>
    <row r="30" spans="1:12">
      <c r="A30" s="3" t="s">
        <v>7</v>
      </c>
      <c r="B30" s="3">
        <v>2</v>
      </c>
      <c r="C30" s="3">
        <v>2</v>
      </c>
      <c r="D30" s="15"/>
      <c r="E30" s="16"/>
      <c r="H30" s="18" t="s">
        <v>33</v>
      </c>
    </row>
    <row r="31" spans="1:12" ht="17">
      <c r="A31" s="3" t="s">
        <v>7</v>
      </c>
      <c r="B31" s="3">
        <v>3</v>
      </c>
      <c r="C31" s="3">
        <v>3</v>
      </c>
      <c r="D31" s="15"/>
      <c r="E31" s="16"/>
      <c r="H31" s="19" t="s">
        <v>34</v>
      </c>
    </row>
    <row r="32" spans="1:12" ht="17">
      <c r="A32" s="3" t="s">
        <v>7</v>
      </c>
      <c r="B32" s="3">
        <v>4</v>
      </c>
      <c r="C32" s="3">
        <v>3</v>
      </c>
      <c r="D32" s="15"/>
      <c r="E32" s="16"/>
      <c r="H32" s="19" t="s">
        <v>35</v>
      </c>
    </row>
    <row r="33" spans="1:8">
      <c r="A33" s="3" t="s">
        <v>7</v>
      </c>
      <c r="B33" s="3">
        <v>5</v>
      </c>
      <c r="C33" s="3">
        <v>5</v>
      </c>
      <c r="D33" s="15"/>
      <c r="E33" s="16"/>
      <c r="H33" s="20"/>
    </row>
    <row r="34" spans="1:8">
      <c r="A34" s="3" t="s">
        <v>7</v>
      </c>
      <c r="B34" s="3">
        <v>6</v>
      </c>
      <c r="C34" s="3">
        <v>2</v>
      </c>
      <c r="D34" s="15"/>
      <c r="E34" s="16"/>
      <c r="H34" s="18" t="s">
        <v>36</v>
      </c>
    </row>
    <row r="35" spans="1:8" ht="17">
      <c r="A35" s="3" t="s">
        <v>7</v>
      </c>
      <c r="B35" s="3">
        <v>7</v>
      </c>
      <c r="C35" s="3">
        <v>1</v>
      </c>
      <c r="D35" s="15"/>
      <c r="E35" s="16"/>
      <c r="H35" s="19" t="s">
        <v>37</v>
      </c>
    </row>
    <row r="36" spans="1:8" ht="17">
      <c r="A36" s="3" t="s">
        <v>7</v>
      </c>
      <c r="B36" s="3">
        <v>9</v>
      </c>
      <c r="C36" s="3">
        <v>4</v>
      </c>
      <c r="D36" s="15"/>
      <c r="E36" s="16"/>
      <c r="H36" s="19" t="s">
        <v>38</v>
      </c>
    </row>
    <row r="37" spans="1:8">
      <c r="A37" s="3" t="s">
        <v>7</v>
      </c>
      <c r="B37" s="3">
        <v>10</v>
      </c>
      <c r="C37" s="3">
        <v>6</v>
      </c>
      <c r="D37" s="15"/>
      <c r="E37" s="16"/>
      <c r="H37" s="20"/>
    </row>
    <row r="38" spans="1:8">
      <c r="A38" s="3" t="s">
        <v>7</v>
      </c>
      <c r="B38" s="3">
        <v>11</v>
      </c>
      <c r="C38" s="3">
        <v>6</v>
      </c>
      <c r="D38" s="15"/>
      <c r="E38" s="16"/>
      <c r="H38" s="18" t="s">
        <v>39</v>
      </c>
    </row>
    <row r="39" spans="1:8" ht="17">
      <c r="A39" s="3" t="s">
        <v>7</v>
      </c>
      <c r="B39" s="3">
        <v>12</v>
      </c>
      <c r="C39" s="3">
        <v>7</v>
      </c>
      <c r="D39" s="15"/>
      <c r="E39" s="16"/>
      <c r="H39" s="19" t="s">
        <v>40</v>
      </c>
    </row>
    <row r="40" spans="1:8">
      <c r="A40" s="3" t="s">
        <v>7</v>
      </c>
      <c r="B40" s="3">
        <v>14</v>
      </c>
      <c r="C40" s="3">
        <v>10</v>
      </c>
      <c r="D40" s="15"/>
      <c r="E40" s="16"/>
      <c r="H40" s="21" t="s">
        <v>41</v>
      </c>
    </row>
    <row r="41" spans="1:8">
      <c r="A41" s="3" t="s">
        <v>7</v>
      </c>
      <c r="B41" s="3">
        <v>15</v>
      </c>
      <c r="C41" s="3">
        <v>7</v>
      </c>
      <c r="D41" s="15">
        <f>SUM(C41:C74)</f>
        <v>246</v>
      </c>
      <c r="E41" s="16">
        <f>D41/418</f>
        <v>0.58851674641148322</v>
      </c>
    </row>
    <row r="42" spans="1:8">
      <c r="A42" s="3" t="s">
        <v>7</v>
      </c>
      <c r="B42" s="3">
        <v>16</v>
      </c>
      <c r="C42" s="3">
        <v>10</v>
      </c>
      <c r="D42" s="15"/>
      <c r="E42" s="16"/>
    </row>
    <row r="43" spans="1:8">
      <c r="A43" s="3" t="s">
        <v>7</v>
      </c>
      <c r="B43" s="3">
        <v>17</v>
      </c>
      <c r="C43" s="3">
        <v>14</v>
      </c>
      <c r="D43" s="15"/>
      <c r="E43" s="16"/>
    </row>
    <row r="44" spans="1:8">
      <c r="A44" s="3" t="s">
        <v>7</v>
      </c>
      <c r="B44" s="3">
        <v>18</v>
      </c>
      <c r="C44" s="3">
        <v>9</v>
      </c>
      <c r="D44" s="15"/>
      <c r="E44" s="16"/>
    </row>
    <row r="45" spans="1:8">
      <c r="A45" s="3" t="s">
        <v>7</v>
      </c>
      <c r="B45" s="3">
        <v>19</v>
      </c>
      <c r="C45" s="3">
        <v>6</v>
      </c>
      <c r="D45" s="15"/>
      <c r="E45" s="16"/>
    </row>
    <row r="46" spans="1:8">
      <c r="A46" s="3" t="s">
        <v>7</v>
      </c>
      <c r="B46" s="3">
        <v>20</v>
      </c>
      <c r="C46" s="3">
        <v>11</v>
      </c>
      <c r="D46" s="15"/>
      <c r="E46" s="16"/>
    </row>
    <row r="47" spans="1:8">
      <c r="A47" s="3" t="s">
        <v>7</v>
      </c>
      <c r="B47" s="3">
        <v>21</v>
      </c>
      <c r="C47" s="3">
        <v>8</v>
      </c>
      <c r="D47" s="15"/>
      <c r="E47" s="16"/>
    </row>
    <row r="48" spans="1:8">
      <c r="A48" s="3" t="s">
        <v>7</v>
      </c>
      <c r="B48" s="3">
        <v>22</v>
      </c>
      <c r="C48" s="3">
        <v>6</v>
      </c>
      <c r="D48" s="15"/>
      <c r="E48" s="16"/>
    </row>
    <row r="49" spans="1:5">
      <c r="A49" s="3" t="s">
        <v>7</v>
      </c>
      <c r="B49" s="3">
        <v>23</v>
      </c>
      <c r="C49" s="3">
        <v>10</v>
      </c>
      <c r="D49" s="15"/>
      <c r="E49" s="16"/>
    </row>
    <row r="50" spans="1:5">
      <c r="A50" s="3" t="s">
        <v>7</v>
      </c>
      <c r="B50" s="3">
        <v>24</v>
      </c>
      <c r="C50" s="3">
        <v>11</v>
      </c>
      <c r="D50" s="15"/>
      <c r="E50" s="16"/>
    </row>
    <row r="51" spans="1:5">
      <c r="A51" s="3" t="s">
        <v>7</v>
      </c>
      <c r="B51" s="3">
        <v>25</v>
      </c>
      <c r="C51" s="3">
        <v>7</v>
      </c>
      <c r="D51" s="15"/>
      <c r="E51" s="16"/>
    </row>
    <row r="52" spans="1:5">
      <c r="A52" s="3" t="s">
        <v>7</v>
      </c>
      <c r="B52" s="3">
        <v>26</v>
      </c>
      <c r="C52" s="3">
        <v>11</v>
      </c>
      <c r="D52" s="15"/>
      <c r="E52" s="16"/>
    </row>
    <row r="53" spans="1:5">
      <c r="A53" s="3" t="s">
        <v>7</v>
      </c>
      <c r="B53" s="3">
        <v>27</v>
      </c>
      <c r="C53" s="3">
        <v>8</v>
      </c>
      <c r="D53" s="15"/>
      <c r="E53" s="16"/>
    </row>
    <row r="54" spans="1:5">
      <c r="A54" s="3" t="s">
        <v>7</v>
      </c>
      <c r="B54" s="3">
        <v>28</v>
      </c>
      <c r="C54" s="3">
        <v>4</v>
      </c>
      <c r="D54" s="15"/>
      <c r="E54" s="16"/>
    </row>
    <row r="55" spans="1:5">
      <c r="A55" s="3" t="s">
        <v>7</v>
      </c>
      <c r="B55" s="3">
        <v>29</v>
      </c>
      <c r="C55" s="3">
        <v>4</v>
      </c>
      <c r="D55" s="15"/>
      <c r="E55" s="16"/>
    </row>
    <row r="56" spans="1:5">
      <c r="A56" s="3" t="s">
        <v>7</v>
      </c>
      <c r="B56" s="3">
        <v>30</v>
      </c>
      <c r="C56" s="3">
        <v>7</v>
      </c>
      <c r="D56" s="15"/>
      <c r="E56" s="16"/>
    </row>
    <row r="57" spans="1:5">
      <c r="A57" s="3" t="s">
        <v>7</v>
      </c>
      <c r="B57" s="3">
        <v>31</v>
      </c>
      <c r="C57" s="3">
        <v>4</v>
      </c>
      <c r="D57" s="15"/>
      <c r="E57" s="16"/>
    </row>
    <row r="58" spans="1:5">
      <c r="A58" s="3" t="s">
        <v>7</v>
      </c>
      <c r="B58" s="3">
        <v>32</v>
      </c>
      <c r="C58" s="3">
        <v>8</v>
      </c>
      <c r="D58" s="15"/>
      <c r="E58" s="16"/>
    </row>
    <row r="59" spans="1:5">
      <c r="A59" s="3" t="s">
        <v>7</v>
      </c>
      <c r="B59" s="3">
        <v>33</v>
      </c>
      <c r="C59" s="3">
        <v>6</v>
      </c>
      <c r="D59" s="15"/>
      <c r="E59" s="16"/>
    </row>
    <row r="60" spans="1:5">
      <c r="A60" s="3" t="s">
        <v>7</v>
      </c>
      <c r="B60" s="3">
        <v>34</v>
      </c>
      <c r="C60" s="3">
        <v>3</v>
      </c>
      <c r="D60" s="15"/>
      <c r="E60" s="16"/>
    </row>
    <row r="61" spans="1:5">
      <c r="A61" s="3" t="s">
        <v>7</v>
      </c>
      <c r="B61" s="3">
        <v>35</v>
      </c>
      <c r="C61" s="3">
        <v>9</v>
      </c>
      <c r="D61" s="15"/>
      <c r="E61" s="16"/>
    </row>
    <row r="62" spans="1:5">
      <c r="A62" s="3" t="s">
        <v>7</v>
      </c>
      <c r="B62" s="3">
        <v>36</v>
      </c>
      <c r="C62" s="3">
        <v>6</v>
      </c>
      <c r="D62" s="15"/>
      <c r="E62" s="16"/>
    </row>
    <row r="63" spans="1:5">
      <c r="A63" s="3" t="s">
        <v>7</v>
      </c>
      <c r="B63" s="3">
        <v>37</v>
      </c>
      <c r="C63" s="3">
        <v>4</v>
      </c>
      <c r="D63" s="15"/>
      <c r="E63" s="16"/>
    </row>
    <row r="64" spans="1:5">
      <c r="A64" s="3" t="s">
        <v>7</v>
      </c>
      <c r="B64" s="3">
        <v>38</v>
      </c>
      <c r="C64" s="3">
        <v>9</v>
      </c>
      <c r="D64" s="15"/>
      <c r="E64" s="16"/>
    </row>
    <row r="65" spans="1:5">
      <c r="A65" s="3" t="s">
        <v>7</v>
      </c>
      <c r="B65" s="3">
        <v>39</v>
      </c>
      <c r="C65" s="3">
        <v>6</v>
      </c>
      <c r="D65" s="15"/>
      <c r="E65" s="16"/>
    </row>
    <row r="66" spans="1:5">
      <c r="A66" s="3" t="s">
        <v>7</v>
      </c>
      <c r="B66" s="3">
        <v>40</v>
      </c>
      <c r="C66" s="3">
        <v>11</v>
      </c>
      <c r="D66" s="15"/>
      <c r="E66" s="16"/>
    </row>
    <row r="67" spans="1:5">
      <c r="A67" s="3" t="s">
        <v>7</v>
      </c>
      <c r="B67" s="3">
        <v>41</v>
      </c>
      <c r="C67" s="3">
        <v>7</v>
      </c>
      <c r="D67" s="15"/>
      <c r="E67" s="16"/>
    </row>
    <row r="68" spans="1:5">
      <c r="A68" s="3" t="s">
        <v>7</v>
      </c>
      <c r="B68" s="3">
        <v>42</v>
      </c>
      <c r="C68" s="3">
        <v>4</v>
      </c>
      <c r="D68" s="15"/>
      <c r="E68" s="16"/>
    </row>
    <row r="69" spans="1:5">
      <c r="A69" s="3" t="s">
        <v>7</v>
      </c>
      <c r="B69" s="3">
        <v>43</v>
      </c>
      <c r="C69" s="3">
        <v>6</v>
      </c>
      <c r="D69" s="15"/>
      <c r="E69" s="16"/>
    </row>
    <row r="70" spans="1:5">
      <c r="A70" s="3" t="s">
        <v>7</v>
      </c>
      <c r="B70" s="3">
        <v>44</v>
      </c>
      <c r="C70" s="3">
        <v>6</v>
      </c>
      <c r="D70" s="15"/>
      <c r="E70" s="16"/>
    </row>
    <row r="71" spans="1:5">
      <c r="A71" s="3" t="s">
        <v>7</v>
      </c>
      <c r="B71" s="3">
        <v>45</v>
      </c>
      <c r="C71" s="3">
        <v>8</v>
      </c>
      <c r="D71" s="15"/>
      <c r="E71" s="16"/>
    </row>
    <row r="72" spans="1:5">
      <c r="A72" s="3" t="s">
        <v>7</v>
      </c>
      <c r="B72" s="3">
        <v>46</v>
      </c>
      <c r="C72" s="3">
        <v>7</v>
      </c>
      <c r="D72" s="15"/>
      <c r="E72" s="16"/>
    </row>
    <row r="73" spans="1:5">
      <c r="A73" s="3" t="s">
        <v>7</v>
      </c>
      <c r="B73" s="3">
        <v>47</v>
      </c>
      <c r="C73" s="3">
        <v>4</v>
      </c>
      <c r="D73" s="15"/>
      <c r="E73" s="16"/>
    </row>
    <row r="74" spans="1:5">
      <c r="A74" s="3" t="s">
        <v>7</v>
      </c>
      <c r="B74" s="3">
        <v>49</v>
      </c>
      <c r="C74" s="3">
        <v>5</v>
      </c>
      <c r="D74" s="15"/>
      <c r="E74" s="16"/>
    </row>
    <row r="75" spans="1:5">
      <c r="A75" s="3" t="s">
        <v>7</v>
      </c>
      <c r="B75" s="3">
        <v>50</v>
      </c>
      <c r="C75" s="3">
        <v>2</v>
      </c>
      <c r="D75" s="15">
        <f>SUM(C75:C103)</f>
        <v>94</v>
      </c>
      <c r="E75" s="16">
        <f>D75/418</f>
        <v>0.22488038277511962</v>
      </c>
    </row>
    <row r="76" spans="1:5">
      <c r="A76" s="3" t="s">
        <v>7</v>
      </c>
      <c r="B76" s="3">
        <v>51</v>
      </c>
      <c r="C76" s="3">
        <v>3</v>
      </c>
      <c r="D76" s="15"/>
      <c r="E76" s="16"/>
    </row>
    <row r="77" spans="1:5">
      <c r="A77" s="3" t="s">
        <v>7</v>
      </c>
      <c r="B77" s="3">
        <v>52</v>
      </c>
      <c r="C77" s="3">
        <v>5</v>
      </c>
      <c r="D77" s="15"/>
      <c r="E77" s="16"/>
    </row>
    <row r="78" spans="1:5">
      <c r="A78" s="3" t="s">
        <v>7</v>
      </c>
      <c r="B78" s="3">
        <v>53</v>
      </c>
      <c r="C78" s="3">
        <v>1</v>
      </c>
      <c r="D78" s="15"/>
      <c r="E78" s="16"/>
    </row>
    <row r="79" spans="1:5">
      <c r="A79" s="3" t="s">
        <v>7</v>
      </c>
      <c r="B79" s="3">
        <v>54</v>
      </c>
      <c r="C79" s="3">
        <v>8</v>
      </c>
      <c r="D79" s="15"/>
      <c r="E79" s="16"/>
    </row>
    <row r="80" spans="1:5">
      <c r="A80" s="3" t="s">
        <v>7</v>
      </c>
      <c r="B80" s="3">
        <v>55</v>
      </c>
      <c r="C80" s="3">
        <v>3</v>
      </c>
      <c r="D80" s="15"/>
      <c r="E80" s="16"/>
    </row>
    <row r="81" spans="1:5">
      <c r="A81" s="3" t="s">
        <v>7</v>
      </c>
      <c r="B81" s="3">
        <v>56</v>
      </c>
      <c r="C81" s="3">
        <v>3</v>
      </c>
      <c r="D81" s="15"/>
      <c r="E81" s="16"/>
    </row>
    <row r="82" spans="1:5">
      <c r="A82" s="3" t="s">
        <v>7</v>
      </c>
      <c r="B82" s="3">
        <v>57</v>
      </c>
      <c r="C82" s="3">
        <v>4</v>
      </c>
      <c r="D82" s="15"/>
      <c r="E82" s="16"/>
    </row>
    <row r="83" spans="1:5">
      <c r="A83" s="3" t="s">
        <v>7</v>
      </c>
      <c r="B83" s="3">
        <v>58</v>
      </c>
      <c r="C83" s="3">
        <v>3</v>
      </c>
      <c r="D83" s="15"/>
      <c r="E83" s="16"/>
    </row>
    <row r="84" spans="1:5">
      <c r="A84" s="3" t="s">
        <v>7</v>
      </c>
      <c r="B84" s="3">
        <v>59</v>
      </c>
      <c r="C84" s="3">
        <v>2</v>
      </c>
      <c r="D84" s="15"/>
      <c r="E84" s="16"/>
    </row>
    <row r="85" spans="1:5">
      <c r="A85" s="3" t="s">
        <v>7</v>
      </c>
      <c r="B85" s="3">
        <v>60</v>
      </c>
      <c r="C85" s="3">
        <v>2</v>
      </c>
      <c r="D85" s="15"/>
      <c r="E85" s="16"/>
    </row>
    <row r="86" spans="1:5">
      <c r="A86" s="3" t="s">
        <v>7</v>
      </c>
      <c r="B86" s="3">
        <v>61</v>
      </c>
      <c r="C86" s="3">
        <v>2</v>
      </c>
      <c r="D86" s="15"/>
      <c r="E86" s="16"/>
    </row>
    <row r="87" spans="1:5">
      <c r="A87" s="3" t="s">
        <v>7</v>
      </c>
      <c r="B87" s="3">
        <v>62</v>
      </c>
      <c r="C87" s="3">
        <v>3</v>
      </c>
      <c r="D87" s="15"/>
      <c r="E87" s="16"/>
    </row>
    <row r="88" spans="1:5">
      <c r="A88" s="3" t="s">
        <v>7</v>
      </c>
      <c r="B88" s="3">
        <v>63</v>
      </c>
      <c r="C88" s="3">
        <v>4</v>
      </c>
      <c r="D88" s="15"/>
      <c r="E88" s="16"/>
    </row>
    <row r="89" spans="1:5">
      <c r="A89" s="3" t="s">
        <v>7</v>
      </c>
      <c r="B89" s="3">
        <v>64</v>
      </c>
      <c r="C89" s="3">
        <v>5</v>
      </c>
      <c r="D89" s="15"/>
      <c r="E89" s="16"/>
    </row>
    <row r="90" spans="1:5">
      <c r="A90" s="3" t="s">
        <v>7</v>
      </c>
      <c r="B90" s="3">
        <v>65</v>
      </c>
      <c r="C90" s="3">
        <v>1</v>
      </c>
      <c r="D90" s="15"/>
      <c r="E90" s="16"/>
    </row>
    <row r="91" spans="1:5">
      <c r="A91" s="3" t="s">
        <v>7</v>
      </c>
      <c r="B91" s="3">
        <v>66</v>
      </c>
      <c r="C91" s="3">
        <v>2</v>
      </c>
      <c r="D91" s="15"/>
      <c r="E91" s="16"/>
    </row>
    <row r="92" spans="1:5">
      <c r="A92" s="3" t="s">
        <v>7</v>
      </c>
      <c r="B92" s="3">
        <v>67</v>
      </c>
      <c r="C92" s="3">
        <v>3</v>
      </c>
      <c r="D92" s="15"/>
      <c r="E92" s="16"/>
    </row>
    <row r="93" spans="1:5">
      <c r="A93" s="3" t="s">
        <v>7</v>
      </c>
      <c r="B93" s="3">
        <v>68</v>
      </c>
      <c r="C93" s="3">
        <v>1</v>
      </c>
      <c r="D93" s="15"/>
      <c r="E93" s="16"/>
    </row>
    <row r="94" spans="1:5">
      <c r="A94" s="3" t="s">
        <v>7</v>
      </c>
      <c r="B94" s="3">
        <v>69</v>
      </c>
      <c r="C94" s="3">
        <v>3</v>
      </c>
      <c r="D94" s="15"/>
      <c r="E94" s="16"/>
    </row>
    <row r="95" spans="1:5">
      <c r="A95" s="3" t="s">
        <v>7</v>
      </c>
      <c r="B95" s="3">
        <v>70</v>
      </c>
      <c r="C95" s="3">
        <v>6</v>
      </c>
      <c r="D95" s="15"/>
      <c r="E95" s="16"/>
    </row>
    <row r="96" spans="1:5">
      <c r="A96" s="3" t="s">
        <v>7</v>
      </c>
      <c r="B96" s="3">
        <v>71</v>
      </c>
      <c r="C96" s="3">
        <v>2</v>
      </c>
      <c r="D96" s="15"/>
      <c r="E96" s="16"/>
    </row>
    <row r="97" spans="1:5">
      <c r="A97" s="3" t="s">
        <v>7</v>
      </c>
      <c r="B97" s="3">
        <v>72</v>
      </c>
      <c r="C97" s="3">
        <v>1</v>
      </c>
      <c r="D97" s="15"/>
      <c r="E97" s="16"/>
    </row>
    <row r="98" spans="1:5">
      <c r="A98" s="3" t="s">
        <v>7</v>
      </c>
      <c r="B98" s="3">
        <v>73</v>
      </c>
      <c r="C98" s="3">
        <v>5</v>
      </c>
      <c r="D98" s="15"/>
      <c r="E98" s="16"/>
    </row>
    <row r="99" spans="1:5">
      <c r="A99" s="3" t="s">
        <v>7</v>
      </c>
      <c r="B99" s="3">
        <v>74</v>
      </c>
      <c r="C99" s="3">
        <v>5</v>
      </c>
      <c r="D99" s="15"/>
      <c r="E99" s="16"/>
    </row>
    <row r="100" spans="1:5">
      <c r="A100" s="3" t="s">
        <v>7</v>
      </c>
      <c r="B100" s="3">
        <v>75</v>
      </c>
      <c r="C100" s="3">
        <v>3</v>
      </c>
      <c r="D100" s="15"/>
      <c r="E100" s="16"/>
    </row>
    <row r="101" spans="1:5">
      <c r="A101" s="3" t="s">
        <v>7</v>
      </c>
      <c r="B101" s="3">
        <v>76</v>
      </c>
      <c r="C101" s="3">
        <v>2</v>
      </c>
      <c r="D101" s="15"/>
      <c r="E101" s="16"/>
    </row>
    <row r="102" spans="1:5">
      <c r="A102" s="3" t="s">
        <v>7</v>
      </c>
      <c r="B102" s="3">
        <v>77</v>
      </c>
      <c r="C102" s="3">
        <v>5</v>
      </c>
      <c r="D102" s="15"/>
      <c r="E102" s="16"/>
    </row>
    <row r="103" spans="1:5">
      <c r="A103" s="3" t="s">
        <v>7</v>
      </c>
      <c r="B103" s="3">
        <v>79</v>
      </c>
      <c r="C103" s="3">
        <v>5</v>
      </c>
      <c r="D103" s="15"/>
      <c r="E103" s="16"/>
    </row>
    <row r="104" spans="1:5">
      <c r="A104" s="3" t="s">
        <v>7</v>
      </c>
      <c r="B104" s="3">
        <v>80</v>
      </c>
      <c r="C104" s="3">
        <v>5</v>
      </c>
      <c r="D104" s="15">
        <f>SUM(C104:C107)</f>
        <v>23</v>
      </c>
      <c r="E104" s="16">
        <f>D104/418</f>
        <v>5.5023923444976079E-2</v>
      </c>
    </row>
    <row r="105" spans="1:5">
      <c r="A105" s="3" t="s">
        <v>7</v>
      </c>
      <c r="B105" s="3">
        <v>81</v>
      </c>
      <c r="C105" s="3">
        <v>6</v>
      </c>
      <c r="D105" s="15"/>
      <c r="E105" s="16"/>
    </row>
    <row r="106" spans="1:5">
      <c r="A106" s="3" t="s">
        <v>7</v>
      </c>
      <c r="B106" s="3">
        <v>82</v>
      </c>
      <c r="C106" s="3">
        <v>9</v>
      </c>
      <c r="D106" s="15"/>
      <c r="E106" s="16"/>
    </row>
    <row r="107" spans="1:5">
      <c r="A107" s="3" t="s">
        <v>7</v>
      </c>
      <c r="B107" s="3">
        <v>83</v>
      </c>
      <c r="C107" s="3">
        <v>3</v>
      </c>
      <c r="D107" s="15"/>
      <c r="E107" s="16"/>
    </row>
    <row r="108" spans="1:5">
      <c r="A108" s="3" t="s">
        <v>5</v>
      </c>
      <c r="B108" s="3">
        <v>0</v>
      </c>
      <c r="C108" s="3">
        <v>3</v>
      </c>
      <c r="D108" s="15">
        <f>SUM(C108:C121)</f>
        <v>44</v>
      </c>
      <c r="E108" s="16">
        <f>D108/447</f>
        <v>9.8434004474272932E-2</v>
      </c>
    </row>
    <row r="109" spans="1:5">
      <c r="A109" s="3" t="s">
        <v>5</v>
      </c>
      <c r="B109" s="3">
        <v>1</v>
      </c>
      <c r="C109" s="3">
        <v>2</v>
      </c>
      <c r="D109" s="15"/>
      <c r="E109" s="16"/>
    </row>
    <row r="110" spans="1:5">
      <c r="A110" s="3" t="s">
        <v>5</v>
      </c>
      <c r="B110" s="3">
        <v>2</v>
      </c>
      <c r="C110" s="3">
        <v>2</v>
      </c>
      <c r="D110" s="15"/>
      <c r="E110" s="16"/>
    </row>
    <row r="111" spans="1:5">
      <c r="A111" s="3" t="s">
        <v>5</v>
      </c>
      <c r="B111" s="3">
        <v>3</v>
      </c>
      <c r="C111" s="3">
        <v>2</v>
      </c>
      <c r="D111" s="15"/>
      <c r="E111" s="16"/>
    </row>
    <row r="112" spans="1:5">
      <c r="A112" s="3" t="s">
        <v>5</v>
      </c>
      <c r="B112" s="3">
        <v>4</v>
      </c>
      <c r="C112" s="3">
        <v>4</v>
      </c>
      <c r="D112" s="15"/>
      <c r="E112" s="16"/>
    </row>
    <row r="113" spans="1:5">
      <c r="A113" s="3" t="s">
        <v>5</v>
      </c>
      <c r="B113" s="3">
        <v>5</v>
      </c>
      <c r="C113" s="3">
        <v>3</v>
      </c>
      <c r="D113" s="15"/>
      <c r="E113" s="16"/>
    </row>
    <row r="114" spans="1:5">
      <c r="A114" s="3" t="s">
        <v>5</v>
      </c>
      <c r="B114" s="3">
        <v>6</v>
      </c>
      <c r="C114" s="3">
        <v>2</v>
      </c>
      <c r="D114" s="15"/>
      <c r="E114" s="16"/>
    </row>
    <row r="115" spans="1:5">
      <c r="A115" s="3" t="s">
        <v>5</v>
      </c>
      <c r="B115" s="3">
        <v>7</v>
      </c>
      <c r="C115" s="3">
        <v>6</v>
      </c>
      <c r="D115" s="15"/>
      <c r="E115" s="16"/>
    </row>
    <row r="116" spans="1:5">
      <c r="A116" s="3" t="s">
        <v>5</v>
      </c>
      <c r="B116" s="3">
        <v>8</v>
      </c>
      <c r="C116" s="3">
        <v>2</v>
      </c>
      <c r="D116" s="15"/>
      <c r="E116" s="16"/>
    </row>
    <row r="117" spans="1:5">
      <c r="A117" s="3" t="s">
        <v>5</v>
      </c>
      <c r="B117" s="3">
        <v>9</v>
      </c>
      <c r="C117" s="3">
        <v>2</v>
      </c>
      <c r="D117" s="15"/>
      <c r="E117" s="16"/>
    </row>
    <row r="118" spans="1:5">
      <c r="A118" s="3" t="s">
        <v>5</v>
      </c>
      <c r="B118" s="3">
        <v>10</v>
      </c>
      <c r="C118" s="3">
        <v>2</v>
      </c>
      <c r="D118" s="15"/>
      <c r="E118" s="16"/>
    </row>
    <row r="119" spans="1:5">
      <c r="A119" s="3" t="s">
        <v>5</v>
      </c>
      <c r="B119" s="3">
        <v>11</v>
      </c>
      <c r="C119" s="3">
        <v>3</v>
      </c>
      <c r="D119" s="15"/>
      <c r="E119" s="16"/>
    </row>
    <row r="120" spans="1:5">
      <c r="A120" s="3" t="s">
        <v>5</v>
      </c>
      <c r="B120" s="3">
        <v>12</v>
      </c>
      <c r="C120" s="3">
        <v>3</v>
      </c>
      <c r="D120" s="15"/>
      <c r="E120" s="16"/>
    </row>
    <row r="121" spans="1:5">
      <c r="A121" s="3" t="s">
        <v>5</v>
      </c>
      <c r="B121" s="3">
        <v>14</v>
      </c>
      <c r="C121" s="3">
        <v>8</v>
      </c>
      <c r="D121" s="15"/>
      <c r="E121" s="16"/>
    </row>
    <row r="122" spans="1:5">
      <c r="A122" s="3" t="s">
        <v>5</v>
      </c>
      <c r="B122" s="3">
        <v>15</v>
      </c>
      <c r="C122" s="3">
        <v>7</v>
      </c>
      <c r="D122" s="15">
        <f>SUM(C122:C155)</f>
        <v>276</v>
      </c>
      <c r="E122" s="16">
        <f>D122/447</f>
        <v>0.6174496644295302</v>
      </c>
    </row>
    <row r="123" spans="1:5">
      <c r="A123" s="3" t="s">
        <v>5</v>
      </c>
      <c r="B123" s="3">
        <v>16</v>
      </c>
      <c r="C123" s="3">
        <v>9</v>
      </c>
      <c r="D123" s="15"/>
      <c r="E123" s="16"/>
    </row>
    <row r="124" spans="1:5">
      <c r="A124" s="3" t="s">
        <v>5</v>
      </c>
      <c r="B124" s="3">
        <v>17</v>
      </c>
      <c r="C124" s="3">
        <v>5</v>
      </c>
      <c r="D124" s="15"/>
      <c r="E124" s="16"/>
    </row>
    <row r="125" spans="1:5">
      <c r="A125" s="3" t="s">
        <v>5</v>
      </c>
      <c r="B125" s="3">
        <v>18</v>
      </c>
      <c r="C125" s="3">
        <v>8</v>
      </c>
      <c r="D125" s="15"/>
      <c r="E125" s="16"/>
    </row>
    <row r="126" spans="1:5">
      <c r="A126" s="3" t="s">
        <v>5</v>
      </c>
      <c r="B126" s="3">
        <v>19</v>
      </c>
      <c r="C126" s="3">
        <v>11</v>
      </c>
      <c r="D126" s="15"/>
      <c r="E126" s="16"/>
    </row>
    <row r="127" spans="1:5">
      <c r="A127" s="3" t="s">
        <v>5</v>
      </c>
      <c r="B127" s="3">
        <v>20</v>
      </c>
      <c r="C127" s="3">
        <v>9</v>
      </c>
      <c r="D127" s="15"/>
      <c r="E127" s="16"/>
    </row>
    <row r="128" spans="1:5">
      <c r="A128" s="3" t="s">
        <v>5</v>
      </c>
      <c r="B128" s="3">
        <v>21</v>
      </c>
      <c r="C128" s="3">
        <v>10</v>
      </c>
      <c r="D128" s="15"/>
      <c r="E128" s="16"/>
    </row>
    <row r="129" spans="1:5">
      <c r="A129" s="3" t="s">
        <v>5</v>
      </c>
      <c r="B129" s="3">
        <v>22</v>
      </c>
      <c r="C129" s="3">
        <v>5</v>
      </c>
      <c r="D129" s="15"/>
      <c r="E129" s="16"/>
    </row>
    <row r="130" spans="1:5">
      <c r="A130" s="3" t="s">
        <v>5</v>
      </c>
      <c r="B130" s="3">
        <v>23</v>
      </c>
      <c r="C130" s="3">
        <v>8</v>
      </c>
      <c r="D130" s="15"/>
      <c r="E130" s="16"/>
    </row>
    <row r="131" spans="1:5">
      <c r="A131" s="3" t="s">
        <v>5</v>
      </c>
      <c r="B131" s="3">
        <v>24</v>
      </c>
      <c r="C131" s="3">
        <v>8</v>
      </c>
      <c r="D131" s="15"/>
      <c r="E131" s="16"/>
    </row>
    <row r="132" spans="1:5">
      <c r="A132" s="3" t="s">
        <v>5</v>
      </c>
      <c r="B132" s="3">
        <v>25</v>
      </c>
      <c r="C132" s="3">
        <v>7</v>
      </c>
      <c r="D132" s="15"/>
      <c r="E132" s="16"/>
    </row>
    <row r="133" spans="1:5">
      <c r="A133" s="3" t="s">
        <v>5</v>
      </c>
      <c r="B133" s="3">
        <v>26</v>
      </c>
      <c r="C133" s="3">
        <v>5</v>
      </c>
      <c r="D133" s="15"/>
      <c r="E133" s="16"/>
    </row>
    <row r="134" spans="1:5">
      <c r="A134" s="3" t="s">
        <v>5</v>
      </c>
      <c r="B134" s="3">
        <v>27</v>
      </c>
      <c r="C134" s="3">
        <v>10</v>
      </c>
      <c r="D134" s="15"/>
      <c r="E134" s="16"/>
    </row>
    <row r="135" spans="1:5">
      <c r="A135" s="3" t="s">
        <v>5</v>
      </c>
      <c r="B135" s="3">
        <v>28</v>
      </c>
      <c r="C135" s="3">
        <v>11</v>
      </c>
      <c r="D135" s="15"/>
      <c r="E135" s="16"/>
    </row>
    <row r="136" spans="1:5">
      <c r="A136" s="3" t="s">
        <v>5</v>
      </c>
      <c r="B136" s="3">
        <v>29</v>
      </c>
      <c r="C136" s="3">
        <v>9</v>
      </c>
      <c r="D136" s="15"/>
      <c r="E136" s="16"/>
    </row>
    <row r="137" spans="1:5">
      <c r="A137" s="3" t="s">
        <v>5</v>
      </c>
      <c r="B137" s="3">
        <v>30</v>
      </c>
      <c r="C137" s="3">
        <v>11</v>
      </c>
      <c r="D137" s="15"/>
      <c r="E137" s="16"/>
    </row>
    <row r="138" spans="1:5">
      <c r="A138" s="3" t="s">
        <v>5</v>
      </c>
      <c r="B138" s="3">
        <v>31</v>
      </c>
      <c r="C138" s="3">
        <v>6</v>
      </c>
      <c r="D138" s="15"/>
      <c r="E138" s="16"/>
    </row>
    <row r="139" spans="1:5">
      <c r="A139" s="3" t="s">
        <v>5</v>
      </c>
      <c r="B139" s="3">
        <v>32</v>
      </c>
      <c r="C139" s="3">
        <v>3</v>
      </c>
      <c r="D139" s="15"/>
      <c r="E139" s="16"/>
    </row>
    <row r="140" spans="1:5">
      <c r="A140" s="3" t="s">
        <v>5</v>
      </c>
      <c r="B140" s="3">
        <v>33</v>
      </c>
      <c r="C140" s="3">
        <v>9</v>
      </c>
      <c r="D140" s="15"/>
      <c r="E140" s="16"/>
    </row>
    <row r="141" spans="1:5">
      <c r="A141" s="3" t="s">
        <v>5</v>
      </c>
      <c r="B141" s="3">
        <v>34</v>
      </c>
      <c r="C141" s="3">
        <v>7</v>
      </c>
      <c r="D141" s="15"/>
      <c r="E141" s="16"/>
    </row>
    <row r="142" spans="1:5">
      <c r="A142" s="3" t="s">
        <v>5</v>
      </c>
      <c r="B142" s="3">
        <v>35</v>
      </c>
      <c r="C142" s="3">
        <v>7</v>
      </c>
      <c r="D142" s="15"/>
      <c r="E142" s="16"/>
    </row>
    <row r="143" spans="1:5">
      <c r="A143" s="3" t="s">
        <v>5</v>
      </c>
      <c r="B143" s="3">
        <v>36</v>
      </c>
      <c r="C143" s="3">
        <v>6</v>
      </c>
      <c r="D143" s="15"/>
      <c r="E143" s="16"/>
    </row>
    <row r="144" spans="1:5">
      <c r="A144" s="3" t="s">
        <v>5</v>
      </c>
      <c r="B144" s="3">
        <v>37</v>
      </c>
      <c r="C144" s="3">
        <v>10</v>
      </c>
      <c r="D144" s="15"/>
      <c r="E144" s="16"/>
    </row>
    <row r="145" spans="1:5">
      <c r="A145" s="3" t="s">
        <v>5</v>
      </c>
      <c r="B145" s="3">
        <v>38</v>
      </c>
      <c r="C145" s="3">
        <v>8</v>
      </c>
      <c r="D145" s="15"/>
      <c r="E145" s="16"/>
    </row>
    <row r="146" spans="1:5">
      <c r="A146" s="3" t="s">
        <v>5</v>
      </c>
      <c r="B146" s="3">
        <v>39</v>
      </c>
      <c r="C146" s="3">
        <v>12</v>
      </c>
      <c r="D146" s="15"/>
      <c r="E146" s="16"/>
    </row>
    <row r="147" spans="1:5">
      <c r="A147" s="3" t="s">
        <v>5</v>
      </c>
      <c r="B147" s="3">
        <v>40</v>
      </c>
      <c r="C147" s="3">
        <v>6</v>
      </c>
      <c r="D147" s="15"/>
      <c r="E147" s="16"/>
    </row>
    <row r="148" spans="1:5">
      <c r="A148" s="3" t="s">
        <v>5</v>
      </c>
      <c r="B148" s="3">
        <v>41</v>
      </c>
      <c r="C148" s="3">
        <v>8</v>
      </c>
      <c r="D148" s="15"/>
      <c r="E148" s="16"/>
    </row>
    <row r="149" spans="1:5">
      <c r="A149" s="3" t="s">
        <v>5</v>
      </c>
      <c r="B149" s="3">
        <v>42</v>
      </c>
      <c r="C149" s="3">
        <v>12</v>
      </c>
      <c r="D149" s="15"/>
      <c r="E149" s="16"/>
    </row>
    <row r="150" spans="1:5">
      <c r="A150" s="3" t="s">
        <v>5</v>
      </c>
      <c r="B150" s="3">
        <v>43</v>
      </c>
      <c r="C150" s="3">
        <v>10</v>
      </c>
      <c r="D150" s="15"/>
      <c r="E150" s="16"/>
    </row>
    <row r="151" spans="1:5">
      <c r="A151" s="3" t="s">
        <v>5</v>
      </c>
      <c r="B151" s="3">
        <v>44</v>
      </c>
      <c r="C151" s="3">
        <v>7</v>
      </c>
      <c r="D151" s="15"/>
      <c r="E151" s="16"/>
    </row>
    <row r="152" spans="1:5">
      <c r="A152" s="3" t="s">
        <v>5</v>
      </c>
      <c r="B152" s="3">
        <v>45</v>
      </c>
      <c r="C152" s="3">
        <v>8</v>
      </c>
      <c r="D152" s="15"/>
      <c r="E152" s="16"/>
    </row>
    <row r="153" spans="1:5">
      <c r="A153" s="3" t="s">
        <v>5</v>
      </c>
      <c r="B153" s="3">
        <v>46</v>
      </c>
      <c r="C153" s="3">
        <v>9</v>
      </c>
      <c r="D153" s="15"/>
      <c r="E153" s="16"/>
    </row>
    <row r="154" spans="1:5">
      <c r="A154" s="3" t="s">
        <v>5</v>
      </c>
      <c r="B154" s="3">
        <v>47</v>
      </c>
      <c r="C154" s="3">
        <v>14</v>
      </c>
      <c r="D154" s="15"/>
      <c r="E154" s="16"/>
    </row>
    <row r="155" spans="1:5">
      <c r="A155" s="3" t="s">
        <v>5</v>
      </c>
      <c r="B155" s="3">
        <v>49</v>
      </c>
      <c r="C155" s="3">
        <v>1</v>
      </c>
      <c r="D155" s="15"/>
      <c r="E155" s="16"/>
    </row>
    <row r="156" spans="1:5">
      <c r="A156" s="3" t="s">
        <v>5</v>
      </c>
      <c r="B156" s="3">
        <v>50</v>
      </c>
      <c r="C156" s="3">
        <v>7</v>
      </c>
      <c r="D156" s="15">
        <f>SUM(C156:C183)</f>
        <v>111</v>
      </c>
      <c r="E156" s="16">
        <f>D156/447</f>
        <v>0.24832214765100671</v>
      </c>
    </row>
    <row r="157" spans="1:5">
      <c r="A157" s="3" t="s">
        <v>5</v>
      </c>
      <c r="B157" s="3">
        <v>51</v>
      </c>
      <c r="C157" s="3">
        <v>7</v>
      </c>
      <c r="D157" s="15"/>
      <c r="E157" s="16"/>
    </row>
    <row r="158" spans="1:5">
      <c r="A158" s="3" t="s">
        <v>5</v>
      </c>
      <c r="B158" s="3">
        <v>52</v>
      </c>
      <c r="C158" s="3">
        <v>7</v>
      </c>
      <c r="D158" s="15"/>
      <c r="E158" s="16"/>
    </row>
    <row r="159" spans="1:5">
      <c r="A159" s="3" t="s">
        <v>5</v>
      </c>
      <c r="B159" s="3">
        <v>53</v>
      </c>
      <c r="C159" s="3">
        <v>8</v>
      </c>
      <c r="D159" s="15"/>
      <c r="E159" s="16"/>
    </row>
    <row r="160" spans="1:5">
      <c r="A160" s="3" t="s">
        <v>5</v>
      </c>
      <c r="B160" s="3">
        <v>54</v>
      </c>
      <c r="C160" s="3">
        <v>5</v>
      </c>
      <c r="D160" s="15"/>
      <c r="E160" s="16"/>
    </row>
    <row r="161" spans="1:5">
      <c r="A161" s="3" t="s">
        <v>5</v>
      </c>
      <c r="B161" s="3">
        <v>55</v>
      </c>
      <c r="C161" s="3">
        <v>2</v>
      </c>
      <c r="D161" s="15"/>
      <c r="E161" s="16"/>
    </row>
    <row r="162" spans="1:5">
      <c r="A162" s="3" t="s">
        <v>5</v>
      </c>
      <c r="B162" s="3">
        <v>56</v>
      </c>
      <c r="C162" s="3">
        <v>1</v>
      </c>
      <c r="D162" s="15"/>
      <c r="E162" s="16"/>
    </row>
    <row r="163" spans="1:5">
      <c r="A163" s="3" t="s">
        <v>5</v>
      </c>
      <c r="B163" s="3">
        <v>57</v>
      </c>
      <c r="C163" s="3">
        <v>2</v>
      </c>
      <c r="D163" s="15"/>
      <c r="E163" s="16"/>
    </row>
    <row r="164" spans="1:5">
      <c r="A164" s="3" t="s">
        <v>5</v>
      </c>
      <c r="B164" s="3">
        <v>58</v>
      </c>
      <c r="C164" s="3">
        <v>1</v>
      </c>
      <c r="D164" s="15"/>
      <c r="E164" s="16"/>
    </row>
    <row r="165" spans="1:5">
      <c r="A165" s="3" t="s">
        <v>5</v>
      </c>
      <c r="B165" s="3">
        <v>60</v>
      </c>
      <c r="C165" s="3">
        <v>5</v>
      </c>
      <c r="D165" s="15"/>
      <c r="E165" s="16"/>
    </row>
    <row r="166" spans="1:5">
      <c r="A166" s="3" t="s">
        <v>5</v>
      </c>
      <c r="B166" s="3">
        <v>61</v>
      </c>
      <c r="C166" s="3">
        <v>4</v>
      </c>
      <c r="D166" s="15"/>
      <c r="E166" s="16"/>
    </row>
    <row r="167" spans="1:5">
      <c r="A167" s="3" t="s">
        <v>5</v>
      </c>
      <c r="B167" s="3">
        <v>62</v>
      </c>
      <c r="C167" s="3">
        <v>3</v>
      </c>
      <c r="D167" s="15"/>
      <c r="E167" s="16"/>
    </row>
    <row r="168" spans="1:5">
      <c r="A168" s="3" t="s">
        <v>5</v>
      </c>
      <c r="B168" s="3">
        <v>63</v>
      </c>
      <c r="C168" s="3">
        <v>3</v>
      </c>
      <c r="D168" s="15"/>
      <c r="E168" s="16"/>
    </row>
    <row r="169" spans="1:5">
      <c r="A169" s="3" t="s">
        <v>5</v>
      </c>
      <c r="B169" s="3">
        <v>64</v>
      </c>
      <c r="C169" s="3">
        <v>5</v>
      </c>
      <c r="D169" s="15"/>
      <c r="E169" s="16"/>
    </row>
    <row r="170" spans="1:5">
      <c r="A170" s="3" t="s">
        <v>5</v>
      </c>
      <c r="B170" s="3">
        <v>65</v>
      </c>
      <c r="C170" s="3">
        <v>5</v>
      </c>
      <c r="D170" s="15"/>
      <c r="E170" s="16"/>
    </row>
    <row r="171" spans="1:5">
      <c r="A171" s="3" t="s">
        <v>5</v>
      </c>
      <c r="B171" s="3">
        <v>66</v>
      </c>
      <c r="C171" s="3">
        <v>5</v>
      </c>
      <c r="D171" s="15"/>
      <c r="E171" s="16"/>
    </row>
    <row r="172" spans="1:5">
      <c r="A172" s="3" t="s">
        <v>5</v>
      </c>
      <c r="B172" s="3">
        <v>67</v>
      </c>
      <c r="C172" s="3">
        <v>3</v>
      </c>
      <c r="D172" s="15"/>
      <c r="E172" s="16"/>
    </row>
    <row r="173" spans="1:5">
      <c r="A173" s="3" t="s">
        <v>5</v>
      </c>
      <c r="B173" s="3">
        <v>68</v>
      </c>
      <c r="C173" s="3">
        <v>7</v>
      </c>
      <c r="D173" s="15"/>
      <c r="E173" s="16"/>
    </row>
    <row r="174" spans="1:5">
      <c r="A174" s="3" t="s">
        <v>5</v>
      </c>
      <c r="B174" s="3">
        <v>69</v>
      </c>
      <c r="C174" s="3">
        <v>1</v>
      </c>
      <c r="D174" s="15"/>
      <c r="E174" s="16"/>
    </row>
    <row r="175" spans="1:5">
      <c r="A175" s="3" t="s">
        <v>5</v>
      </c>
      <c r="B175" s="3">
        <v>70</v>
      </c>
      <c r="C175" s="3">
        <v>3</v>
      </c>
      <c r="D175" s="15"/>
      <c r="E175" s="16"/>
    </row>
    <row r="176" spans="1:5">
      <c r="A176" s="3" t="s">
        <v>5</v>
      </c>
      <c r="B176" s="3">
        <v>71</v>
      </c>
      <c r="C176" s="3">
        <v>2</v>
      </c>
      <c r="D176" s="15"/>
      <c r="E176" s="16"/>
    </row>
    <row r="177" spans="1:5">
      <c r="A177" s="3" t="s">
        <v>5</v>
      </c>
      <c r="B177" s="3">
        <v>72</v>
      </c>
      <c r="C177" s="3">
        <v>6</v>
      </c>
      <c r="D177" s="15"/>
      <c r="E177" s="16"/>
    </row>
    <row r="178" spans="1:5">
      <c r="A178" s="3" t="s">
        <v>5</v>
      </c>
      <c r="B178" s="3">
        <v>73</v>
      </c>
      <c r="C178" s="3">
        <v>2</v>
      </c>
      <c r="D178" s="15"/>
      <c r="E178" s="16"/>
    </row>
    <row r="179" spans="1:5">
      <c r="A179" s="3" t="s">
        <v>5</v>
      </c>
      <c r="B179" s="3">
        <v>74</v>
      </c>
      <c r="C179" s="3">
        <v>2</v>
      </c>
      <c r="D179" s="15"/>
      <c r="E179" s="16"/>
    </row>
    <row r="180" spans="1:5">
      <c r="A180" s="3" t="s">
        <v>5</v>
      </c>
      <c r="B180" s="3">
        <v>75</v>
      </c>
      <c r="C180" s="3">
        <v>3</v>
      </c>
      <c r="D180" s="15"/>
      <c r="E180" s="16"/>
    </row>
    <row r="181" spans="1:5">
      <c r="A181" s="3" t="s">
        <v>5</v>
      </c>
      <c r="B181" s="3">
        <v>76</v>
      </c>
      <c r="C181" s="3">
        <v>3</v>
      </c>
      <c r="D181" s="15"/>
      <c r="E181" s="16"/>
    </row>
    <row r="182" spans="1:5">
      <c r="A182" s="3" t="s">
        <v>5</v>
      </c>
      <c r="B182" s="3">
        <v>77</v>
      </c>
      <c r="C182" s="3">
        <v>4</v>
      </c>
      <c r="D182" s="15"/>
      <c r="E182" s="16"/>
    </row>
    <row r="183" spans="1:5">
      <c r="A183" s="3" t="s">
        <v>5</v>
      </c>
      <c r="B183" s="3">
        <v>79</v>
      </c>
      <c r="C183" s="3">
        <v>5</v>
      </c>
      <c r="D183" s="15"/>
      <c r="E183" s="16"/>
    </row>
    <row r="184" spans="1:5">
      <c r="A184" s="3" t="s">
        <v>5</v>
      </c>
      <c r="B184" s="3">
        <v>80</v>
      </c>
      <c r="C184" s="3">
        <v>2</v>
      </c>
      <c r="D184" s="15">
        <f>SUM(C184:C187)</f>
        <v>16</v>
      </c>
      <c r="E184" s="16">
        <f>D184/447</f>
        <v>3.5794183445190156E-2</v>
      </c>
    </row>
    <row r="185" spans="1:5">
      <c r="A185" s="3" t="s">
        <v>5</v>
      </c>
      <c r="B185" s="3">
        <v>81</v>
      </c>
      <c r="C185" s="3">
        <v>3</v>
      </c>
      <c r="D185" s="15"/>
      <c r="E185" s="16"/>
    </row>
    <row r="186" spans="1:5">
      <c r="A186" s="3" t="s">
        <v>5</v>
      </c>
      <c r="B186" s="3">
        <v>82</v>
      </c>
      <c r="C186" s="3">
        <v>7</v>
      </c>
      <c r="D186" s="15"/>
      <c r="E186" s="16"/>
    </row>
    <row r="187" spans="1:5">
      <c r="A187" s="3" t="s">
        <v>5</v>
      </c>
      <c r="B187" s="3">
        <v>83</v>
      </c>
      <c r="C187" s="3">
        <v>4</v>
      </c>
      <c r="D187" s="15"/>
      <c r="E187" s="16"/>
    </row>
  </sheetData>
  <sortState ref="H3:I10">
    <sortCondition descending="1" ref="I3:I10"/>
  </sortState>
  <mergeCells count="16">
    <mergeCell ref="E104:E107"/>
    <mergeCell ref="E75:E103"/>
    <mergeCell ref="E41:E74"/>
    <mergeCell ref="E28:E40"/>
    <mergeCell ref="D156:D183"/>
    <mergeCell ref="D184:D187"/>
    <mergeCell ref="E184:E187"/>
    <mergeCell ref="E156:E183"/>
    <mergeCell ref="E122:E155"/>
    <mergeCell ref="E108:E121"/>
    <mergeCell ref="D28:D40"/>
    <mergeCell ref="D41:D74"/>
    <mergeCell ref="D75:D103"/>
    <mergeCell ref="D104:D107"/>
    <mergeCell ref="D108:D121"/>
    <mergeCell ref="D122:D1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Walonoski</dc:creator>
  <cp:lastModifiedBy>Jason Walonoski</cp:lastModifiedBy>
  <dcterms:created xsi:type="dcterms:W3CDTF">2018-05-18T12:37:47Z</dcterms:created>
  <dcterms:modified xsi:type="dcterms:W3CDTF">2018-05-18T13:02:32Z</dcterms:modified>
</cp:coreProperties>
</file>